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user309\Desktop\Согласовать-сегодня-07.04\12.04\"/>
    </mc:Choice>
  </mc:AlternateContent>
  <xr:revisionPtr revIDLastSave="0" documentId="13_ncr:1_{422B9121-08A8-492B-897D-6B465CD29A56}" xr6:coauthVersionLast="36" xr6:coauthVersionMax="36" xr10:uidLastSave="{00000000-0000-0000-0000-000000000000}"/>
  <bookViews>
    <workbookView xWindow="0" yWindow="0" windowWidth="23040" windowHeight="9060" activeTab="3" xr2:uid="{00000000-000D-0000-FFFF-FFFF00000000}"/>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calcPr calcId="191029"/>
</workbook>
</file>

<file path=xl/calcChain.xml><?xml version="1.0" encoding="utf-8"?>
<calcChain xmlns="http://schemas.openxmlformats.org/spreadsheetml/2006/main">
  <c r="G86" i="3" l="1"/>
  <c r="G80" i="3"/>
  <c r="G79" i="3"/>
  <c r="G73" i="3"/>
  <c r="G69" i="3"/>
  <c r="G68" i="3"/>
  <c r="G60" i="3"/>
  <c r="G59" i="3"/>
  <c r="G58" i="3"/>
  <c r="G54" i="3"/>
  <c r="G52" i="3"/>
  <c r="G51" i="3"/>
  <c r="G48" i="3"/>
  <c r="G47" i="3"/>
  <c r="G46" i="3"/>
  <c r="G45" i="3"/>
  <c r="G44" i="3"/>
  <c r="G43" i="3"/>
  <c r="G42" i="3"/>
  <c r="G41" i="3"/>
  <c r="G40" i="3"/>
  <c r="G39" i="3"/>
  <c r="G38" i="3"/>
  <c r="G37" i="3"/>
  <c r="G36" i="3"/>
  <c r="G33" i="3"/>
  <c r="G32" i="3"/>
  <c r="G31" i="3"/>
  <c r="G30" i="3"/>
  <c r="G29" i="3"/>
  <c r="G28" i="3"/>
  <c r="G27" i="3"/>
  <c r="G26" i="3"/>
  <c r="G25" i="3"/>
  <c r="G24" i="3"/>
  <c r="G23" i="3"/>
  <c r="G22" i="3"/>
  <c r="G21" i="3"/>
  <c r="G19" i="3"/>
  <c r="G18" i="3"/>
  <c r="G17" i="3"/>
  <c r="G16" i="3"/>
  <c r="G76" i="2"/>
  <c r="G71" i="2"/>
  <c r="G70" i="2"/>
  <c r="G67" i="2"/>
  <c r="G66" i="2"/>
  <c r="G65" i="2"/>
  <c r="G64" i="2"/>
  <c r="G61" i="2"/>
  <c r="G60" i="2"/>
  <c r="G59" i="2"/>
  <c r="G58" i="2"/>
  <c r="G57" i="2"/>
  <c r="G55" i="2"/>
  <c r="G54" i="2"/>
  <c r="G53" i="2"/>
  <c r="G52" i="2"/>
  <c r="G51" i="2"/>
  <c r="G32" i="2"/>
  <c r="G31" i="2"/>
  <c r="G30" i="2"/>
  <c r="G29" i="2"/>
  <c r="G28" i="2"/>
  <c r="G106" i="1"/>
  <c r="G105" i="1"/>
  <c r="G104" i="1"/>
  <c r="G103" i="1"/>
  <c r="G50" i="1"/>
  <c r="G49" i="1"/>
  <c r="G48" i="1"/>
  <c r="G47" i="1"/>
  <c r="G46" i="1"/>
  <c r="G45" i="1"/>
  <c r="G44" i="1"/>
  <c r="G43" i="1"/>
  <c r="G42" i="1"/>
  <c r="G41" i="1"/>
  <c r="G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tc={00A70057-0052-4157-B42F-009B006700F5}</author>
  </authors>
  <commentList>
    <comment ref="A36" authorId="0" shapeId="0" xr:uid="{00A70057-0052-4157-B42F-009B006700F5}">
      <text>
        <r>
          <rPr>
            <b/>
            <sz val="9"/>
            <rFont val="Tahoma"/>
          </rPr>
          <t>123:</t>
        </r>
        <r>
          <rPr>
            <sz val="9"/>
            <rFont val="Tahoma"/>
          </rPr>
          <t xml:space="preserve">
Ковролин? Этот пункт у всех по мере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tc={39DC6C3A-2F7B-F977-87C3-A1349B64E29F}</author>
  </authors>
  <commentList>
    <comment ref="C21" authorId="0" shapeId="0" xr:uid="{39DC6C3A-2F7B-F977-87C3-A1349B64E29F}">
      <text>
        <r>
          <rPr>
            <b/>
            <sz val="9"/>
            <rFont val="Tahoma"/>
          </rPr>
          <t>Мария Козлова:</t>
        </r>
        <r>
          <rPr>
            <sz val="9"/>
            <rFont val="Tahoma"/>
          </rPr>
          <t xml:space="preserve">
Ковролин не допускается
</t>
        </r>
      </text>
    </comment>
  </commentList>
</comments>
</file>

<file path=xl/sharedStrings.xml><?xml version="1.0" encoding="utf-8"?>
<sst xmlns="http://schemas.openxmlformats.org/spreadsheetml/2006/main" count="1344" uniqueCount="492">
  <si>
    <t>ПРОЕКТ</t>
  </si>
  <si>
    <r>
      <rPr>
        <sz val="16"/>
        <color theme="0"/>
        <rFont val="Times New Roman"/>
      </rPr>
      <t xml:space="preserve">Инфраструктурный лист для оснащения конкурсной площадки Чемпионата (Региональный этап)
</t>
    </r>
    <r>
      <rPr>
        <i/>
        <sz val="16"/>
        <color theme="0"/>
        <rFont val="Times New Roman"/>
      </rPr>
      <t>Изготовление прототипов</t>
    </r>
  </si>
  <si>
    <t>Основная информация о конкурсной площадке:</t>
  </si>
  <si>
    <t xml:space="preserve">Количество конкурсантов (команд): </t>
  </si>
  <si>
    <t>Количество рабочих мест:</t>
  </si>
  <si>
    <t xml:space="preserve"> </t>
  </si>
  <si>
    <t>Комната Конкурсантов (по количеству конкурсантов)</t>
  </si>
  <si>
    <t xml:space="preserve">Требования к обеспечению зоны (коммуникации, площадь, сети, количество рабочих мест и др.): </t>
  </si>
  <si>
    <t>Площадь зоны: не менее 20 кв.м.</t>
  </si>
  <si>
    <t xml:space="preserve">Интернет : Подключение  ноутбуков к беспроводному интернету (с возможностью подключения к проводному интернету) </t>
  </si>
  <si>
    <t>Контур заземления для электропитания и сети слаботочных подключений (при необходимости) : не требуется</t>
  </si>
  <si>
    <t>Покрытие пола: -</t>
  </si>
  <si>
    <t>Подведение/ отведение ГХВС (при необходимости) : не требуется</t>
  </si>
  <si>
    <t>Подведение сжатого воздуха (при необходимости): не требуется</t>
  </si>
  <si>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</si>
  <si>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</si>
  <si>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</si>
  <si>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</si>
  <si>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</si>
  <si>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</si>
  <si>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</si>
  <si>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</si>
  <si>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Офисный стол</t>
  </si>
  <si>
    <t>Не менее 1600х700 мм или аналог</t>
  </si>
  <si>
    <t>Мебель</t>
  </si>
  <si>
    <t xml:space="preserve">шт </t>
  </si>
  <si>
    <t xml:space="preserve">Стул </t>
  </si>
  <si>
    <t>на усмотрение организатора</t>
  </si>
  <si>
    <t>Вешалка напольная</t>
  </si>
  <si>
    <t>Шкаф с ящиками запираемый  (не менее 10 ящиков)</t>
  </si>
  <si>
    <t>Оборудование IT</t>
  </si>
  <si>
    <t>Мусорная корзина</t>
  </si>
  <si>
    <t>Охрана труда</t>
  </si>
  <si>
    <t>Комната Экспертов (включая Главного эксперта) (по количеству экспертов)</t>
  </si>
  <si>
    <t>шт</t>
  </si>
  <si>
    <t>Компьютер или Ноутбук</t>
  </si>
  <si>
    <t>процессор: Intel Core i7 7700 или аналог; частота процессора: 3.6 ГГц (4.2 ГГц, в режиме Turbo); оперативная память: DIMM, DDR4 12288 Мб 2400 МГц; видеокарта: Intel GeForce GTX 1050 — 2048 Мб или аналог; HDD: 1000 Гб, 7200 об/мин, SATA; DVD-RW; Wi-Fi;  встроенными динамиками, разъем D-SUB (VGA), DVI, HDMI или аналог</t>
  </si>
  <si>
    <t>Монитор</t>
  </si>
  <si>
    <t>не менее 20 дюймов и разрешением не менее 1920×1080 пкс</t>
  </si>
  <si>
    <t>Мышь для компьютера</t>
  </si>
  <si>
    <t>Клавиатура для компьютера</t>
  </si>
  <si>
    <t>МФУ А3, цветной</t>
  </si>
  <si>
    <t>Цветной копир-принтер-сканер 2552ci (A3,25/12 ppm A4/A3,4 GB+32 GB SSD,Network,дуплекс,б/тонера и крышки) или аналог</t>
  </si>
  <si>
    <t>Комплект цветных картриджей к МФУ А3</t>
  </si>
  <si>
    <t>Удлинитель на  6 розеток</t>
  </si>
  <si>
    <t>Системное программное обеспечение не ниже Microsoft Windows 10</t>
  </si>
  <si>
    <t>операционная система для персональных компьютеров и рабочих станций, разработанная корпорацией Microsoft в рамках семейства Windows NT.или аналог</t>
  </si>
  <si>
    <t>ПО</t>
  </si>
  <si>
    <t>Програмное обеспечение для отктрытия файлов в форматах docx, pptx, xlxs Microsoft Office или аналогичное</t>
  </si>
  <si>
    <t>фисный пакет приложений, созданных корпорацией Microsoft для операционных систем Microsoft Windows, Windows Phone, Android, macOS, iOS.или аналог</t>
  </si>
  <si>
    <t>Программа чтения файлов формата PDF Adobe Reader или аналогичное</t>
  </si>
  <si>
    <t>ПО для просмотра, печати и комментирования документов в формате PDF.или аналог</t>
  </si>
  <si>
    <t>Программа САПР Autodesk Fusion 360</t>
  </si>
  <si>
    <t xml:space="preserve">профессиональная САПР, предназначенная для промышленного проектирования сложных систем, создания сложных моделей трёхмерного дизайна </t>
  </si>
  <si>
    <t>Программа САПР Autodesk Inventor 2022 + Inventor CAM 2022</t>
  </si>
  <si>
    <t xml:space="preserve">Программа САПР T-FLEX </t>
  </si>
  <si>
    <t>Программа САПР Компас 3D (машиностроительная конфигурация)</t>
  </si>
  <si>
    <t>Офисный стул</t>
  </si>
  <si>
    <t>Комната наставников</t>
  </si>
  <si>
    <t>Площадь зоны: не менее 30 кв.м.</t>
  </si>
  <si>
    <t>Компьютер форм фактор ноутбук</t>
  </si>
  <si>
    <t>Компьютерная мышь</t>
  </si>
  <si>
    <t>Многофоункциональное устройство (сканер, принтер, копир) формат А4</t>
  </si>
  <si>
    <t>Комплект картриджей к МФУ А4</t>
  </si>
  <si>
    <t>Удлинитель не менее  6 розеток</t>
  </si>
  <si>
    <t>Стеллаж</t>
  </si>
  <si>
    <t xml:space="preserve">Доска магнитно-маркерная </t>
  </si>
  <si>
    <t xml:space="preserve"> 90 х 120 см вращающаяся или аналог</t>
  </si>
  <si>
    <t xml:space="preserve">LED Телевизор </t>
  </si>
  <si>
    <t xml:space="preserve"> не менее 50 дюймов</t>
  </si>
  <si>
    <t>Подставка под LED телевизор на колесах</t>
  </si>
  <si>
    <t>Кабель HDMI 1 м</t>
  </si>
  <si>
    <t>Брифинг зона</t>
  </si>
  <si>
    <t>Компьютер или ноутбук</t>
  </si>
  <si>
    <t>Удлинитель электрический, не менее 5 розеток</t>
  </si>
  <si>
    <t>LED Телевизор размер не менее 50"</t>
  </si>
  <si>
    <t xml:space="preserve">Подставка под ТВ передвижная на колесах </t>
  </si>
  <si>
    <t>Охрана труда и техника безопасности</t>
  </si>
  <si>
    <t>Аптечка медицинская</t>
  </si>
  <si>
    <t>Аптечка  первой помощи работникам приказ Министерства здравовохранения №1331н</t>
  </si>
  <si>
    <t>(по требованиям государственных стандартов согласно площади застройки</t>
  </si>
  <si>
    <t>Огнетушитель углекислотный ОУ-1</t>
  </si>
  <si>
    <t>Применяется для первичного тушения пожаров и возгораний класса B, C, E (горючие и легковоспламеняющиеся жидкости, горючие газы, электроустановки. или аналог</t>
  </si>
  <si>
    <t>Комплект СИЗ для экспертов )</t>
  </si>
  <si>
    <t xml:space="preserve">перчатки Х/Б, очки защиные </t>
  </si>
  <si>
    <t>комп</t>
  </si>
  <si>
    <t>Кулер 19 л (холодная/горячая вода)</t>
  </si>
  <si>
    <t>Складское помещение</t>
  </si>
  <si>
    <t>Площадь зоны: не менее 9 кв.м.</t>
  </si>
  <si>
    <t>Предназначен для хранения расходных мтаериалов, инструментов, складирования оборудования. Выдерживает нагрузку до 300 кг на полку при равномерном распределении</t>
  </si>
  <si>
    <t>Рабочее место Конкурсанта (основное оборудование, вспомогательное оборудование, инструмент (по количеству рабочих мест)</t>
  </si>
  <si>
    <t>Штангенциркуль (цифровой) 150 мм, точность 0,1мм</t>
  </si>
  <si>
    <t>Тип ШЦЦ-1; Цена деления. мм 0.01
Верхняя граница, мм 150; Цена деления. мм 0.01; Верхняя граница, мм 150,Губки 40</t>
  </si>
  <si>
    <t>Инструмент</t>
  </si>
  <si>
    <t xml:space="preserve">шт ( на 1 раб.место) </t>
  </si>
  <si>
    <t>Линейка металлическая 500мм</t>
  </si>
  <si>
    <t>Основной материал: Нержавеющая сталь. Длина (см): 50. Ширина (см): 2.7.Вес, кг: 0.055.</t>
  </si>
  <si>
    <t>Линейка металлическая 300 мм</t>
  </si>
  <si>
    <t>Основной материал: Нержавеющая сталь. Длина (см): 30. Ширина (см): 2.5. Вес, кг: 0.03.</t>
  </si>
  <si>
    <t xml:space="preserve">Пинцет </t>
  </si>
  <si>
    <t>Материал металл, Длина (см) 14</t>
  </si>
  <si>
    <t>Бокорезы</t>
  </si>
  <si>
    <t>Шарнирно-губцевый инструмент серии MINI предназначен для широкого спектра слесарных и монтажных работ, в которых требуется особая точность. Инструмент изготовлен из инструментальной углеродистой, например стали марки У7 и имеет никелированную поверхность.
Твердость режущих кромок 53 HRC.
Твердость зажимных частей 45,5 HRC.</t>
  </si>
  <si>
    <t>Пасатижи</t>
  </si>
  <si>
    <t>Длина 120мм</t>
  </si>
  <si>
    <t>Длинногубцы</t>
  </si>
  <si>
    <t>Длинногубцы с изогнутыми губками 45°  или прямыми губками. Диэлектрические до 1000 В, длинна 160 мм</t>
  </si>
  <si>
    <t>Нож универсальный</t>
  </si>
  <si>
    <t>Нож с выдвижным механизмом для безопасной эксплуатации и снижения риска случайно порезаться. Корпус изделия выполнен из прочного металла. Вес, кг 0.106, Длина (мм) 160.0</t>
  </si>
  <si>
    <t>3D принтер Открытого типа Технология FDM</t>
  </si>
  <si>
    <t>Рабочая камера - 255 х 205 х 235 мм
Технология печати - FDM   или анаог
Предумсмотреть передачу информации с ПК (проводной или флешка)</t>
  </si>
  <si>
    <t>Оборудование</t>
  </si>
  <si>
    <t>3D принтер Закрытого типа (сопла 0,5 мм) Технология FDM</t>
  </si>
  <si>
    <t>Рабочая камера - 200 х 200 х 210 мм
Технология печати - FDM или аналог
Предумсмотреть передачу информации с ПК (проводной или флешка)</t>
  </si>
  <si>
    <t>Набор шестигранников</t>
  </si>
  <si>
    <t> набор ключей, имеющие форму металлического стержня Г-образной формы с 6-гранным сечением. Или аналог</t>
  </si>
  <si>
    <t>Набор отверток</t>
  </si>
  <si>
    <t>Характристики определяет Застройщик под крепежные элементы</t>
  </si>
  <si>
    <t>Щетка с совком</t>
  </si>
  <si>
    <t>Характристики определяет Застройщик.</t>
  </si>
  <si>
    <t>Набор плашек и метчиков  М3-М12</t>
  </si>
  <si>
    <t>"Метчики однопроходные М3х0.5; М3х0.6; М4х0.7; М4х0.75; М5х0.8; М5х0.9; М6х1.0; М6х0.75; М7х1.0; М7х0.75; М8х1.25; М8х1.0; М10х1.5; М10х1.25; М12х1.75; М12х1.5; 1/8NPT27 17
Плашки М3х0.5; М3х0.6; М4х0.7; М4х0.75; М5х0.8; М5х0.9; М6х1.0; М6х0.75; М7х1.0; М7х0.75; М8х1.25; М8х1.0; М10х1.5; М10х1.25; М12х1.75;М12х1.5; 1/8NPT27 
Метчикодержатель М3 - 12
Метчикодержатель T-образный, цанговый: М3 - М6 
Отвертка шлицевая 3.5 х 0.6 
Набор щупов для измерения шага метрической резьбы
Металлический бокс 290 х 30 х 180 мм "</t>
  </si>
  <si>
    <t>Ножовка по металлу</t>
  </si>
  <si>
    <t>"Пила по металлу комплектуется сменными полотнами длиной 300 мм. Ножовка способна резать металл, древесину толщиной до 50 мм, пластик, трубы из ПВХ. Используется при проведении слесарных, ремонтных или сантехнических работ. Вес (г)
270
Тип продукта
Для металлов, Ножовка
Длина лезвия (мм)
300
Обрабатываемый материал
Металл"</t>
  </si>
  <si>
    <t>Тиски столярные мобильные 75-125мм</t>
  </si>
  <si>
    <t xml:space="preserve"> слесарные
Механизм сжатия: винтовой
Ширина зажима: 50 мм
Ширина губок: 75 мм
Особенности конструкции: шарнирный механизм, сменные губки"</t>
  </si>
  <si>
    <t>Контейнер для тулбокса</t>
  </si>
  <si>
    <t>объём до 600*400*360, пластиковый или аналог</t>
  </si>
  <si>
    <t>Настольный светильник светодиодный</t>
  </si>
  <si>
    <t xml:space="preserve">"Основные характеристики
Потребляемая мощность 6.5 Вт
Тип установки настольный (струбцина)
Тип лампы светодиодная
Яркость (lm) 640 lm
Материал металл+пластик
Тип питания от сети
Напряжение питающей сети 220В
Ресурс 50000 ч
Блок питания внешний
Логистика
Вес 0.59 кг
Размеры 310x217x251мм"
</t>
  </si>
  <si>
    <t>Ножницы</t>
  </si>
  <si>
    <t>Длина: 200мм</t>
  </si>
  <si>
    <t xml:space="preserve">шт ( на 1 команду) </t>
  </si>
  <si>
    <t>Автоматический съемник изоляции</t>
  </si>
  <si>
    <t>Термовоздушная паяльная станция</t>
  </si>
  <si>
    <t>Питание: 220 В
Напряжение на выходе: 29 В, 10 В, 26 В
Потребляемая мощность, Вт: 750
Диапазон рабочих температур паяльника, ?С: 200- 480
Диапазон рабочих температур фена, ?С: 100-480
Тип нагревательного элемента паяльника: керамический
Тип насоса: турбина
Скорость потока воздуха: 120 л/мин (максимум)
Уровень шума: меньше 45 Дб
Размер: 19х16х11,6 см
Вес: около 3 кг"</t>
  </si>
  <si>
    <t>Зажим для пайки третья рука (с зажимом) с лупой</t>
  </si>
  <si>
    <t>Держатель прецизионный  применяется во время паяльных и сварочных работ. Оснащен двумя зажимами с зубьями "крокодил", позволяющими закреплять нужные детали, а также лупой, за счет которой можно выполнять кратное увеличение. Есть возможность регулировки положения и поворота линзы, ее можно настроить, выбрав удобное положение.</t>
  </si>
  <si>
    <t>Струбцина Универсальные F-образные 50-120 или аналог</t>
  </si>
  <si>
    <t>Универсальная F-образная струбцина для фиксации деталей при сборке и их сжатия при склеивании. Имеет прямую профилированную направляющую с насечками из прочной высоколегированной стали и кованные насадные упоры захвата. Винтовой прижим с износостойкой резьбой трапециевидного профиля.</t>
  </si>
  <si>
    <t>Набор плоских стамесок</t>
  </si>
  <si>
    <t>8, 16, 22мм, длина 140мм</t>
  </si>
  <si>
    <t>Набор сверел</t>
  </si>
  <si>
    <t xml:space="preserve"> диам. 1-10 мм, шаг 0,5 мм</t>
  </si>
  <si>
    <t>Коврик непрорезаемый макетный</t>
  </si>
  <si>
    <t>размер А3</t>
  </si>
  <si>
    <t> Компьютер персональный (или моноблок с аналогичными характеристиками)</t>
  </si>
  <si>
    <t xml:space="preserve"> Модель процессора - Intel Core i5, I7 или аналогичный ; Количество ядер процессора - не менее 4; Част
Покрытие экрана - глянцевый;ота - 2200 МГц; Максимальная частота в турбо режиме - 2800 МГц; Объем кэша L2 - 1 МБ; Объем кэша L3 - 6 МБ; Тип оперативной памяти - DDR4;  Размер оперативной памяти не менее 8 ГБ;
Общий объём жестких дисков (HDD)-1 ТБ; Объем твердотельного накопителя (SSD) -не менее 256ГБ;
Модель дискретной видеокарты- не хуже GeForce GTX 1660. Типы поддерживаемых карт памяти-SD, SDHC, SDXC; Количество портов USD не менее 4. Вид доступа в Интернет-беспроводной/проводной;  </t>
  </si>
  <si>
    <t>Монитор диагональ не менее 24 дюйма (в случае использования моноблока не требуется)</t>
  </si>
  <si>
    <t xml:space="preserve"> Технология изготовления матрицы не хуже IPS; Диагональ экрана -не менее 24"; Разрешение экрана - не менее 1920x1080;  </t>
  </si>
  <si>
    <t>Клавиатура</t>
  </si>
  <si>
    <t>Свитч LAN</t>
  </si>
  <si>
    <t>Накопитель твердотельный формата USB FLASH или microSD карта, объем не менне 8 gb. ( по 1 штуке в каждый 3D принтер и 1 для хранения управляющих программ станков с ЧПУ)</t>
  </si>
  <si>
    <t>Устройство бесперебойного питания</t>
  </si>
  <si>
    <t>Удлинитель 3 м, минмум 5 розеток</t>
  </si>
  <si>
    <t>Программа для работы с ЧПУ ( фрезерный станок) + постпроцессор</t>
  </si>
  <si>
    <t xml:space="preserve">Характристики определяет Застройщик </t>
  </si>
  <si>
    <t>Программа создания задания для печати (Слайсер) для 3D принтера закрытого типа</t>
  </si>
  <si>
    <t>Программа создания задания для печати (Слайсер) для 3D принтера открытого типа</t>
  </si>
  <si>
    <t xml:space="preserve">Верстак бестумбовый  с нижней полкой </t>
  </si>
  <si>
    <t>Верстак слесарный промышленной серии рассчитан на высокие нагрузки, с защитным покрытием столешни.
Размеры внешние (В*Ш*Г), мм: 892*1900*686 или аналог</t>
  </si>
  <si>
    <t>Огнетушитель</t>
  </si>
  <si>
    <t xml:space="preserve"> Применяется для первичного тушения пожаров и возгораний класса B, C, E (горючие и легковоспламеняющиеся жидкости, горючие газы, электроустановки. или аналог</t>
  </si>
  <si>
    <t>Респиратор FFP3</t>
  </si>
  <si>
    <t>Противоаэрозольная фильтрующая полумаска служит для надежной защиты органов дыхания от аэрозолей.
Класс защиты: FFP3</t>
  </si>
  <si>
    <t xml:space="preserve">шт ( на 1 конкурсанта) </t>
  </si>
  <si>
    <t>Перчатки рабочие строительные</t>
  </si>
  <si>
    <t xml:space="preserve">Высококачественные перчатки, превосходящие по удобству и сроку носки обычные хлобчатобумажные перчатки 7 и 10 классов вязки.Состав: 75% хлопок, 25% полиэфир.
Масса одной пары: 37 г"
</t>
  </si>
  <si>
    <t>Нитриловые перчатки</t>
  </si>
  <si>
    <t>Материал: нитрил</t>
  </si>
  <si>
    <t xml:space="preserve">пара ( на 1 конкурсанта) </t>
  </si>
  <si>
    <t>Очки защитные</t>
  </si>
  <si>
    <t>"Вентиляция: есть
Материал: поликарбонат
УФ-защита: да
Защита от летящих частиц: да
Регулировка длины дужек: да
Защита от паров и брызг: нет
Защита от лазера: нет
Панорамное стекло: да
Возможно ношение корригирущих очков: нет
Подсветка: нет
Цвет линзы: прозрачный
Материал линзы: поликарбонат
Тип вентиляции: прямая
Стекло, стойкое к царапинам: да
Антизапотевающее покрытие: нет
Для работы за компьютером: нет
Очки с диоптриями: нет
Тип: открытые"</t>
  </si>
  <si>
    <t>Общая рабочая зона (дополнительное оборудование, инструмент для выполнения модуля (по количеству рабочих мест)</t>
  </si>
  <si>
    <t>Обеспечить настройку и установку видеокамер с возможностью круглосуточной онлайн трансляции</t>
  </si>
  <si>
    <t>Подключение покрасочных камер к ценрализованной вытяжной вентиляционной системе</t>
  </si>
  <si>
    <t>Подведение/ отведение ГХВС (при необходимости)</t>
  </si>
  <si>
    <t>Подведение сжатого воздуха (при необходимости)</t>
  </si>
  <si>
    <t>Фен строительный</t>
  </si>
  <si>
    <t xml:space="preserve">Мощность, Вт: 2000
Расход воздуха, л/мин: 200-550
Регулировка температуры: ступенчатая
</t>
  </si>
  <si>
    <t>шт (на 2 команды)</t>
  </si>
  <si>
    <t>Электрический лобзик с сменным набором пилок</t>
  </si>
  <si>
    <t xml:space="preserve">Мах толщина пропила (дерево), мм: 85
Мах толщина пропила (металла), мм: 9
Мощность, Вт: 600
Наличие быстр. зам. Пилки: есть
Регулировка оборотов: есть
Форма ручки: Скобовидная
Тип: С маятниковым ходом
</t>
  </si>
  <si>
    <t>шт (на 5 конкурсантов)</t>
  </si>
  <si>
    <t>Мультиметр</t>
  </si>
  <si>
    <t>шт (на 3 команды)</t>
  </si>
  <si>
    <t>Пылесос промышленный</t>
  </si>
  <si>
    <t>"Материал корпуса: металл, пластик
Труба всасывания:телескопическая
Потребляемая мощность, Вт:1200
Тип уборки:сухая
влажная
Тип пылесборника:бумажный мешок
Фильтрация воздуха на выходе:да
Объем пылесборника, л:37
Уровень шума, dB:73
Длина шнура питания, м:8
Насадки:Щелевая
Прочие особенности и свойства:Задержка выключения пылесоса для опорожнения шланга от пыли,
Система автоматической электромагнитной виброочистки фильтра,
Функция синхронного старта при включении подключенного к пылесосу инструмента
Особенности:Регулятор мощности на корпусе
Возможность подключения электрощетки
Размеры:62 x 45 x 39 см"</t>
  </si>
  <si>
    <t>шт (на 1 команду)</t>
  </si>
  <si>
    <t xml:space="preserve">Станок сверлильный </t>
  </si>
  <si>
    <t xml:space="preserve">"Малогабаритный сверлильный станок рассчитан на небольшие объемы работы (в быту или мастерской). С его помощью можно сверлить, развертывать и зенкеровать отверстия в древесине, пластике и металле. В зависимости от плотности материала частоту вращения можно регулировать (180–2770 об/мин). Максимальный ход шпинделя — 85 миллиметров. Модель оснащена двигателем на 550 Вт и сверлильным патроном В16 (1,5-16 мм). Станок комплектуется тисками для надежной фиксации детали. Вес модели — 60 кг.
</t>
  </si>
  <si>
    <t>Тиски для сверлильного станка</t>
  </si>
  <si>
    <t>Лазерный станок с ЧПУ (вариативная часть задания )</t>
  </si>
  <si>
    <t>лазер СО2 для раскроя и гравировки токолистовых материалов. Обязательное условие наличие фильтра или вытяжной ветиляции</t>
  </si>
  <si>
    <t>Токарный станок с ЧПУ (вариативная часть задания)</t>
  </si>
  <si>
    <t>Фрезерно-гравировальный станок с ЧПУ (3 оси)</t>
  </si>
  <si>
    <t>Аспирационная система для фрезерного станка с ЧПУ</t>
  </si>
  <si>
    <t>Комбинированный тарельчато ленточный шлифовальный станок</t>
  </si>
  <si>
    <t xml:space="preserve">"Технические характеристики
Электропитание
Электродвигатель 400 Вт 220 В ~50 Гц
Станочные данные
Размер шлифовальной ленты 915 х 100 мм
Диаметр шлифовального круга 150 мм
Размер стола 150 х 230 мм
Число оборотов 2850 об/мин
Габаритные размеры
Диаметр патрубка пылеотсоса 58 мм
Габаритные размеры 560 х 270 х 300 мм
</t>
  </si>
  <si>
    <t>шт (на 5 команд)</t>
  </si>
  <si>
    <t xml:space="preserve">Покрасочная камера </t>
  </si>
  <si>
    <t>Мощность вентилятора: 0,55кВт / 2000м3/ч
Высота габаритная: 1996 мм
Высота рабочая: 905 мм
Ширина: 1063 мм
Глубина: 1063 мм</t>
  </si>
  <si>
    <t>Вакуумная камера</t>
  </si>
  <si>
    <t xml:space="preserve">Весы электронные </t>
  </si>
  <si>
    <t>настольные, предел - 5 кг, точность - 1 г</t>
  </si>
  <si>
    <t xml:space="preserve">Комплект цанг для фрезерно-гравировального станка </t>
  </si>
  <si>
    <t xml:space="preserve">Молоток слесарный </t>
  </si>
  <si>
    <t>500-600г.</t>
  </si>
  <si>
    <t xml:space="preserve">Струбцина Универсальные F-образные 80*200 </t>
  </si>
  <si>
    <t>Персональный компьютер форм фактор  ноутбук  для управления фрезерным станком с ЧПУ</t>
  </si>
  <si>
    <t xml:space="preserve">Минимальные характеристики определяет Застройщик </t>
  </si>
  <si>
    <t>Персональный компьютер форм фактор  ноутбук  для управления токарным станком с ЧПУ (вариативная часть задания)</t>
  </si>
  <si>
    <t>Персональный компьютер форм фактор  ноутбук  для управления лазерным станком (вариативная часть задания)</t>
  </si>
  <si>
    <t>LED Телевизор 50"</t>
  </si>
  <si>
    <t>Подставка под ТВ</t>
  </si>
  <si>
    <t xml:space="preserve">Кабель HDMI 5 м </t>
  </si>
  <si>
    <t>Удлинитель 3 м, 6 гнезд</t>
  </si>
  <si>
    <t>IP камера</t>
  </si>
  <si>
    <t>Штатив напольный для видеокамеры или крепление</t>
  </si>
  <si>
    <t>Часы электронные настенные</t>
  </si>
  <si>
    <t>Программа для управления лазерным станком с ЧПУ (вариативная часть)</t>
  </si>
  <si>
    <t>Программа для управления токарным станком с ЧПУ (вариативная часть)</t>
  </si>
  <si>
    <t>Программа для управления станком с ЧПУ (токарный и фрезерный)</t>
  </si>
  <si>
    <t>Стул офисный</t>
  </si>
  <si>
    <t>Количество определяется исходя из потребностей при застройке и установки оборудования</t>
  </si>
  <si>
    <t>Стол</t>
  </si>
  <si>
    <t>Рабочее место Конкурсанта (расходные материалы по количеству конкурсантов)</t>
  </si>
  <si>
    <t>Растворитель 646</t>
  </si>
  <si>
    <t>Применяют для очистки поверхностей, загрязнённых различными органическими веществами, в частности, монтажной пеной.</t>
  </si>
  <si>
    <t>Расходные материалы</t>
  </si>
  <si>
    <t>всеинструменты</t>
  </si>
  <si>
    <t>Химия для обезжиривания</t>
  </si>
  <si>
    <t xml:space="preserve"> очищающее средство на основе слабо летучих органических растворителей и специальных добавок. </t>
  </si>
  <si>
    <t xml:space="preserve">Двухсторонний скотч монтажный </t>
  </si>
  <si>
    <t>ширина 50 мм</t>
  </si>
  <si>
    <t xml:space="preserve">Лента маскирующая  </t>
  </si>
  <si>
    <t>48 мм на 50 м</t>
  </si>
  <si>
    <t>Пластик для 3D принтера</t>
  </si>
  <si>
    <t xml:space="preserve">набор надфилей </t>
  </si>
  <si>
    <t xml:space="preserve"> Набор надфилей 180х5мм, 6шт, пластиковые рукоятки применяется для проведения небольших слесарных операций по зачистке поверхностей различных деталей. Каждое приспособление изготовлено из высокоуглеродистой стали, имеет двойную перекрестную насечку.</t>
  </si>
  <si>
    <t>Набор шпателей силиконовых</t>
  </si>
  <si>
    <t>Тип продукта: Отделочный шпатель</t>
  </si>
  <si>
    <t xml:space="preserve">Влагостойкая шлифовальная бумага </t>
  </si>
  <si>
    <t>зернистость P80</t>
  </si>
  <si>
    <t>озон</t>
  </si>
  <si>
    <t>зернистость P120</t>
  </si>
  <si>
    <t>зернистость P320</t>
  </si>
  <si>
    <t>зернистость P600</t>
  </si>
  <si>
    <t>Шлифовальная губка medium</t>
  </si>
  <si>
    <t>medium</t>
  </si>
  <si>
    <t>Шлифовальная губка fine</t>
  </si>
  <si>
    <t>fine</t>
  </si>
  <si>
    <t>Шлифовальная губка ultrafine</t>
  </si>
  <si>
    <t>ultrafine</t>
  </si>
  <si>
    <t>Космофен( или клей с отвердителем например Akfix или аналог)</t>
  </si>
  <si>
    <t>Клей предназначен для надежного склеивания и ремонта изделий из металлов, стекла, дерева, пластика и других материалов, в том числе гибких и деформирующихся.</t>
  </si>
  <si>
    <t>Скотч для 3D принтера</t>
  </si>
  <si>
    <t>Термоскотч используется для лучшей фиксации печатаемой детали на столе. Держит температуру до 300 градусов Цельсия. Подходит для печати всеми видами пластика.</t>
  </si>
  <si>
    <t xml:space="preserve">Лак для 3D принтера </t>
  </si>
  <si>
    <t>Лак для 3D-печати  аэрозольный лак для фиксации нижних слоев при FDM печати</t>
  </si>
  <si>
    <t>Шпатлевка акриловая  1K</t>
  </si>
  <si>
    <t>Однокомпонентная акриловая шпатлевка 1K является отделочной шпатлевкой. Ее главное предназначение - это заполнение очень мелких царапин и поверхностных убытков непосредственно перед лакировкой. Покрывается любыми акриловыми и базовыми лаками, поэтому наносить ее надо исключительно очень тонкими слоями, оставляя время на испарение разбавителя между слоями шпатлевки, и обрабатывать такой же наждачной бумагой, что и акриловые грунты. Продукт предназначен для широкого применения при малярных и отделочных работах по металлу, дереву, бетону и пластмассе.</t>
  </si>
  <si>
    <t>Двухкомпонентрная шпаклевка soft 250 гр</t>
  </si>
  <si>
    <t>Soft – универсальная полиэфирная шпатлёвка.
Благодаря мелкодисперсному наполнителю легка в нанесении и шлифовке. Может применяться не только в качестве доводочной, но и в качестве наполняющей. Применяется для нанесения на стали различных типов, стеклопластики, заводские / ремонтные лакокрасочные покрытия, включая катафорезные грунты.</t>
  </si>
  <si>
    <t>Грунта эрозольный  порозаполнитель</t>
  </si>
  <si>
    <t xml:space="preserve">Однокомпонентный акриловый грунт в аэрозольной упаковке универсального назначения. Продукт прост в применении, быстро сохнет, легко обрабатывается, стабилен при работе с обезжиривателями. Может применяться для выполнения быстрого, точечного ремонта, а так же для изолирования мест прошлифовки, опыл после нанесения легко удаляется липкой салфеткой. </t>
  </si>
  <si>
    <t xml:space="preserve">Краска акриловая быстросохнущая: красная </t>
  </si>
  <si>
    <t>полумат</t>
  </si>
  <si>
    <t xml:space="preserve">Краска акриловая быстросохнущая: Белая  </t>
  </si>
  <si>
    <t>молумат</t>
  </si>
  <si>
    <t>Краска акриловая быстросохнущая: Желтая</t>
  </si>
  <si>
    <t>глянец</t>
  </si>
  <si>
    <t>Краска акриловая быстросохнущая: Зеленая</t>
  </si>
  <si>
    <t xml:space="preserve">Краска акриловая быстросохнущая: Черная  </t>
  </si>
  <si>
    <t xml:space="preserve">ММП (АМП)-H30-0.2, Набор монтажного провода </t>
  </si>
  <si>
    <t xml:space="preserve"> 0,2мм, 30 метров</t>
  </si>
  <si>
    <t>Резистр 100</t>
  </si>
  <si>
    <t>100 ОМ</t>
  </si>
  <si>
    <t xml:space="preserve">Аккумулятор </t>
  </si>
  <si>
    <t>Li-ion 18650</t>
  </si>
  <si>
    <t xml:space="preserve">Батарейный отсек </t>
  </si>
  <si>
    <t>1х18650</t>
  </si>
  <si>
    <t xml:space="preserve">Подшипник </t>
  </si>
  <si>
    <t>608-ZZ или его модификации (DxdxB 22x8x7)</t>
  </si>
  <si>
    <t xml:space="preserve">Набор термоусадочных трубок  </t>
  </si>
  <si>
    <t xml:space="preserve">1/1,5/2/2,5 мм (20 шт./комплект) </t>
  </si>
  <si>
    <t xml:space="preserve">Набор для пайки </t>
  </si>
  <si>
    <t>припой, канифоль</t>
  </si>
  <si>
    <t>Расходные материалы на всех конкурсантов и экспертов</t>
  </si>
  <si>
    <t>Рулон полотенец из нетканого полотна</t>
  </si>
  <si>
    <t xml:space="preserve">Салфетки с тиснёной поверхностью из нетканого материала, для протирки и обезжиривания. Устойчивы к воздействию растворителей. Не ворсятся, обладают высокой впитывающей способностью. Легко собирают воду, растворители. 
Состав: полиэфир 45%, целлюлоза 55%,
</t>
  </si>
  <si>
    <t>шт (на 3 конкурсантов)</t>
  </si>
  <si>
    <t>Салфетки бумажные в рулоне</t>
  </si>
  <si>
    <t>Состав: 100% целлюлоза</t>
  </si>
  <si>
    <t xml:space="preserve">Лезвие сегментированное (50 шт; 18 мм) </t>
  </si>
  <si>
    <t>Ширина 18мм</t>
  </si>
  <si>
    <t xml:space="preserve">Полотно ножовочное по металу </t>
  </si>
  <si>
    <t>Тип лезвия
Полотно для пилы по металлу
Толщина (мм)
0.65
Тип продукта
Для пилы по металлу, Полотно для лучковой пилы
Длина лезвия (мм)
300
Обрабатываемый материал
Металл, пластик
Наименование товара
Набор из 2 полотен
Основной материал
Сталь
Тип инструмента
Нож</t>
  </si>
  <si>
    <t>Набор пилок  для электролобзика</t>
  </si>
  <si>
    <t>Количество, шт: 10
Тип: универсальные
В набор входят пилки, изготовленные из высокоуглеродистой и быстрорежущей сталей, и предназначены для работ по дереву, металлу и синтетическим материалам.</t>
  </si>
  <si>
    <t xml:space="preserve"> габаритные размеры 1000х500х50</t>
  </si>
  <si>
    <t>шт (на 2  команды)</t>
  </si>
  <si>
    <t>Новый композит</t>
  </si>
  <si>
    <t>Стекло акриловое прозрачное 1000*500*2мм</t>
  </si>
  <si>
    <t>1000*500*2мм</t>
  </si>
  <si>
    <t>лерла</t>
  </si>
  <si>
    <t>Стаканчики пластиковые для смешивания</t>
  </si>
  <si>
    <t>объем 200 мл</t>
  </si>
  <si>
    <t>упаковка (на 5 конкурсантов)</t>
  </si>
  <si>
    <t xml:space="preserve">Стаканчики пластиковые для смешивания </t>
  </si>
  <si>
    <t>объем 500 мл</t>
  </si>
  <si>
    <t xml:space="preserve">Деревянные шпатели для смешивания </t>
  </si>
  <si>
    <t>100 шт/упаковка</t>
  </si>
  <si>
    <t>упаковка (на 10 конкурсантов)</t>
  </si>
  <si>
    <t>Пигмент для жидких силиконовых резин и герметиков</t>
  </si>
  <si>
    <t>желтый</t>
  </si>
  <si>
    <t>УралХимАрт</t>
  </si>
  <si>
    <t xml:space="preserve">Пигмент для жидких силиконовых резин и герметиков </t>
  </si>
  <si>
    <t>красный</t>
  </si>
  <si>
    <t>шт (на всех конкурсантов)</t>
  </si>
  <si>
    <t>черный</t>
  </si>
  <si>
    <t xml:space="preserve">Пигмент для жидких 2К пластиков </t>
  </si>
  <si>
    <t>синий</t>
  </si>
  <si>
    <t xml:space="preserve">Пруток алюминиевый круглый серебро </t>
  </si>
  <si>
    <t>8х1000мм</t>
  </si>
  <si>
    <t>6х1000мм</t>
  </si>
  <si>
    <t xml:space="preserve">Шкант мебельный </t>
  </si>
  <si>
    <t>8х30 мм, дерево, цвет бежевый, 300 шт.</t>
  </si>
  <si>
    <t>6х30 мм, дерево, цвет бежевый, 400 шт.</t>
  </si>
  <si>
    <t xml:space="preserve">Саморез универсальный </t>
  </si>
  <si>
    <t>3.5х25 (оцинкованный) 200 шт</t>
  </si>
  <si>
    <t>Ozon</t>
  </si>
  <si>
    <t>Набор винтов гаек и шайб</t>
  </si>
  <si>
    <t>М3 М4 М5</t>
  </si>
  <si>
    <t>шт на 3 конкурсантов</t>
  </si>
  <si>
    <t>Фреза четырехзаходная прямая диам.4мм, посадка 4, длина раб.22 мм</t>
  </si>
  <si>
    <t>Фреза четырехзаходная прямая диам.6мм, посадка 6, длина раб. 52 мм</t>
  </si>
  <si>
    <t>Фреза спиральная двухзаходная сферическая D4 мм, посадка 4, раб длина 22мм</t>
  </si>
  <si>
    <t>Фреза спиральная двухзаходная сферическая D6 мм, посадка 6, раб длина 52мм</t>
  </si>
  <si>
    <t>Фреза гравер конический 0,3мм, посадка 3,175, длина  38 мм</t>
  </si>
  <si>
    <t>Тактовая кнопка 6x6x9мм (10шт)</t>
  </si>
  <si>
    <t>6x6x9мм (10шт)</t>
  </si>
  <si>
    <t xml:space="preserve">компл ( на 1 команду) </t>
  </si>
  <si>
    <t xml:space="preserve">Набор светодиодов </t>
  </si>
  <si>
    <t>3 мм и 5 мм 5 цветов: красный, зеленый, желтый, синий, белый, 200 шт 2-3V 20mA (У)</t>
  </si>
  <si>
    <t xml:space="preserve">шт ( на 10 конкурсантов) </t>
  </si>
  <si>
    <t>Озон</t>
  </si>
  <si>
    <t xml:space="preserve">Сопло для 3D принтера </t>
  </si>
  <si>
    <t>шт на 1 лентачно-тарельный шлифовальный станок</t>
  </si>
  <si>
    <t xml:space="preserve">Алюминиевый пруток </t>
  </si>
  <si>
    <t>20мм длина 500</t>
  </si>
  <si>
    <t>Шлифоввальное полотно</t>
  </si>
  <si>
    <t>Бумага А4 упаковка</t>
  </si>
  <si>
    <t>Бумага А3 пачка</t>
  </si>
  <si>
    <t>Ручка шариковая</t>
  </si>
  <si>
    <t>Степлер</t>
  </si>
  <si>
    <t>Скобы для степлера</t>
  </si>
  <si>
    <t>Скрепки канцелярские</t>
  </si>
  <si>
    <t>Маркеры для флипчартов\досок</t>
  </si>
  <si>
    <t>Маркер перманентный белый</t>
  </si>
  <si>
    <t>Маркер перманентный черный</t>
  </si>
  <si>
    <t>Маркеры для выделения текста</t>
  </si>
  <si>
    <t>Личный инструмент конкурсанта</t>
  </si>
  <si>
    <t xml:space="preserve">Примечание </t>
  </si>
  <si>
    <t>Тулбокс для инструмета</t>
  </si>
  <si>
    <t>не более 0,3 куб м.</t>
  </si>
  <si>
    <t xml:space="preserve">Пояс с поясной сумкой  для инструментов </t>
  </si>
  <si>
    <t>на усмотрение участника</t>
  </si>
  <si>
    <t>Спецодежда</t>
  </si>
  <si>
    <t>в соотвесвии с ОТ и ТБ</t>
  </si>
  <si>
    <t>Куртка, штаны,полукомбенизон или комбенизон, закрытая обувь (рекомендуется усиленный носок), аксессуары для фиксации волос (кепка, ободок, бандана).</t>
  </si>
  <si>
    <t>CAD-CAM программа</t>
  </si>
  <si>
    <t xml:space="preserve">САПР системы </t>
  </si>
  <si>
    <t>Программы должны быть предварительно согласованны с ТАП площадки по возможности установки до начала чемпионата. Ответственность за установку, работоспособность и функциональность несет участник. При настройке (переустановке) во время чемпионата дополнительное время не выделяется</t>
  </si>
  <si>
    <t>Средства индивидуальной защиты (СИЗ) органов дыхания,  зрения</t>
  </si>
  <si>
    <t>компл</t>
  </si>
  <si>
    <t>Комплект включает в себя средства зашиты глаз (очки, защитный щиток) и дыхания (маска, респиратор) и рук (перчатки х/б, перчатки для точных работ и нитриловые перчатки)</t>
  </si>
  <si>
    <t>Бормашина с комплектом оснастки</t>
  </si>
  <si>
    <t>Комплектация может включать подставку под бормашинку</t>
  </si>
  <si>
    <t xml:space="preserve">Шуруповерт </t>
  </si>
  <si>
    <t>Насадки (биты) для шуруповерта</t>
  </si>
  <si>
    <t>Инструмент разметочный твердосплавный по металлу</t>
  </si>
  <si>
    <t>Электрический лобзик с сменными пилками</t>
  </si>
  <si>
    <t>на усмотрение участника под крепежные элементы ИЛ</t>
  </si>
  <si>
    <t>Клавиатура, мышь, коврик для мыши</t>
  </si>
  <si>
    <t>Не допускается использование 3D мыши</t>
  </si>
  <si>
    <t>Нож макетный</t>
  </si>
  <si>
    <t>Молоток слесарный 500-600г.</t>
  </si>
  <si>
    <t>Канцелярские принадлежности: текстовыделители, карандаши (цветные, простые)</t>
  </si>
  <si>
    <t>комплект</t>
  </si>
  <si>
    <t>не допускается использование маркеров, фломастеров и тп для исключения подкрашивания моделей</t>
  </si>
  <si>
    <t>10 (5)</t>
  </si>
  <si>
    <t>Стол монтажный (или Офисный стол)</t>
  </si>
  <si>
    <t>Покрытие пола: не требуется</t>
  </si>
  <si>
    <t>Площадь зоны: не менее 18 кв.м. на 1 конкурсанта</t>
  </si>
  <si>
    <t>Механизм для быстрой и автоматической зачистки как плоских, так и круглых кабелей в диапазоне от 0,2 мм кв. до 6,0 мм кв. Концы рабочих челюстей изготовлены из стали закаленной до уровня HRC 52-57. Возможность обрезки проводов. Обжимные клеммы могут быть обжаты. Возможность обжима изолированных соединителей</t>
  </si>
  <si>
    <t>Электричество:  Электричество на 1 рабочее место - 220 Вольт, 5 точек не менее чем по 1,2 кВт на точку подключения</t>
  </si>
  <si>
    <t>Электричество: Электричество на 1 рабочее место - 220 Вольт, 5 точек не менее чем по 1,2 кВт на точку подключения</t>
  </si>
  <si>
    <t>Электричество:  на 1 рабочее место - 220 Вольт, 5 точек не менее чем по 1,2 кВт на точку подключения</t>
  </si>
  <si>
    <t>Покрытие пола:    - не требуется</t>
  </si>
  <si>
    <t>Электричество: нне требуется</t>
  </si>
  <si>
    <t>Интернет : не требуется</t>
  </si>
  <si>
    <t>Покрытие пола:    -  не требуется</t>
  </si>
  <si>
    <t>Покрытие пола:   - не требуется</t>
  </si>
  <si>
    <t>Покрытие пола:   -</t>
  </si>
  <si>
    <t>Интернет : Подключение  ноутбуков к беспроводному интернету (с возможностью подключения к проводному интернету) . Подключение  интернета на единицу оргтехники не менее 100 Мбит/с</t>
  </si>
  <si>
    <t>Электричество:  на 1 рабочее место - 220 Вольт (4,8 кВт), 5 точки не менее чем по 1,2 кВт на точку подключения</t>
  </si>
  <si>
    <t>Покрытие пола: - не требуется</t>
  </si>
  <si>
    <t>Ход по оси X-65 мм
Ход по оси Z-250 мм
Расстояние до кромки резца-250 мм
Расстояние между центрами с вращающемся центром- 240 мм
Расстояние между центрами без вращающегося центра- 320 мм
Максимальный обрабатываемый на длину 50 мм (без зад. бабки) -125 мм
Максимальный диаметр заготовки на всю длину обработки-100 мм
Диаметр трехкулачкового токарного патрона	- 25 мм
Конус шпинделя - CM3
Скорость вращения шпинделя	-1500/1500 об/мин
Мощность шпинделя-750 Вт
Крутящий момент (номинальный/максимальный)-2,4/7,5 Nm
Диаметр сквозного отверстия в шпинделе-23 мм</t>
  </si>
  <si>
    <t xml:space="preserve">Макс. рабочая область	305 мм (X) x 305 мм (Y) x 105 мм (Z)
Размер стола	305 мм (X) x 305 мм (Y)
Расстояние от торца шпинделя до стола	123 мм
XYZ двигатели	Шаговые двигатели
Скорость подачи	 Оси XY: 0,1-50 мм/с, Ось Z: 0,1-30 мм/с
Программное разрешение	NC-code: 0,001 мм/шаг
RML-1: 0,01 мм/шаг
Механическое разрешение	0,002 мм/шаг
Двигатель шпинделя	Беcщеточный двигатель постоянного тока 100 Вт
Частота вращения шпинделя	4.500 – 15.000 об/мин
Крепление инструмента	Зажимные цанги
Интерфейс	USB
Энергопотребление	переменный ток: от 100 до 240 В ±10%, 50/60 Гц, 2,1 А
</t>
  </si>
  <si>
    <t>Тип камеры: Цветная
Тип матрицы
(рекомендуется): Progressive Scan CMOS
Размер матрицы (не менее): 1/2.7"
Разрешение камеры
(не менее): 2 Мп
Фокусное расстояние
(не менее): 2.8 мм
Wi-Fi
(обязательно при отсутствии проводного подключения): 802.11b/g/n
Сетевые протоколы: TCP/IP, ICMP, HTTP, HTTPS, FTP, DHCP, DNS, DDNS, RTP, RTSP, RTCP, NTP, UPnP, SNMP, IGMP, 802.1X.
Поддержка карт памяти
(рекомендуется): Есть
Характеристики съемки
Разрешение (рекомендуемое): 1920 х 1080
Угол обзора, макс
(не менее): 108 °
Максимальное разрешение видеозаписи
(не менее): 1080p
Скорость передачи видео
(не менее): 25 кадр/с
Форматы сжатия видео (не менее): H.264/MJPEG/H.264+
Компенсация засветки: Есть
Дистанция ночной съемки: 10 м
Съемка в расширенном динамическом диапазоне: Есть
Особенности
Поддержка PoE
(обязательно при отсутствии возможности подключения к сети): Есть
Режим день/ночь: Есть
Микрофон: Есть
Разъемы 
Порт RJ-45: Есть
Тип разъма RJ-45: Ethernet</t>
  </si>
  <si>
    <t>Освещение: Допустимо верхнее искусственное освещение ( не менее 300 люкс)</t>
  </si>
  <si>
    <t xml:space="preserve">Освещение: Допустимо верхнее искусственное освещение ( не менее 300 люкс) </t>
  </si>
  <si>
    <t xml:space="preserve">Освещение: Допустимо верхнее искусственное освещение ( не менее _300 люкс) </t>
  </si>
  <si>
    <t>Площадь зоны: не менее 25 кв.м.</t>
  </si>
  <si>
    <t xml:space="preserve">1. Зона для работ предусмотренных в Модулях А, Б, Г, Д, Е обязательных к выполнению (инвариант)  (10 рабочих мест) </t>
  </si>
  <si>
    <t>2. Зона для работ предусмотренных в Модулях В  (вариант)  (10 рабочих мест) 
дополнительная застройка не требуется. Используется оборудование для выполнения модуля А, Б.</t>
  </si>
  <si>
    <t xml:space="preserve">1. Зона для работ предусмотренных в Модулях А, Б, Г, Д,Е обязательных к выполнению (инвариант)  (по количеству конкурсантов) </t>
  </si>
  <si>
    <t>2. Зона для работ предусмотренных в Модулях В  (вариант)  (10 рабочих мест) 
дополнительная застройка не требуется. Используется расходнве материалы для выполнения модуля А, Б.</t>
  </si>
  <si>
    <t xml:space="preserve">Силиконовая резина 2К </t>
  </si>
  <si>
    <t>с БЫСТРЫМ отвердителем твердость по шору 40, время полимеризации 2…6 часов</t>
  </si>
  <si>
    <t>1000 г</t>
  </si>
  <si>
    <t>г (на 1 команду)</t>
  </si>
  <si>
    <t xml:space="preserve">Литеный  полиуретановый 2К пластик  </t>
  </si>
  <si>
    <t>500 г</t>
  </si>
  <si>
    <t>гр (1 на команду)</t>
  </si>
  <si>
    <t>Есть Паяльные наборы DeKo 8 шт</t>
  </si>
  <si>
    <t>3D принтер Creality Ender 5 Plus</t>
  </si>
  <si>
    <t xml:space="preserve">3D принтер Гелиос-1 </t>
  </si>
  <si>
    <t>необходимо докупить 1 набор</t>
  </si>
  <si>
    <t>Roland MDX 40</t>
  </si>
  <si>
    <t>необходимо докупить 1 шт</t>
  </si>
  <si>
    <t>камера на ноутбуке</t>
  </si>
  <si>
    <t>часы на панели</t>
  </si>
  <si>
    <t>https://spb.vseinstrumenti.ru/product/nabor-napilnikov-gigant-180-mm-sed-21-858478/</t>
  </si>
  <si>
    <t>https://www.ozon.ru/product/kley-kosmofen-sa-12-kley-cosmofen-ca-12-1-sht-prozrachnyy-20-g-kley-universalnyy-kley-413165155/?_bctx=CAMQh4H_RQ&amp;asb=qHdri2rpGc00HRi0aX9PSKYU3CzegCpdhZLlTamtHr4%253D&amp;asb2=SxakOcj2wlHoHkwpS9b-lH33lgPW49KblgbmC1Hy1ZURCwUGRfocJeciiWFWa2Zg&amp;avtc=1&amp;avte=2&amp;avts=1678706881&amp;sh=4eQFZQxA6g</t>
  </si>
  <si>
    <t>https://linuxcenter.shop/product/siniy-skotch-3m-2090-dlya-3d-printera-2</t>
  </si>
  <si>
    <t>https://www.ozon.ru/product/sprey-dlya-3d-pechati-dupas-fdm-250-ml-408336251/?asb=tbVcnhyIEaR2Nk41HpKrWvDATnhy49WkG4NPXuq0j%252B8%253D&amp;asb2=e4cFVPFPZx1eA3rzszhB1DGvPjIU6dK9h3QBgS2OuV6HIk7QkPJnHZpGLowCFg3v&amp;avtc=1&amp;avte=2&amp;avts=1678707174&amp;keywords=%D0%BA%D0%BB%D0%B5%D0%B9+%D0%B4%D0%BB%D1%8F+3D+%D0%BF%D1%80%D0%B8%D0%BD%D1%82%D0%B5%D1%80%D0%B0&amp;sh=4eQFZftlOQ</t>
  </si>
  <si>
    <t>https://market.yandex.ru/product--komplekt-shpatlevka-otverditel-hb-body-pro-f211-bodysoft-1-kg/617615834?glfilter=23674510%3A1~1_100818973127&amp;cpc=lKd1VD5TERl580uVpiWw3rtY1suXdH6Pv6SR6hB8AA9LakdnvW4Lm2_qfahSZYcf--lIto4-wleq-7dHcNA-eAG-xWpW-LkchwsnyDL7z8fRL-IR6Z3N69dlUsQBDDZ5IBIfVl1-iHYw-QQEZVBMoz8pfFKRFEYUHnTvVHGTEJoJpShGPR8Ty4Lo99IeC_frQaZurlF4XnYCM1h0HoMaI6lkmgCtpBAyGPVIRhtytjHwds74JxmGUA%2C%2C&amp;from-show-uid=16787072454193148681700001&amp;sku=100818973127&amp;do-waremd5=ObIS_YV9p-A5ehRiC0pq3Q&amp;sponsored=1&amp;cpa=2</t>
  </si>
  <si>
    <t>https://www.magazin-krasok.com/grunti-shpaklovki/grunt/grunt1k/re008abro.html</t>
  </si>
  <si>
    <t>https://obi.ru/products/kraska-universalnaja-sila-home-max-paint-fluorescentnaja-krasnaja-0-52-l-4433330</t>
  </si>
  <si>
    <t>https://obi.ru/products/kraska-universalnaja-sila-home-max-paint-gljancevaja-chernaja-0-52-l-4433041</t>
  </si>
  <si>
    <t>https://obi.ru/products/jemal-universalnaja-sila-home-maxpaint-gljancevaja-gladkaja-flur-zheltaja-0-52-l-4433108</t>
  </si>
  <si>
    <t>https://obi.ru/products/jemal-universalnaja-sila-home-maxpaint-gljancevaja-gladkaja-slonovaja-kost-0-52-l-4433199</t>
  </si>
  <si>
    <t>https://obi.ru/products/jemal-universalnaja-sila-home-maxpaint-gladkaja-listvenno-zelenaja-0-52-l-4433140</t>
  </si>
  <si>
    <t>https://www.ozon.ru/product/rezistor-metalloplenochnyy-100-om-0-25-vt-1-30-shtuk-380148912/?asb=nXvqd6l%252FhfTyxKQ67xhBgHXyevwbOHj%252FeYFKSW7qamo%253D&amp;asb2=TXVujp4zhMvdBDDx0nKZ6YkmWmrRO58I_7gx9zpkv2dNMvQ495MHQVs322zDo1sH&amp;avtc=1&amp;avte=2&amp;avts=1678708222&amp;keywords=%D1%80%D0%B5%D0%B7%D0%B8%D1%81%D1%82%D0%BE%D1%80+100&amp;sh=4eQFZdtYSQ</t>
  </si>
  <si>
    <t>https://www.ozon.ru/product/litiy-ionnyy-akkumulyator-faza-18650-li-ion-1200-mach-vysota-65-mm-523870030/?advert=CTbjGJ1F3entXUxinn8uA4agrLZojUMfz3rabs9cmvYyGSnqmj0_Yd4LEFKUklvKHh8i8-nkfAxRUyfF3EtGGn3AivZn1zqjxR_dyjTkAITFBfCsAJJMCUmMaVsfkVtCm5f1wCcTLCPY9xI_4IpGOvhi_zOe4LAsE5TIUwAtSUUJuvGPbopHqCIAbVfDbRIIpKc8-OBpC1p8n_5QeQnyBFAogCDv-qyx8LsqMXPUL9YZ9o6cEiUe9C96oiLIKzqD3VHL5o0yPPTX0_H1dLHWX3bjbK-yzw&amp;avtc=1&amp;avte=2&amp;avts=1678708288&amp;keywords=%D0%B0%D0%BA%D0%BA%D1%83%D0%BC%D1%83%D0%BB%D1%8F%D1%82%D0%BE%D1%80+li-ion+18650&amp;sh=4eQFZUCnpQ</t>
  </si>
  <si>
    <t>https://www.ozon.ru/product/1-sht-batareynyy-otsek-dlya-akkumulyatorov-1-h-18650-li-ion-3-7v-boks-dlya-odnoy-batareyki18650-1sht-623298721/?asb=xBr0ClEj4lK%252FNPX4TWxmzMBLanAco7z3by9NIie2csg%253D&amp;asb2=hAf-Z2OGoClWIjwOhC_1ml53o-feuHrnV3dHn2RYFRhzXTEdkvE237KjwCWd0HgE&amp;avtc=1&amp;avte=2&amp;avts=1678708324&amp;keywords=%D0%91%D0%B0%D1%82%D0%B0%D1%80%D0%B5%D0%B9%D0%BD%D1%8B%D0%B9+%D0%BE%D1%82%D1%81%D0%B5%D0%BA++18650&amp;sh=4eQFZWDqdg</t>
  </si>
  <si>
    <t>https://www.ozon.ru/product/podshipnik-abec-9-608zz-velosmile-komplekt-10-sht-dlya-samokata-skeytborda-rolikov-202747361/?asb=vzJxonDWBAUWsczdCsLcZCdrvMojrI05mwNZ0eEJQuE%253D&amp;asb2=wM0pSt8VwZkwt3GyWFIUGq0tnfXqfDlY6pj-F2UeOmIZIGEHfqgSvGHz2Htz3dgvmxw5tFQIm83iv_U7tHVA5o4hHORSt0pN2fgF9z_gToc&amp;avtc=1&amp;avte=2&amp;avts=1678708363&amp;keywords=%D0%9F%D0%BE%D0%B4%D1%88%D0%B8%D0%BF%D0%BD%D0%B8%D0%BA+608-ZZ&amp;oos_search=false&amp;sh=4eQFZbogOA</t>
  </si>
  <si>
    <t>в наличии</t>
  </si>
  <si>
    <t>в налчии</t>
  </si>
  <si>
    <t>https://www.element3d.ru/shop/hips/-pva-plastik-dlya-3d-printera-500g-naturalnyy-175m/</t>
  </si>
  <si>
    <t>https://www.element3d.ru/shop/pla-plastik/pla-800-g-naturalnyy/</t>
  </si>
  <si>
    <t>https://graphite-pro.ru/materials/silicone-compounds-materials/%D1%81%D0%B8%D0%BB%D0%B8%D0%BA%D0%BE%D0%BD-%D0%B4%D0%BB%D1%8F-%D1%84%D0%BE%D1%80%D0%BC</t>
  </si>
  <si>
    <t>https://www.ozon.ru/product/prutok-alyuminievyy-6mm-887333646/?advert=JbeDsUn_gGjdCCl3Cl1Te4C9lZnEAiHSyKQD94iEbqbwRPafoWYEt018K69BXQORgxwrkDAc0zQnh33E65Pm2uFGiOT0JfTxCyR4xvzGDq88nC8_P8K38J6JaWOfxN-PkwbIBxdFRswrLQeQ8w57s7XEGPJf9hUx9RTLwF13ROZkOOul-sxfy5qw-p5m5n15sk4Ox4cchJ60KDPkxTsKTuvzZuFn9p3OhHWkGz9R_tIimdhLEOFv86llKsPlG4pOSZz6Y_hPRaSxIvTAQ7MC2MEz_g&amp;avtc=1&amp;avte=2&amp;avts=1678732879&amp;keywords=%D0%9F%D1%80%D1%83%D1%82%D0%BE%D0%BA+%D0%B0%D0%BB%D1%8E%D0%BC%D0%B8%D0%BD%D0%B8%D0%B5%D0%B2%D1%8B%D0%B9+%D0%BA%D1%80%D1%83%D0%B3%D0%BB%D1%8B%D0%B9+6%D0%BC%D0%BC&amp;oos_search=false&amp;sh=4eQFZRs3Rg</t>
  </si>
  <si>
    <t>https://olmitool.ru/catalog/spiralnye-chetyrehzahodnye</t>
  </si>
  <si>
    <t>https://olmitool.ru/catalog/spiralnye-dvuhzahodnye-struzhka-vniz</t>
  </si>
  <si>
    <t>https://olmitool.ru/products/graver-nj31003</t>
  </si>
  <si>
    <t>https://www.ozon.ru/product/soplo-e3d-stal-dlya-3d-printera-5sht-0-5-mm-863749475/?advert=vRsVUm8tYsfrZg73nKPjXMaiWUvAabQsYkNe81MAZYOFRsUL5wqpqU-vpDCIWAkDHs39XwAUfJOu4KaO77VRgn61j_iGhEYKMdywbgtScO9HsyEyzYI_eQ44DkbpiqdPVIj5z4KMUjWnwS99DD4-t8Uu-aW5ca0redATkQcYaQiQksj51RL300w6bE4_HijWOKpghbT754oKIPO1bXz27Ah79VSd_vMUNC_7HVzI7ZRoZgE_72muUidRbHKLRbV5-kBya9IDDW0E7sM4mJctr-OWVYrN-rg&amp;avtc=1&amp;avte=2&amp;avts=1678734296&amp;keywords=%D1%81%D0%BE%D0%BF%D0%BB%D0%BE+%D0%B4%D0%BB%D1%8F+3%D0%B4+%D0%BF%D1%80%D0%B8%D0%BD%D1%82%D0%B5%D1%80%D0%B0&amp;sh=4eQFZZzHUg</t>
  </si>
  <si>
    <t>https://www.ozon.ru/product/soplo-e3d-stal-dlya-3d-printera-5-sht-0-3-mm-863866237/?advert=vRsVUm8tYsfrZg73nKPjXMaiWUvAabQsYkNe81MAZYOFRsUL5wqpqU-vpDCIWAkDHs39XwAUfJOu4KaO77VRgn61j_iGhEYKMdywbgtScO9HsyEyzYI_eQ44DkbpiqdPVIj5z4KMUjWnwS99DD4-t8Uu-aW5ca0redATkQcYaQiQksj51RL300w6bE4_HijWOKpghbT754oKIPO1bXz27Ah79VSd_vMUNC_7HVzI7ZRoZgE_72muUidRbHKLRbV5-kBya9IDDW0E7sM4mJctr-OWVYrN-rg&amp;avtc=1&amp;avte=2&amp;avts=1678734296&amp;keywords=%D1%81%D0%BE%D0%BF%D0%BB%D0%BE+%D0%B4%D0%BB%D1%8F+3%D0%B4+%D0%BF%D1%80%D0%B8%D0%BD%D1%82%D0%B5%D1%80%D0%B0&amp;oos_search=false&amp;sh=4eQFZZzHUg</t>
  </si>
  <si>
    <t>https://www.ozon.ru/product/alyuminievyy-prutok-krug-d16-20h200mm-831188349/?asb=Claw8OoZeyqXyKQyH4hWpnnmzDZ4Nc5u2HfzV3HTblc%253D&amp;asb2=E4cS6FcZoIhEtWDtI1eRtw7jupITb1TMXr59CMfDQzx_JL-CMVNtAEHhBK9HyZhF&amp;avtc=1&amp;avte=2&amp;avts=1678734528&amp;keywords=%D0%B0%D0%BB%D1%8E%D0%BC%D0%B8%D0%BD%D0%B8%D0%B5%D0%B2%D1%8B%D0%B9+%D0%BF%D1%80%D1%83%D1%82%D0%BE%D0%BA+20+%D0%BC%D0%BC&amp;sh=4eQFZbclvQ</t>
  </si>
  <si>
    <t>https://www.ozon.ru/product/bumaga-shlifovalnaya-nazhdachnaya-zolder-v-lente-na-bumazhnoy-osnove-115mm-h-50m-zernistost-r180-266333114/?asb=0TW9zyIBkvTkfzYOGozA2ZFngvdp1jrC2vTxiLfc1nc%253D&amp;asb2=xzS3Vs6QI6y9kYV5YR7rT0t6dFPIoBvWSGll8m5jyXchDv4znxgEECAXqNzlh1W2&amp;avtc=1&amp;avte=2&amp;avts=1678734668&amp;keywords=%D0%BD%D0%B0%D0%B6%D0%B4%D0%B0%D1%87%D0%BD%D0%BE%D0%B5+%D0%BF%D0%BE%D0%BB%D0%BE%D1%82%D0%BD%D0%BE&amp;oos_search=false&amp;sh=4eQFZTBIDw</t>
  </si>
  <si>
    <t>https://www.ozon.ru/product/bumaga-dlya-printera-svetocopy-format-a4-500-listov-h-5-sht-utsenennyy-tovar-890891635/?avtc=1&amp;avte=2&amp;avts=1678734824&amp;sh=4eQFZXJYcw</t>
  </si>
  <si>
    <t>https://www.ozon.ru/product/bumaga-ofisnaya-bolshogo-formata-297h420-mm-a3-klass-c-svetocopy-80-g-m2-500-l-belizna-146-179810298/?asb2=3OULnR0Agy-swc1OmIo_5MsWYsMuEPLaoKnDzEVvj95XaQkCx35uVpaJ3kB2_asssgDpzwLODEc9ny_oBcYCJQ&amp;avtc=1&amp;avte=2&amp;avts=1678734856&amp;keywords=%D0%B1%D1%83%D0%BC%D0%B0%D0%B3%D0%B0+%D0%B04&amp;sh=4eQFZQNOqQ</t>
  </si>
  <si>
    <t>https://www.ozon.ru/product/ruchka-sharikovaya-staff-bp-01-sinyaya-vygodnaya-upakovka-komplekt-50-sht-uzel-1-mm-liniya-pisma-0-198776334/?asb=L5Fc6uQV%252FlClqB3fqYgiclYDgGdHI4ZwW7XUb55GrDc%253D&amp;asb2=CMNudHVAU7RlwBDFf85eDRgnyjSCRuj6RMByAbYXTtUCNtx3xPlKnTN2SpVHnyrP&amp;avtc=1&amp;avte=2&amp;avts=1678734914&amp;keywords=%D1%80%D1%83%D1%87%D0%BA%D0%B8+%D1%88%D0%B0%D1%80%D0%B8%D0%BA%D0%BE%D0%B2%D1%8B%D0%B5+50+%D1%88%D1%82%D1%83%D0%BA&amp;sh=4eQFZYohQg</t>
  </si>
  <si>
    <t>https://www.ozon.ru/product/stepler-kantselyarskiy-dlya-bumagi-dlya-skob-10-brauberg-sx-19-s-antisteplerom-do-12-listov-chernyy-194960924/?asb=D8p5CLyEKdYvqa8MMpooCIQA3qR4dNrG59HbbRyZ6PY%253D&amp;asb2=T1Z31f1NvsAcZsmJjoRFiBDamjT3rKBcxw8oVNMegDSab4ZiqFz7MNxCLRQRuXiD&amp;avtc=1&amp;avte=2&amp;avts=1678734950&amp;keywords=%D1%81%D1%82%D0%B5%D0%BF%D0%BB%D0%B5%D1%80&amp;sh=4eQFZR4-Ow</t>
  </si>
  <si>
    <t>https://www.ozon.ru/product/skoby-dlya-steplera-silwerhof-n10-1000-sht-147430881/?avtc=1&amp;avte=2&amp;avts=1678734958&amp;sh=4eQFZbwO_w</t>
  </si>
  <si>
    <t>https://www.ozon.ru/product/skrepki-kantselyarskie-metallicheskie-100-shtuk-deli-e0024-plastikovaya-obolochka-29mm-assorti-567114196/?asb=LfShBZOyJLNK1cIXhS5eDPXVsCJc3gKHQalNVO9pYmlRmvMeqZ%252BR4H%252FQRS8UmVUP&amp;asb2=qNt47BsJ4gyJjNzFIiuy-NoepB5b7vbSOdgBIiCjjK9LvPW_e8ZvY2rsfvTCF1YXZ4E4MabniO2tbHuDHZZfnkjHmdcHdme9-Kda9Q8EU_ogHY4EDuc45QzN9fOpyqx4&amp;avtc=1&amp;avte=2&amp;avts=1678735051&amp;keywords=%D1%81%D0%BA%D1%80%D0%B5%D0%BF%D0%BA%D0%B8+%D0%BA%D0%B0%D0%BD%D1%86%D0%B5%D0%BB%D1%8F%D1%80%D1%81%D0%BA%D0%B8%D0%B5&amp;sh=4eQFZfCwBg</t>
  </si>
  <si>
    <t>не требуются</t>
  </si>
  <si>
    <t>https://www.ozon.ru/product/markery-permanentnye-asmar-ostryy-nakonechnik-svetostoykiy-vodostoykiy-chernyy-tsvet-3-sht-314623020/?asb=%252FybEHVaxBuFIyh2xvYQBbN%252Bh9rNciTBayk%252FQ7P3m1nW7wUxybLQazEtxjylwq8XN&amp;asb2=1u6uGzFPcdUQTdI8UyuP-4Jlo-8TFfxwRW5cSaz5BdyJvz2u4Vq6wsQsPA3G6EX7Yixm3UBxmfJ52brCCrqXsBcGl4GdlbzY1t623j-XkryDVR8tlmAbY-OLGCejmfIS&amp;avtc=1&amp;avte=4&amp;avts=1678735110&amp;keywords=%D0%9C%D0%B0%D1%80%D0%BA%D0%B5%D1%80+%D0%BF%D0%B5%D1%80%D0%BC%D0%B0%D0%BD%D0%B5%D0%BD%D1%82%D0%BD%D1%8B%D0%B9&amp;sh=4eQFZXe-8g</t>
  </si>
  <si>
    <t>https://www.ozon.ru/product/marker-kraska-akrilovyy-permanentnyy-nestiraemyy-dlya-sketchinga-berlingo-uniline-pa400-belyy-203096542/?asb=MG1oJgmWmDaRKQCdkePm4OQmpWlq4VwOtY6GNMe39H8%253D&amp;asb2=W-mtYlBosu27oUrGtn39lDYsXKHFEFpj1lFj49lUKiWaOsyEdCaS1Sx4JJjmUxlT&amp;avtc=1&amp;avte=2&amp;avts=1678735172&amp;keywords=%D0%BC%D0%B0%D1%80%D0%BA%D0%B5%D1%80+%D0%BF%D0%B5%D1%80%D0%BC%D0%B0%D0%BD%D0%B5%D0%BD%D1%82%D0%BD%D1%8B%D0%B9+%D0%B1%D0%B5%D0%BB%D1%8B%D0%B9&amp;sh=4eQFZbJQug</t>
  </si>
  <si>
    <t>https://www.lenkapenka.ru/product/neukadur-multicast-2-zhidkii-lit-evoi-plastik/</t>
  </si>
  <si>
    <t>https://www.ozon.ru/product/attache-nabor-markerov-vydeliteley-teksta-attache-colored-1-5mm-3tsv-202901203/?asb=7J7Q1tp2Yk%252FB7DcV65Z7rpmSvVuq4ilDCdwZgkvufxk%253D&amp;asb2=iij2JWtqBHd8r18Y76C20hHTFM-y58iW7aaGm-MiMrFhm7J8ykhVfWVCtaZqxIi0&amp;avtc=1&amp;avte=4&amp;avts=1678735295&amp;keywords=%D0%BC%D0%B0%D1%80%D0%BA%D0%B5%D1%80%D1%8B+%D0%B2%D1%8B%D0%B4%D0%B5%D0%BB%D0%B8%D1%82%D0%B5%D0%BB%D0%B8&amp;sh=4eQFZSNceA</t>
  </si>
  <si>
    <t>в наличии 1</t>
  </si>
  <si>
    <t>в наличии в зоне постобработки</t>
  </si>
  <si>
    <t>нет на площадке</t>
  </si>
  <si>
    <t>нет</t>
  </si>
  <si>
    <r>
      <t xml:space="preserve">Субъект Российской Федерации: </t>
    </r>
    <r>
      <rPr>
        <sz val="12"/>
        <color indexed="2"/>
        <rFont val="Times New Roman"/>
      </rPr>
      <t>Санкт-Петербург</t>
    </r>
  </si>
  <si>
    <r>
      <t>Базовая организация расположения конкурсной площадки:</t>
    </r>
    <r>
      <rPr>
        <b/>
        <sz val="11"/>
        <color indexed="2"/>
        <rFont val="Times New Roman"/>
      </rPr>
      <t xml:space="preserve"> СПб ГБ ПОУ "Малоохтинский колледж"</t>
    </r>
  </si>
  <si>
    <r>
      <t>Адрес базовой организации:</t>
    </r>
    <r>
      <rPr>
        <b/>
        <sz val="11"/>
        <color indexed="2"/>
        <rFont val="Times New Roman"/>
      </rPr>
      <t xml:space="preserve"> </t>
    </r>
    <r>
      <rPr>
        <sz val="11"/>
        <color indexed="2"/>
        <rFont val="Times New Roman"/>
      </rPr>
      <t>Санкт-Петербург, ул.Казанская, д 3А (Малая Охта)</t>
    </r>
  </si>
  <si>
    <r>
      <t>Главный эксперт:</t>
    </r>
    <r>
      <rPr>
        <b/>
        <sz val="11"/>
        <color indexed="2"/>
        <rFont val="Times New Roman"/>
      </rPr>
      <t xml:space="preserve"> Михайлов Николай Александрович </t>
    </r>
    <r>
      <rPr>
        <sz val="11"/>
        <color indexed="2"/>
        <rFont val="Times New Roman"/>
      </rPr>
      <t>(+79052885390, borman_ar@mail.ru)</t>
    </r>
  </si>
  <si>
    <r>
      <t xml:space="preserve">Технический эксперт: </t>
    </r>
    <r>
      <rPr>
        <b/>
        <sz val="11"/>
        <color indexed="2"/>
        <rFont val="Times New Roman"/>
      </rPr>
      <t>Коваленко Юлия Евгеньевна</t>
    </r>
    <r>
      <rPr>
        <sz val="11"/>
        <color indexed="2"/>
        <rFont val="Times New Roman"/>
      </rPr>
      <t xml:space="preserve"> (+79112894953, uliakovalenko36@gmail.com)</t>
    </r>
  </si>
  <si>
    <r>
      <t>Количество экспертов (в том числе с главным экспертом):</t>
    </r>
    <r>
      <rPr>
        <b/>
        <sz val="11"/>
        <color indexed="2"/>
        <rFont val="Times New Roman"/>
      </rPr>
      <t>8</t>
    </r>
  </si>
  <si>
    <r>
      <t xml:space="preserve">Даты проведения: </t>
    </r>
    <r>
      <rPr>
        <b/>
        <sz val="11"/>
        <color indexed="2"/>
        <rFont val="Times New Roman"/>
      </rPr>
      <t>22.04.2023-27.04.2023</t>
    </r>
  </si>
  <si>
    <t>ABS (белый)</t>
  </si>
  <si>
    <t>PLA (белый)</t>
  </si>
  <si>
    <t>Программа для работы с лазерным гравировальным  станком (вариатиная часть задания)</t>
  </si>
  <si>
    <t>Cura 5.3.1, Prusha</t>
  </si>
  <si>
    <t>Модельная плита Т300 1000х500х25</t>
  </si>
  <si>
    <t>0,4 мм</t>
  </si>
  <si>
    <t>0,25 мм</t>
  </si>
  <si>
    <r>
      <t xml:space="preserve">Инфраструктурный лист для оснащения конкурсной площадки Чемпионата (Кубок Губернатора СПБ)
</t>
    </r>
    <r>
      <rPr>
        <i/>
        <sz val="16"/>
        <color theme="0"/>
        <rFont val="Times New Roman"/>
      </rPr>
      <t>Изготовление прототипов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</si>
</sst>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scheme val="minor"/>
    </font>
    <font>
      <sz val="11"/>
      <color theme="1"/>
      <name val="Calibri"/>
      <family val="2"/>
      <charset val="204"/>
      <scheme val="minor"/>
    </font>
    <font>
      <u/>
      <sz val="11"/>
      <color theme="10"/>
      <name val="Calibri"/>
      <scheme val="minor"/>
    </font>
    <font>
      <sz val="11"/>
      <name val="Calibri"/>
    </font>
    <font>
      <sz val="16"/>
      <color theme="0"/>
      <name val="Times New Roman"/>
    </font>
    <font>
      <sz val="11"/>
      <color theme="0"/>
      <name val="Calibri"/>
    </font>
    <font>
      <b/>
      <sz val="12"/>
      <name val="Times New Roman"/>
    </font>
    <font>
      <b/>
      <sz val="11"/>
      <name val="Times New Roman"/>
    </font>
    <font>
      <b/>
      <sz val="16"/>
      <name val="Times New Roman"/>
    </font>
    <font>
      <b/>
      <sz val="11"/>
      <name val="Calibri"/>
    </font>
    <font>
      <sz val="11"/>
      <name val="Times New Roman"/>
    </font>
    <font>
      <sz val="11"/>
      <name val="Calibri"/>
      <scheme val="minor"/>
    </font>
    <font>
      <sz val="10"/>
      <name val="Times New Roman"/>
    </font>
    <font>
      <sz val="16"/>
      <name val="Times New Roman"/>
    </font>
    <font>
      <sz val="11"/>
      <color indexed="2"/>
      <name val="Calibri"/>
    </font>
    <font>
      <sz val="11"/>
      <color indexed="2"/>
      <name val="Times New Roman"/>
    </font>
    <font>
      <b/>
      <sz val="10"/>
      <name val="Times New Roman"/>
    </font>
    <font>
      <sz val="11"/>
      <color indexed="2"/>
      <name val="Calibri"/>
      <scheme val="minor"/>
    </font>
    <font>
      <u/>
      <sz val="11"/>
      <name val="Calibri"/>
    </font>
    <font>
      <sz val="10"/>
      <color indexed="64"/>
      <name val="Times New Roman"/>
    </font>
    <font>
      <i/>
      <sz val="16"/>
      <color theme="0"/>
      <name val="Times New Roman"/>
    </font>
    <font>
      <sz val="12"/>
      <color indexed="2"/>
      <name val="Times New Roman"/>
    </font>
    <font>
      <b/>
      <sz val="11"/>
      <color indexed="2"/>
      <name val="Times New Roman"/>
    </font>
    <font>
      <b/>
      <sz val="9"/>
      <name val="Tahoma"/>
    </font>
    <font>
      <sz val="9"/>
      <name val="Tahoma"/>
    </font>
    <font>
      <sz val="11"/>
      <name val="Times New Roman"/>
      <family val="1"/>
      <charset val="204"/>
    </font>
    <font>
      <sz val="11"/>
      <name val="Calibri"/>
      <family val="2"/>
      <charset val="204"/>
      <scheme val="minor"/>
    </font>
    <font>
      <sz val="11"/>
      <name val="Calibri"/>
      <family val="2"/>
      <charset val="204"/>
    </font>
    <font>
      <sz val="10"/>
      <name val="Times New Roman"/>
      <family val="1"/>
      <charset val="204"/>
    </font>
    <font>
      <sz val="10"/>
      <color theme="1"/>
      <name val="Times New Roman"/>
      <family val="1"/>
      <charset val="204"/>
    </font>
    <font>
      <sz val="11"/>
      <color theme="1"/>
      <name val="Times New Roman"/>
      <family val="1"/>
      <charset val="204"/>
    </font>
  </fonts>
  <fills count="10">
    <fill>
      <patternFill patternType="none"/>
    </fill>
    <fill>
      <patternFill patternType="gray125"/>
    </fill>
    <fill>
      <patternFill patternType="solid">
        <fgColor rgb="FF3A3838"/>
        <bgColor rgb="FF3A3838"/>
      </patternFill>
    </fill>
    <fill>
      <patternFill patternType="solid">
        <fgColor theme="0"/>
        <bgColor theme="0"/>
      </patternFill>
    </fill>
    <fill>
      <patternFill patternType="solid">
        <fgColor rgb="FFAEABAB"/>
        <bgColor rgb="FFAEABAB"/>
      </patternFill>
    </fill>
    <fill>
      <patternFill patternType="solid">
        <fgColor theme="0"/>
        <bgColor theme="0"/>
      </patternFill>
    </fill>
    <fill>
      <patternFill patternType="solid">
        <fgColor rgb="FFFFC000"/>
        <bgColor rgb="FFFFC000"/>
      </patternFill>
    </fill>
    <fill>
      <patternFill patternType="solid">
        <fgColor indexed="65"/>
      </patternFill>
    </fill>
    <fill>
      <patternFill patternType="solid">
        <fgColor rgb="FFA5A5A5"/>
        <bgColor rgb="FFA5A5A5"/>
      </patternFill>
    </fill>
    <fill>
      <patternFill patternType="solid">
        <fgColor rgb="FFFFFF00"/>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style="thin">
        <color theme="1"/>
      </left>
      <right/>
      <top style="thin">
        <color auto="1"/>
      </top>
      <bottom style="thin">
        <color auto="1"/>
      </bottom>
      <diagonal/>
    </border>
    <border>
      <left/>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theme="1"/>
      </right>
      <top style="thin">
        <color auto="1"/>
      </top>
      <bottom style="thin">
        <color theme="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s>
  <cellStyleXfs count="2">
    <xf numFmtId="0" fontId="0" fillId="0" borderId="0"/>
    <xf numFmtId="0" fontId="2" fillId="0" borderId="0" applyNumberFormat="0" applyFill="0" applyBorder="0" applyProtection="0"/>
  </cellStyleXfs>
  <cellXfs count="198">
    <xf numFmtId="0" fontId="0" fillId="0" borderId="0" xfId="0"/>
    <xf numFmtId="0" fontId="3" fillId="0" borderId="0" xfId="0" applyFont="1"/>
    <xf numFmtId="0" fontId="3" fillId="3" borderId="0" xfId="0" applyFont="1" applyFill="1"/>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4" xfId="0" applyFont="1" applyBorder="1" applyAlignment="1">
      <alignment vertical="center" wrapText="1"/>
    </xf>
    <xf numFmtId="0" fontId="10" fillId="0" borderId="24" xfId="0" applyFont="1" applyBorder="1"/>
    <xf numFmtId="0" fontId="10" fillId="0" borderId="24" xfId="0" applyFont="1" applyBorder="1" applyAlignment="1">
      <alignment horizontal="center" vertical="center" wrapText="1"/>
    </xf>
    <xf numFmtId="0" fontId="10" fillId="0" borderId="24" xfId="0" applyFont="1" applyBorder="1" applyAlignment="1">
      <alignment wrapText="1"/>
    </xf>
    <xf numFmtId="0" fontId="10" fillId="0" borderId="24" xfId="0" applyFont="1" applyBorder="1" applyAlignment="1">
      <alignment vertical="center" wrapText="1"/>
    </xf>
    <xf numFmtId="0" fontId="10" fillId="0" borderId="24" xfId="0" applyFont="1" applyBorder="1" applyAlignment="1">
      <alignment horizontal="center" vertical="center"/>
    </xf>
    <xf numFmtId="0" fontId="10" fillId="0" borderId="24" xfId="0" applyFont="1" applyBorder="1" applyAlignment="1">
      <alignment horizontal="left" vertical="center" wrapText="1"/>
    </xf>
    <xf numFmtId="0" fontId="10" fillId="0" borderId="24" xfId="0" applyFont="1" applyBorder="1" applyAlignment="1">
      <alignment vertical="top"/>
    </xf>
    <xf numFmtId="0" fontId="10" fillId="0" borderId="24" xfId="0" applyFont="1" applyBorder="1" applyAlignment="1">
      <alignment vertical="top" wrapText="1"/>
    </xf>
    <xf numFmtId="0" fontId="12" fillId="3" borderId="24" xfId="0" applyFont="1" applyFill="1" applyBorder="1" applyAlignment="1">
      <alignment vertical="center" wrapText="1"/>
    </xf>
    <xf numFmtId="0" fontId="10" fillId="5" borderId="24" xfId="0" applyFont="1" applyFill="1" applyBorder="1" applyAlignment="1">
      <alignment horizontal="center" vertical="center"/>
    </xf>
    <xf numFmtId="0" fontId="10" fillId="0" borderId="23"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25" xfId="0" applyFont="1" applyBorder="1" applyAlignment="1">
      <alignment vertical="center" wrapText="1"/>
    </xf>
    <xf numFmtId="0" fontId="10" fillId="0" borderId="22" xfId="0" applyFont="1" applyBorder="1"/>
    <xf numFmtId="0" fontId="10" fillId="0" borderId="25" xfId="0" applyFont="1" applyBorder="1" applyAlignment="1">
      <alignment horizontal="center" vertical="center"/>
    </xf>
    <xf numFmtId="0" fontId="10" fillId="0" borderId="25" xfId="0" applyFont="1" applyBorder="1"/>
    <xf numFmtId="0" fontId="12" fillId="0" borderId="26" xfId="0" applyFont="1" applyBorder="1" applyAlignment="1">
      <alignment vertical="center" wrapText="1"/>
    </xf>
    <xf numFmtId="0" fontId="10" fillId="0" borderId="27" xfId="0" applyFont="1" applyBorder="1" applyAlignment="1">
      <alignment horizontal="center" vertical="center"/>
    </xf>
    <xf numFmtId="0" fontId="10" fillId="0" borderId="23" xfId="0" applyFont="1" applyBorder="1"/>
    <xf numFmtId="0" fontId="12" fillId="0" borderId="1" xfId="0" applyFont="1" applyBorder="1" applyAlignment="1">
      <alignment vertical="center" wrapText="1"/>
    </xf>
    <xf numFmtId="0" fontId="12" fillId="0" borderId="26" xfId="0" applyFont="1" applyBorder="1" applyAlignment="1">
      <alignment horizontal="center" vertical="center" wrapText="1"/>
    </xf>
    <xf numFmtId="0" fontId="3" fillId="0" borderId="25" xfId="0" applyFont="1" applyBorder="1"/>
    <xf numFmtId="0" fontId="12" fillId="0" borderId="28" xfId="0" applyFont="1" applyBorder="1" applyAlignment="1">
      <alignment vertical="center" wrapText="1"/>
    </xf>
    <xf numFmtId="0" fontId="10" fillId="0" borderId="3" xfId="0" applyFont="1" applyBorder="1" applyAlignment="1">
      <alignment horizontal="center" vertical="center"/>
    </xf>
    <xf numFmtId="0" fontId="10" fillId="0" borderId="22" xfId="0" applyFont="1" applyBorder="1" applyAlignment="1">
      <alignment horizontal="center" vertical="center"/>
    </xf>
    <xf numFmtId="0" fontId="3" fillId="0" borderId="22" xfId="0" applyFont="1" applyBorder="1"/>
    <xf numFmtId="0" fontId="12" fillId="0" borderId="24" xfId="0" applyFont="1" applyBorder="1" applyAlignment="1">
      <alignment horizontal="left" vertical="center" wrapText="1"/>
    </xf>
    <xf numFmtId="0" fontId="3" fillId="0" borderId="24" xfId="0" applyFont="1" applyBorder="1"/>
    <xf numFmtId="0" fontId="10" fillId="0" borderId="29" xfId="0" applyFont="1" applyBorder="1" applyAlignment="1">
      <alignment horizontal="center" vertical="center" wrapText="1"/>
    </xf>
    <xf numFmtId="0" fontId="12" fillId="0" borderId="30" xfId="0" applyFont="1" applyBorder="1" applyAlignment="1">
      <alignment vertical="center" wrapText="1"/>
    </xf>
    <xf numFmtId="0" fontId="10" fillId="0" borderId="31" xfId="0" applyFont="1" applyBorder="1" applyAlignment="1">
      <alignment horizontal="center" vertical="center"/>
    </xf>
    <xf numFmtId="0" fontId="3" fillId="0" borderId="24" xfId="0" applyFont="1" applyBorder="1" applyAlignment="1">
      <alignment wrapText="1"/>
    </xf>
    <xf numFmtId="0" fontId="10" fillId="0" borderId="25"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2" xfId="0" applyFont="1" applyBorder="1" applyAlignment="1">
      <alignment horizontal="left"/>
    </xf>
    <xf numFmtId="0" fontId="10" fillId="0" borderId="32" xfId="0" applyFont="1" applyBorder="1"/>
    <xf numFmtId="0" fontId="10" fillId="0" borderId="32" xfId="0" applyFont="1" applyBorder="1" applyAlignment="1">
      <alignment wrapText="1"/>
    </xf>
    <xf numFmtId="0" fontId="10" fillId="0" borderId="32" xfId="0" applyFont="1" applyBorder="1" applyAlignment="1">
      <alignment horizontal="center" vertical="center"/>
    </xf>
    <xf numFmtId="0" fontId="10" fillId="0" borderId="25" xfId="0" applyFont="1" applyBorder="1" applyAlignment="1">
      <alignment horizontal="left"/>
    </xf>
    <xf numFmtId="0" fontId="10" fillId="0" borderId="26" xfId="0" applyFont="1" applyBorder="1"/>
    <xf numFmtId="0" fontId="10" fillId="0" borderId="25" xfId="0" applyFont="1" applyBorder="1" applyAlignment="1">
      <alignment vertical="top" wrapText="1"/>
    </xf>
    <xf numFmtId="0" fontId="10" fillId="0" borderId="32" xfId="0" applyFont="1" applyBorder="1" applyAlignment="1">
      <alignment horizontal="center" vertical="center" wrapText="1"/>
    </xf>
    <xf numFmtId="0" fontId="12" fillId="0" borderId="25" xfId="0" applyFont="1" applyBorder="1" applyAlignment="1">
      <alignment horizontal="left" vertical="center" wrapText="1"/>
    </xf>
    <xf numFmtId="0" fontId="10" fillId="0" borderId="25" xfId="0" applyFont="1" applyBorder="1" applyAlignment="1">
      <alignment vertical="top"/>
    </xf>
    <xf numFmtId="0" fontId="10" fillId="0" borderId="28" xfId="0" applyFont="1" applyBorder="1" applyAlignment="1">
      <alignment horizontal="center" vertical="center" wrapText="1"/>
    </xf>
    <xf numFmtId="0" fontId="10" fillId="0" borderId="34" xfId="0" applyFont="1" applyBorder="1" applyAlignment="1">
      <alignment horizontal="center" vertical="center" wrapText="1"/>
    </xf>
    <xf numFmtId="0" fontId="14" fillId="0" borderId="0" xfId="0" applyFont="1"/>
    <xf numFmtId="0" fontId="10" fillId="0" borderId="22" xfId="0" applyFont="1" applyBorder="1" applyAlignment="1">
      <alignment vertical="top" wrapText="1"/>
    </xf>
    <xf numFmtId="0" fontId="12" fillId="0" borderId="0" xfId="0" applyFont="1" applyAlignment="1">
      <alignment vertical="top" wrapText="1"/>
    </xf>
    <xf numFmtId="0" fontId="10" fillId="0" borderId="33" xfId="0" applyFont="1" applyBorder="1" applyAlignment="1">
      <alignment horizontal="center" vertical="center" wrapText="1"/>
    </xf>
    <xf numFmtId="0" fontId="10" fillId="0" borderId="32" xfId="0" applyFont="1" applyBorder="1" applyAlignment="1">
      <alignment vertical="top" wrapText="1"/>
    </xf>
    <xf numFmtId="0" fontId="12" fillId="0" borderId="24" xfId="0" applyFont="1" applyBorder="1" applyAlignment="1">
      <alignment vertical="top" wrapText="1"/>
    </xf>
    <xf numFmtId="0" fontId="10" fillId="0" borderId="18" xfId="0" applyFont="1" applyBorder="1" applyAlignment="1">
      <alignment horizontal="center" vertical="center" wrapText="1"/>
    </xf>
    <xf numFmtId="0" fontId="12" fillId="7" borderId="24" xfId="0" applyFont="1" applyFill="1" applyBorder="1" applyAlignment="1">
      <alignment horizontal="left" vertical="top" wrapText="1"/>
    </xf>
    <xf numFmtId="0" fontId="12" fillId="0" borderId="24" xfId="0" applyFont="1" applyBorder="1" applyAlignment="1">
      <alignment horizontal="left" vertical="top" wrapText="1"/>
    </xf>
    <xf numFmtId="0" fontId="10" fillId="0" borderId="35" xfId="0" applyFont="1" applyBorder="1" applyAlignment="1">
      <alignment horizontal="center" vertical="center"/>
    </xf>
    <xf numFmtId="0" fontId="12" fillId="5" borderId="26" xfId="0" applyFont="1" applyFill="1" applyBorder="1" applyAlignment="1">
      <alignment vertical="center" wrapText="1"/>
    </xf>
    <xf numFmtId="0" fontId="12" fillId="5" borderId="24" xfId="0" applyFont="1" applyFill="1" applyBorder="1" applyAlignment="1">
      <alignment vertical="top" wrapText="1"/>
    </xf>
    <xf numFmtId="0" fontId="10" fillId="5" borderId="35" xfId="0" applyFont="1" applyFill="1" applyBorder="1" applyAlignment="1">
      <alignment horizontal="center" vertical="center"/>
    </xf>
    <xf numFmtId="0" fontId="10" fillId="5" borderId="23"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0" borderId="34" xfId="0" applyFont="1" applyBorder="1" applyAlignment="1">
      <alignment horizontal="center" vertical="center"/>
    </xf>
    <xf numFmtId="0" fontId="12" fillId="3" borderId="26" xfId="0" applyFont="1" applyFill="1" applyBorder="1" applyAlignment="1">
      <alignment vertical="center" wrapText="1"/>
    </xf>
    <xf numFmtId="0" fontId="10" fillId="0" borderId="0" xfId="0" applyFont="1" applyAlignment="1">
      <alignment horizontal="center" vertical="center" wrapText="1"/>
    </xf>
    <xf numFmtId="0" fontId="10" fillId="0" borderId="35" xfId="0" applyFont="1" applyBorder="1" applyAlignment="1">
      <alignment horizontal="center" vertical="center" wrapText="1"/>
    </xf>
    <xf numFmtId="0" fontId="11" fillId="0" borderId="0" xfId="0" applyFont="1" applyAlignment="1">
      <alignment horizontal="center"/>
    </xf>
    <xf numFmtId="0" fontId="10" fillId="0" borderId="25" xfId="0" applyFont="1" applyBorder="1" applyAlignment="1">
      <alignment horizontal="center" wrapText="1"/>
    </xf>
    <xf numFmtId="0" fontId="10" fillId="0" borderId="25" xfId="0" applyFont="1" applyBorder="1" applyAlignment="1">
      <alignment wrapText="1"/>
    </xf>
    <xf numFmtId="0" fontId="16" fillId="0" borderId="24" xfId="0" applyFont="1" applyBorder="1" applyAlignment="1">
      <alignment horizontal="center" vertical="center" wrapText="1"/>
    </xf>
    <xf numFmtId="0" fontId="12" fillId="0" borderId="24" xfId="0" applyFont="1" applyBorder="1" applyAlignment="1">
      <alignment horizontal="left" vertical="center"/>
    </xf>
    <xf numFmtId="0" fontId="12" fillId="0" borderId="25" xfId="0" applyFont="1" applyBorder="1" applyAlignment="1">
      <alignment vertical="top" wrapText="1"/>
    </xf>
    <xf numFmtId="0" fontId="12" fillId="5" borderId="24" xfId="0" applyFont="1" applyFill="1" applyBorder="1" applyAlignment="1">
      <alignment vertical="center" wrapText="1"/>
    </xf>
    <xf numFmtId="0" fontId="17" fillId="0" borderId="0" xfId="0" applyFont="1"/>
    <xf numFmtId="0" fontId="12" fillId="3" borderId="24" xfId="0" applyFont="1" applyFill="1" applyBorder="1" applyAlignment="1">
      <alignment horizontal="left" vertical="center" wrapText="1"/>
    </xf>
    <xf numFmtId="0" fontId="10" fillId="3" borderId="24" xfId="0" applyFont="1" applyFill="1" applyBorder="1" applyAlignment="1">
      <alignment horizontal="center" vertical="center"/>
    </xf>
    <xf numFmtId="0" fontId="0" fillId="5" borderId="0" xfId="0" applyFill="1"/>
    <xf numFmtId="0" fontId="10" fillId="0" borderId="27" xfId="0" applyFont="1" applyBorder="1" applyAlignment="1">
      <alignment horizontal="center" vertical="center" wrapText="1"/>
    </xf>
    <xf numFmtId="0" fontId="18" fillId="0" borderId="25" xfId="0" applyFont="1" applyBorder="1" applyAlignment="1">
      <alignment vertical="center" wrapText="1"/>
    </xf>
    <xf numFmtId="0" fontId="3" fillId="0" borderId="32" xfId="0" applyFont="1" applyBorder="1" applyAlignment="1">
      <alignment vertical="center" wrapText="1"/>
    </xf>
    <xf numFmtId="0" fontId="3" fillId="0" borderId="25" xfId="0" applyFont="1" applyBorder="1" applyAlignment="1">
      <alignment vertical="center" wrapText="1"/>
    </xf>
    <xf numFmtId="0" fontId="3" fillId="0" borderId="25" xfId="0" applyFont="1" applyBorder="1" applyAlignment="1">
      <alignment wrapText="1"/>
    </xf>
    <xf numFmtId="0" fontId="0" fillId="0" borderId="24" xfId="0" applyBorder="1"/>
    <xf numFmtId="0" fontId="0" fillId="0" borderId="24" xfId="0" applyBorder="1" applyAlignment="1">
      <alignment wrapText="1"/>
    </xf>
    <xf numFmtId="0" fontId="0" fillId="0" borderId="24" xfId="0" applyBorder="1" applyAlignment="1">
      <alignment vertical="top" wrapText="1"/>
    </xf>
    <xf numFmtId="0" fontId="0" fillId="0" borderId="24" xfId="0" applyBorder="1" applyAlignment="1">
      <alignment vertical="top"/>
    </xf>
    <xf numFmtId="0" fontId="3" fillId="0" borderId="24" xfId="0" applyFont="1" applyBorder="1" applyAlignment="1">
      <alignment vertical="center" wrapText="1"/>
    </xf>
    <xf numFmtId="0" fontId="3" fillId="0" borderId="22" xfId="0" applyFont="1" applyBorder="1" applyAlignment="1">
      <alignment vertical="center" wrapText="1"/>
    </xf>
    <xf numFmtId="0" fontId="3" fillId="0" borderId="22" xfId="0" applyFont="1" applyBorder="1" applyAlignment="1">
      <alignment horizontal="center" vertical="center" wrapText="1"/>
    </xf>
    <xf numFmtId="0" fontId="16" fillId="0" borderId="25" xfId="0" applyFont="1" applyBorder="1" applyAlignment="1">
      <alignment horizontal="center" vertical="center" wrapText="1"/>
    </xf>
    <xf numFmtId="0" fontId="18" fillId="0" borderId="25" xfId="0" applyFont="1" applyBorder="1" applyAlignment="1">
      <alignment wrapText="1"/>
    </xf>
    <xf numFmtId="0" fontId="0" fillId="0" borderId="29" xfId="0" applyBorder="1" applyAlignment="1">
      <alignment vertical="top"/>
    </xf>
    <xf numFmtId="0" fontId="19" fillId="5" borderId="24" xfId="0" applyFont="1" applyFill="1" applyBorder="1" applyAlignment="1">
      <alignment horizontal="left" vertical="center" wrapText="1"/>
    </xf>
    <xf numFmtId="0" fontId="10" fillId="0" borderId="28" xfId="0" applyFont="1" applyBorder="1" applyAlignment="1">
      <alignment horizontal="left" vertical="center" wrapText="1"/>
    </xf>
    <xf numFmtId="0" fontId="10" fillId="0" borderId="26" xfId="0" applyFont="1" applyBorder="1" applyAlignment="1">
      <alignment vertical="center" wrapText="1"/>
    </xf>
    <xf numFmtId="0" fontId="3" fillId="0" borderId="25" xfId="0" applyFont="1" applyBorder="1" applyAlignment="1">
      <alignment horizontal="center" wrapText="1"/>
    </xf>
    <xf numFmtId="0" fontId="10" fillId="0" borderId="26" xfId="0" applyFont="1" applyBorder="1" applyAlignment="1">
      <alignment horizontal="center" vertical="center" wrapText="1"/>
    </xf>
    <xf numFmtId="49" fontId="10" fillId="0" borderId="24" xfId="0" applyNumberFormat="1" applyFont="1" applyBorder="1" applyAlignment="1">
      <alignment horizontal="center" vertical="center" wrapText="1"/>
    </xf>
    <xf numFmtId="0" fontId="3" fillId="5" borderId="0" xfId="0" applyFont="1" applyFill="1"/>
    <xf numFmtId="49" fontId="10" fillId="0" borderId="24" xfId="0" applyNumberFormat="1" applyFont="1" applyBorder="1" applyAlignment="1">
      <alignment horizontal="center" wrapText="1"/>
    </xf>
    <xf numFmtId="0" fontId="3" fillId="0" borderId="24" xfId="0" applyFont="1" applyBorder="1" applyAlignment="1">
      <alignment horizontal="center"/>
    </xf>
    <xf numFmtId="49" fontId="3" fillId="0" borderId="24" xfId="0" applyNumberFormat="1" applyFont="1" applyBorder="1"/>
    <xf numFmtId="0" fontId="3" fillId="0" borderId="24" xfId="0" applyFont="1" applyBorder="1" applyAlignment="1">
      <alignment vertical="top" wrapText="1"/>
    </xf>
    <xf numFmtId="0" fontId="3" fillId="0" borderId="24" xfId="0" applyFont="1" applyBorder="1" applyAlignment="1">
      <alignment horizontal="center" vertical="center"/>
    </xf>
    <xf numFmtId="0" fontId="25" fillId="0" borderId="25" xfId="0" applyFont="1" applyBorder="1" applyAlignment="1">
      <alignment vertical="top" wrapText="1"/>
    </xf>
    <xf numFmtId="0" fontId="25" fillId="0" borderId="24" xfId="0" applyFont="1" applyBorder="1" applyAlignment="1">
      <alignment vertical="center" wrapText="1"/>
    </xf>
    <xf numFmtId="0" fontId="25" fillId="0" borderId="24" xfId="0" applyFont="1" applyBorder="1" applyAlignment="1">
      <alignment vertical="top" wrapText="1"/>
    </xf>
    <xf numFmtId="0" fontId="28" fillId="0" borderId="24" xfId="0" applyFont="1" applyBorder="1" applyAlignment="1">
      <alignment vertical="center" wrapText="1"/>
    </xf>
    <xf numFmtId="0" fontId="28" fillId="0" borderId="25" xfId="1" applyFont="1" applyFill="1" applyBorder="1" applyAlignment="1">
      <alignment horizontal="justify" vertical="top" wrapText="1"/>
    </xf>
    <xf numFmtId="0" fontId="29" fillId="0" borderId="25" xfId="0" applyFont="1" applyBorder="1" applyAlignment="1">
      <alignment vertical="center" wrapText="1"/>
    </xf>
    <xf numFmtId="0" fontId="30" fillId="0" borderId="24" xfId="0" applyFont="1" applyBorder="1" applyAlignment="1">
      <alignment vertical="top" wrapText="1"/>
    </xf>
    <xf numFmtId="0" fontId="25" fillId="0" borderId="25" xfId="0" applyFont="1" applyBorder="1" applyAlignment="1">
      <alignment horizontal="center" vertical="center" wrapText="1"/>
    </xf>
    <xf numFmtId="3" fontId="25" fillId="0" borderId="25" xfId="0" applyNumberFormat="1" applyFont="1" applyBorder="1" applyAlignment="1">
      <alignment horizontal="center" vertical="center" wrapText="1"/>
    </xf>
    <xf numFmtId="0" fontId="30" fillId="0" borderId="24" xfId="0" applyFont="1" applyBorder="1" applyAlignment="1">
      <alignment vertical="top"/>
    </xf>
    <xf numFmtId="0" fontId="25" fillId="0" borderId="25" xfId="0" applyFont="1" applyBorder="1" applyAlignment="1">
      <alignment horizontal="center" vertical="center"/>
    </xf>
    <xf numFmtId="0" fontId="28" fillId="0" borderId="25" xfId="0" applyFont="1" applyBorder="1" applyAlignment="1">
      <alignment vertical="center" wrapText="1"/>
    </xf>
    <xf numFmtId="0" fontId="28" fillId="0" borderId="26" xfId="0" applyFont="1" applyBorder="1" applyAlignment="1">
      <alignment vertical="center" wrapText="1"/>
    </xf>
    <xf numFmtId="0" fontId="0" fillId="0" borderId="0" xfId="0" applyAlignment="1">
      <alignment wrapText="1"/>
    </xf>
    <xf numFmtId="0" fontId="10" fillId="0" borderId="25" xfId="0" applyFont="1" applyBorder="1" applyAlignment="1"/>
    <xf numFmtId="0" fontId="25" fillId="0" borderId="25" xfId="0" applyFont="1" applyBorder="1" applyAlignment="1"/>
    <xf numFmtId="0" fontId="10" fillId="0" borderId="22" xfId="0" applyFont="1" applyBorder="1" applyAlignment="1"/>
    <xf numFmtId="0" fontId="10" fillId="0" borderId="24" xfId="0" applyFont="1" applyBorder="1" applyAlignment="1"/>
    <xf numFmtId="0" fontId="10" fillId="0" borderId="32" xfId="0" applyFont="1" applyBorder="1" applyAlignment="1"/>
    <xf numFmtId="0" fontId="15" fillId="0" borderId="25" xfId="0" applyFont="1" applyBorder="1" applyAlignment="1"/>
    <xf numFmtId="0" fontId="10" fillId="0" borderId="23" xfId="0" applyFont="1" applyBorder="1" applyAlignment="1">
      <alignment horizontal="center" vertical="center"/>
    </xf>
    <xf numFmtId="0" fontId="0" fillId="0" borderId="0" xfId="0" applyAlignment="1"/>
    <xf numFmtId="0" fontId="28" fillId="9" borderId="24" xfId="0" applyFont="1" applyFill="1" applyBorder="1" applyAlignment="1">
      <alignment vertical="center" wrapText="1"/>
    </xf>
    <xf numFmtId="0" fontId="25" fillId="0" borderId="24" xfId="0" applyFont="1" applyBorder="1" applyAlignment="1"/>
    <xf numFmtId="0" fontId="25" fillId="3" borderId="24" xfId="0" applyFont="1" applyFill="1" applyBorder="1" applyAlignment="1"/>
    <xf numFmtId="0" fontId="2" fillId="0" borderId="25" xfId="1" applyBorder="1" applyAlignment="1">
      <alignment wrapText="1"/>
    </xf>
    <xf numFmtId="0" fontId="1" fillId="0" borderId="24" xfId="0" applyFont="1" applyBorder="1"/>
    <xf numFmtId="0" fontId="2" fillId="0" borderId="22" xfId="1" applyBorder="1" applyAlignment="1">
      <alignment wrapText="1"/>
    </xf>
    <xf numFmtId="0" fontId="0" fillId="0" borderId="0" xfId="0" applyFill="1" applyAlignment="1">
      <alignment wrapText="1"/>
    </xf>
    <xf numFmtId="0" fontId="2" fillId="0" borderId="25" xfId="1" applyBorder="1"/>
    <xf numFmtId="0" fontId="12" fillId="9" borderId="25" xfId="0" applyFont="1" applyFill="1" applyBorder="1" applyAlignment="1">
      <alignment vertical="center" wrapText="1"/>
    </xf>
    <xf numFmtId="0" fontId="12" fillId="9" borderId="26" xfId="0" applyFont="1" applyFill="1" applyBorder="1" applyAlignment="1">
      <alignment vertical="center" wrapText="1"/>
    </xf>
    <xf numFmtId="0" fontId="12" fillId="9" borderId="22" xfId="0" applyFont="1" applyFill="1" applyBorder="1" applyAlignment="1">
      <alignment vertical="center" wrapText="1"/>
    </xf>
    <xf numFmtId="0" fontId="3" fillId="9" borderId="25" xfId="0" applyFont="1" applyFill="1" applyBorder="1" applyAlignment="1">
      <alignment vertical="center" wrapText="1"/>
    </xf>
    <xf numFmtId="0" fontId="3" fillId="9" borderId="25" xfId="0" applyFont="1" applyFill="1" applyBorder="1" applyAlignment="1">
      <alignment wrapText="1"/>
    </xf>
    <xf numFmtId="0" fontId="3" fillId="0" borderId="0" xfId="0" applyFont="1" applyAlignment="1">
      <alignment horizontal="right"/>
    </xf>
    <xf numFmtId="0" fontId="0" fillId="0" borderId="0" xfId="0"/>
    <xf numFmtId="0" fontId="4" fillId="2" borderId="1" xfId="0" applyFont="1" applyFill="1" applyBorder="1" applyAlignment="1">
      <alignment horizontal="center" vertical="center" wrapText="1"/>
    </xf>
    <xf numFmtId="0" fontId="5" fillId="0" borderId="2" xfId="0" applyFont="1" applyBorder="1"/>
    <xf numFmtId="0" fontId="5" fillId="0" borderId="3" xfId="0" applyFont="1" applyBorder="1"/>
    <xf numFmtId="0" fontId="6" fillId="0" borderId="4" xfId="0" applyFont="1" applyBorder="1" applyAlignment="1">
      <alignment horizontal="left" vertical="top" wrapText="1"/>
    </xf>
    <xf numFmtId="0" fontId="3" fillId="0" borderId="5" xfId="0" applyFont="1" applyBorder="1"/>
    <xf numFmtId="0" fontId="3" fillId="0" borderId="6" xfId="0" applyFont="1" applyBorder="1"/>
    <xf numFmtId="0" fontId="6" fillId="0" borderId="7" xfId="0" applyFont="1" applyBorder="1" applyAlignment="1">
      <alignment horizontal="left" vertical="top" wrapText="1"/>
    </xf>
    <xf numFmtId="0" fontId="3" fillId="0" borderId="8" xfId="0" applyFont="1" applyBorder="1"/>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3" fillId="0" borderId="10" xfId="0" applyFont="1" applyBorder="1"/>
    <xf numFmtId="0" fontId="7" fillId="0" borderId="10" xfId="0" applyFont="1" applyBorder="1" applyAlignment="1">
      <alignment horizontal="center" vertical="top" wrapText="1"/>
    </xf>
    <xf numFmtId="0" fontId="3" fillId="0" borderId="11" xfId="0" applyFont="1" applyBorder="1"/>
    <xf numFmtId="0" fontId="7" fillId="0" borderId="12" xfId="0" applyFont="1" applyBorder="1" applyAlignment="1">
      <alignment horizontal="left" vertical="top" wrapText="1"/>
    </xf>
    <xf numFmtId="0" fontId="3" fillId="0" borderId="13" xfId="0" applyFont="1" applyBorder="1"/>
    <xf numFmtId="0" fontId="7" fillId="0" borderId="13" xfId="0" applyFont="1" applyBorder="1" applyAlignment="1">
      <alignment horizontal="center" vertical="top" wrapText="1"/>
    </xf>
    <xf numFmtId="0" fontId="3" fillId="0" borderId="14" xfId="0" applyFont="1" applyBorder="1"/>
    <xf numFmtId="0" fontId="7" fillId="0" borderId="15" xfId="0" applyFont="1" applyBorder="1" applyAlignment="1">
      <alignment horizontal="left" vertical="top" wrapText="1"/>
    </xf>
    <xf numFmtId="0" fontId="3" fillId="0" borderId="16" xfId="0" applyFont="1" applyBorder="1"/>
    <xf numFmtId="0" fontId="3" fillId="0" borderId="17" xfId="0" applyFont="1" applyBorder="1"/>
    <xf numFmtId="0" fontId="8" fillId="4" borderId="18" xfId="0" applyFont="1" applyFill="1" applyBorder="1" applyAlignment="1">
      <alignment horizontal="center" vertical="center"/>
    </xf>
    <xf numFmtId="0" fontId="9" fillId="0" borderId="0" xfId="0" applyFont="1"/>
    <xf numFmtId="0" fontId="7" fillId="0" borderId="4" xfId="0" applyFont="1" applyBorder="1" applyAlignment="1">
      <alignment horizontal="left" vertical="top" wrapText="1"/>
    </xf>
    <xf numFmtId="0" fontId="10" fillId="0" borderId="7" xfId="0" applyFont="1" applyBorder="1" applyAlignment="1">
      <alignment horizontal="left" vertical="top" wrapText="1"/>
    </xf>
    <xf numFmtId="0" fontId="11" fillId="0" borderId="0" xfId="0" applyFont="1"/>
    <xf numFmtId="0" fontId="25" fillId="0" borderId="7" xfId="0" applyFont="1" applyBorder="1" applyAlignment="1">
      <alignment horizontal="left" vertical="top" wrapText="1"/>
    </xf>
    <xf numFmtId="0" fontId="10" fillId="0" borderId="19" xfId="0" applyFont="1" applyBorder="1" applyAlignment="1">
      <alignment horizontal="left" vertical="top" wrapText="1"/>
    </xf>
    <xf numFmtId="0" fontId="3" fillId="0" borderId="20" xfId="0" applyFont="1" applyBorder="1"/>
    <xf numFmtId="0" fontId="3" fillId="0" borderId="21" xfId="0" applyFont="1" applyBorder="1"/>
    <xf numFmtId="0" fontId="26" fillId="0" borderId="0" xfId="0" applyFont="1"/>
    <xf numFmtId="0" fontId="27" fillId="0" borderId="8" xfId="0" applyFont="1" applyBorder="1"/>
    <xf numFmtId="0" fontId="27" fillId="0" borderId="0" xfId="0" applyFont="1"/>
    <xf numFmtId="0" fontId="3" fillId="0" borderId="0" xfId="0" applyFont="1"/>
    <xf numFmtId="0" fontId="8" fillId="4" borderId="1" xfId="0" applyFont="1" applyFill="1" applyBorder="1" applyAlignment="1">
      <alignment horizontal="center" vertical="center"/>
    </xf>
    <xf numFmtId="0" fontId="3" fillId="0" borderId="2" xfId="0" applyFont="1" applyBorder="1"/>
    <xf numFmtId="0" fontId="13" fillId="6" borderId="26" xfId="0" applyFont="1" applyFill="1" applyBorder="1" applyAlignment="1">
      <alignment horizont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3" fillId="6" borderId="26" xfId="0" applyFont="1" applyFill="1" applyBorder="1" applyAlignment="1">
      <alignment horizontal="center"/>
    </xf>
    <xf numFmtId="0" fontId="13" fillId="4" borderId="1" xfId="0" applyFont="1" applyFill="1" applyBorder="1" applyAlignment="1">
      <alignment horizontal="center" vertical="center"/>
    </xf>
    <xf numFmtId="0" fontId="25" fillId="0" borderId="0" xfId="0" applyFont="1" applyAlignment="1">
      <alignment horizontal="left" vertical="top" wrapText="1"/>
    </xf>
    <xf numFmtId="0" fontId="25" fillId="0" borderId="8" xfId="0" applyFont="1" applyBorder="1" applyAlignment="1">
      <alignment horizontal="left" vertical="top" wrapText="1"/>
    </xf>
    <xf numFmtId="0" fontId="13" fillId="4" borderId="36" xfId="0" applyFont="1" applyFill="1" applyBorder="1" applyAlignment="1">
      <alignment horizontal="center" vertical="center"/>
    </xf>
    <xf numFmtId="0" fontId="13" fillId="4" borderId="37" xfId="0" applyFont="1" applyFill="1" applyBorder="1" applyAlignment="1">
      <alignment horizontal="center" vertic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3" fillId="8" borderId="28" xfId="0" applyFont="1" applyFill="1" applyBorder="1" applyAlignment="1">
      <alignment horizontal="center" wrapText="1"/>
    </xf>
    <xf numFmtId="0" fontId="3" fillId="0" borderId="33" xfId="0" applyFont="1" applyBorder="1" applyAlignment="1">
      <alignment wrapText="1"/>
    </xf>
    <xf numFmtId="0" fontId="3" fillId="0" borderId="35"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123" id="{B71FA447-ECFF-4647-24EF-11AE88171AC0}"/>
  <person displayName="Мария Козлова" id="{24C1EDB8-0217-E854-1E6B-E241426C5301}" userId="1628633659" providerId="Teamlab"/>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8" dT="2023-02-02T05:49:52.15Z" personId="{24C1EDB8-0217-E854-1E6B-E241426C5301}" id="{4A633A32-C1D7-E276-EAC6-15977A32AFE5}" done="0">
    <text xml:space="preserve">Зачем? какие характеристики?
</text>
  </threadedComment>
  <threadedComment ref="A37" personId="{B71FA447-ECFF-4647-24EF-11AE88171AC0}" id="{00A70057-0052-4157-B42F-009B006700F5}" done="0">
    <text xml:space="preserve">Ковролин? Этот пункт у всех по мере
</text>
  </threadedComment>
</ThreadedComments>
</file>

<file path=xl/threadedComments/threadedComment2.xml><?xml version="1.0" encoding="utf-8"?>
<ThreadedComments xmlns="http://schemas.microsoft.com/office/spreadsheetml/2018/threadedcomments" xmlns:x="http://schemas.openxmlformats.org/spreadsheetml/2006/main">
  <threadedComment ref="B104" dT="2023-02-02T07:40:54.48Z" personId="{24C1EDB8-0217-E854-1E6B-E241426C5301}" id="{76BB30E1-6DBB-E6EC-FD8E-95A2206BA9C5}" done="0">
    <text xml:space="preserve">Необходимо обоснование. К станкам закрыотго типа могут не подойти
</text>
  </threadedComment>
  <threadedComment ref="B75" dT="2023-02-02T07:13:55.35Z" personId="{24C1EDB8-0217-E854-1E6B-E241426C5301}" id="{7ABCF08D-03C0-7146-1E96-5F32F5B9405B}" done="0">
    <text xml:space="preserve">Есттьт верстак, зачем стол монтажный?
</text>
  </threadedComment>
  <threadedComment ref="B44" dT="2023-02-02T06:56:12.40Z" personId="{24C1EDB8-0217-E854-1E6B-E241426C5301}" id="{F7CA19A0-70A2-DDBF-9A16-70FDB24BFB82}" done="0">
    <text xml:space="preserve">Насколько необходим?
</text>
  </threadedComment>
  <threadedComment ref="B48" dT="2023-02-02T06:51:07.91Z" personId="{24C1EDB8-0217-E854-1E6B-E241426C5301}" id="{A063367D-20E5-CF9D-DA91-95CA58BF05AF}" done="0">
    <text xml:space="preserve">Дублирование 23 пункта. Не строит раздувать ИЛ
</text>
  </threadedComment>
  <threadedComment ref="C21" dT="2023-02-02T06:23:18.23Z" personId="{24C1EDB8-0217-E854-1E6B-E241426C5301}" id="{39DC6C3A-2F7B-F977-87C3-A1349B64E29F}" done="0">
    <text xml:space="preserve">Ковролин не допускается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microsoft.com/office/2017/10/relationships/threadedComment" Target="../threadedComments/threadedComment2.xml"/><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ozon.ru/product/shkant-mebelnyy-8h30-mm-derevo-tsvet-bezhevyy-300-sht-735303718/?asb=wL%252BNzRLv3LXqH4jK7a2vjRfeFsKQ6hK%252BdUoN7khtgok%253D&amp;asb2=ZNx3HR4SPFWLtyHa9syqqxowSSo5EZZiVi5b1HEZLUscCorLySR6ZIB0Wm2iqU8d&amp;avtc=1&amp;avte=2&amp;avts=1670832074&amp;k" TargetMode="External"/><Relationship Id="rId21" Type="http://schemas.openxmlformats.org/officeDocument/2006/relationships/hyperlink" Target="https://uha66.ru/e107_plugins/easyshop/easyshop.php?kolerovochnaya-pasta-krasitel-dlya-silicona-poliuretana-plastika-krasnaya-fasovka-0-05-kg" TargetMode="External"/><Relationship Id="rId34" Type="http://schemas.openxmlformats.org/officeDocument/2006/relationships/hyperlink" Target="https://www.ozon.ru/product/nazhdachnaya-bumaga-nabor-230h280-p80-shkurka-shlifovalnaya-vodostoykaya-nazhdachnaya-bumaga-5-666883289/?advert=oWm9r6GNAnb9xSmXrftA-2ADNOKFGVQQRHz3ivGIbYyxYTmM7vKjlm65njmEwFYtE1M5HSBadBraptEfaN-mZV-fVQy9fVjK2AcU2uGKuEgT_oCU0u" TargetMode="External"/><Relationship Id="rId42" Type="http://schemas.openxmlformats.org/officeDocument/2006/relationships/hyperlink" Target="https://obi.ru/products/jemal-universalnaja-sila-home-maxpaint-gladkaja-listvenno-zelenaja-0-52-l-4433140" TargetMode="External"/><Relationship Id="rId47" Type="http://schemas.openxmlformats.org/officeDocument/2006/relationships/hyperlink" Target="https://olmitool.ru/catalog/spiralnye-chetyrehzahodnye" TargetMode="External"/><Relationship Id="rId50" Type="http://schemas.openxmlformats.org/officeDocument/2006/relationships/hyperlink" Target="https://olmitool.ru/products/graver-nj31003" TargetMode="External"/><Relationship Id="rId55" Type="http://schemas.openxmlformats.org/officeDocument/2006/relationships/hyperlink" Target="https://www.ozon.ru/product/bumaga-dlya-printera-svetocopy-format-a4-500-listov-h-5-sht-utsenennyy-tovar-890891635/?avtc=1&amp;avte=2&amp;avts=1678734824&amp;sh=4eQFZXJYcw" TargetMode="External"/><Relationship Id="rId63" Type="http://schemas.openxmlformats.org/officeDocument/2006/relationships/hyperlink" Target="https://www.lenkapenka.ru/product/neukadur-multicast-2-zhidkii-lit-evoi-plastik/" TargetMode="External"/><Relationship Id="rId7" Type="http://schemas.openxmlformats.org/officeDocument/2006/relationships/hyperlink" Target="https://linuxcenter.shop/product/siniy-skotch-3m-2090-dlya-3d-printera-2" TargetMode="External"/><Relationship Id="rId2" Type="http://schemas.openxmlformats.org/officeDocument/2006/relationships/hyperlink" Target="https://www.vseinstrumenti.ru/krepezh/stroitelnaya-himiya/rastvoriteli/rastvoriteli-dlya-lakov-i-krasok/-yashim/646-0-5l-pet-18809/" TargetMode="External"/><Relationship Id="rId16" Type="http://schemas.openxmlformats.org/officeDocument/2006/relationships/hyperlink" Target="https://www.ozon.ru/product/odnorazovye-stakany-100-sht-obem-200-ml-polipropilen-prozrachnye-clever-paper-dlya-holodnyh-i-221505451/?asb=TapoQdD7FXo00FKv%252FBi5oCiM09SKFQKfcvWkrPZ6qxoN3k%252FfwtAe2jiGTkhS0Zt6&amp;asb2=peSk0FIR8rFFlN3eG7OXXOLwe9l98FvoQ3PaLnrs" TargetMode="External"/><Relationship Id="rId29" Type="http://schemas.openxmlformats.org/officeDocument/2006/relationships/hyperlink" Target="https://www.vseinstrumenti.ru/krepezh/nabory/sibrteh/nabor_vintov_gaek_shajb_sibrteh_420_predmetov_47617/" TargetMode="External"/><Relationship Id="rId11" Type="http://schemas.openxmlformats.org/officeDocument/2006/relationships/hyperlink" Target="https://www.ozon.ru/product/lezviya-18mm-50sht-smennye-segmentirovannye-10402-kurs-733696833/?asb=t3hZdW0mby947MTKravmGzp3bQcogtCxy3wZeQhFewQ%253D&amp;asb2=302zGoyu-WMHoEv_6B0XgfT3USImDOPFcXIdsk-ret_9SMrK_agmpZWcI5jiJcYA&amp;avtc=1&amp;avte=2&amp;avts=1670830236&amp;keywords" TargetMode="External"/><Relationship Id="rId24" Type="http://schemas.openxmlformats.org/officeDocument/2006/relationships/hyperlink" Target="https://leroymerlin.ru/product/prutok-gah-alberts-8x2000-mm-10889392/" TargetMode="External"/><Relationship Id="rId32" Type="http://schemas.openxmlformats.org/officeDocument/2006/relationships/hyperlink" Target="https://spb.vseinstrumenti.ru/product/nabor-napilnikov-gigant-180-mm-sed-21-858478/" TargetMode="External"/><Relationship Id="rId37" Type="http://schemas.openxmlformats.org/officeDocument/2006/relationships/hyperlink" Target="https://www.magazin-krasok.com/grunti-shpaklovki/grunt/grunt1k/re008abro.html" TargetMode="External"/><Relationship Id="rId40" Type="http://schemas.openxmlformats.org/officeDocument/2006/relationships/hyperlink" Target="https://obi.ru/products/jemal-universalnaja-sila-home-maxpaint-gljancevaja-gladkaja-flur-zheltaja-0-52-l-4433108" TargetMode="External"/><Relationship Id="rId45" Type="http://schemas.openxmlformats.org/officeDocument/2006/relationships/hyperlink" Target="https://www.element3d.ru/shop/pla-plastik/pla-800-g-naturalnyy/" TargetMode="External"/><Relationship Id="rId53" Type="http://schemas.openxmlformats.org/officeDocument/2006/relationships/hyperlink" Target="https://www.ozon.ru/product/alyuminievyy-prutok-krug-d16-20h200mm-831188349/?asb=Claw8OoZeyqXyKQyH4hWpnnmzDZ4Nc5u2HfzV3HTblc%253D&amp;asb2=E4cS6FcZoIhEtWDtI1eRtw7jupITb1TMXr59CMfDQzx_JL-CMVNtAEHhBK9HyZhF&amp;avtc=1&amp;avte=2&amp;avts=1678734528&amp;keywords=%D0%B0%D0%BB%D1%8E%D0%BC%D0%B8%D0%BD%D0%B8%D0%B5%D0%B2%D1%8B%D0%B9+%D0%BF%D1%80%D1%83%D1%82%D0%BE%D0%BA+20+%D0%BC%D0%BC&amp;sh=4eQFZbclvQ" TargetMode="External"/><Relationship Id="rId58" Type="http://schemas.openxmlformats.org/officeDocument/2006/relationships/hyperlink" Target="https://www.ozon.ru/product/stepler-kantselyarskiy-dlya-bumagi-dlya-skob-10-brauberg-sx-19-s-antisteplerom-do-12-listov-chernyy-194960924/?asb=D8p5CLyEKdYvqa8MMpooCIQA3qR4dNrG59HbbRyZ6PY%253D&amp;asb2=T1Z31f1NvsAcZsmJjoRFiBDamjT3rKBcxw8oVNMegDSab4ZiqFz7MNxCLRQRuXiD&amp;avtc=1&amp;avte=2&amp;avts=1678734950&amp;keywords=%D1%81%D1%82%D0%B5%D0%BF%D0%BB%D0%B5%D1%80&amp;sh=4eQFZR4-Ow" TargetMode="External"/><Relationship Id="rId66" Type="http://schemas.openxmlformats.org/officeDocument/2006/relationships/hyperlink" Target="https://www.ozon.ru/product/1-sht-batareynyy-otsek-dlya-akkumulyatorov-1-h-18650-li-ion-3-7v-boks-dlya-odnoy-batareyki18650-1sht-623298721/?asb=xBr0ClEj4lK%252FNPX4TWxmzMBLanAco7z3by9NIie2csg%253D&amp;asb2=hAf-Z2OGoClWIjwOhC_1ml53o-feuHrnV3dHn2RYFRhzXTEdkvE237KjwCWd0HgE&amp;avtc=1&amp;avte=2&amp;avts=1678708324&amp;keywords=%D0%91%D0%B0%D1%82%D0%B0%D1%80%D0%B5%D0%B9%D0%BD%D1%8B%D0%B9+%D0%BE%D1%82%D1%81%D0%B5%D0%BA++18650&amp;sh=4eQFZWDqdg" TargetMode="External"/><Relationship Id="rId5" Type="http://schemas.openxmlformats.org/officeDocument/2006/relationships/hyperlink" Target="https://www.ozon.ru/product/nazhdachnaya-bumaga-nabor-230h280-p80-shkurka-shlifovalnaya-vodostoykaya-nazhdachnaya-bumaga-5-666883289/?advert=oWm9r6GNAnb9xSmXrftA-2ADNOKFGVQQRHz3ivGIbYyxYTmM7vKjlm65njmEwFYtE1M5HSBadBraptEfaN-mZV-fVQy9fVjK2AcU2uGKuEgT_oCU0u" TargetMode="External"/><Relationship Id="rId61" Type="http://schemas.openxmlformats.org/officeDocument/2006/relationships/hyperlink" Target="https://www.ozon.ru/product/markery-permanentnye-asmar-ostryy-nakonechnik-svetostoykiy-vodostoykiy-chernyy-tsvet-3-sht-314623020/?asb=%252FybEHVaxBuFIyh2xvYQBbN%252Bh9rNciTBayk%252FQ7P3m1nW7wUxybLQazEtxjylwq8XN&amp;asb2=1u6uGzFPcdUQTdI8UyuP-4Jlo-8TFfxwRW5cSaz5BdyJvz2u4Vq6wsQsPA3G6EX7Yixm3UBxmfJ52brCCrqXsBcGl4GdlbzY1t623j-XkryDVR8tlmAbY-OLGCejmfIS&amp;avtc=1&amp;avte=4&amp;avts=1678735110&amp;keywords=%D0%9C%D0%B0%D1%80%D0%BA%D0%B5%D1%80+%D0%BF%D0%B5%D1%80%D0%BC%D0%B0%D0%BD%D0%B5%D0%BD%D1%82%D0%BD%D1%8B%D0%B9&amp;sh=4eQFZXe-8g" TargetMode="External"/><Relationship Id="rId19" Type="http://schemas.openxmlformats.org/officeDocument/2006/relationships/hyperlink" Target="https://uha66.ru/e107_plugins/easyshop/easyshop.php?kolerovochnaya-pasta-krasitel-dlya-silicona-poliuretana-plastika-geltaya-fasovka-0-05-kg" TargetMode="External"/><Relationship Id="rId14" Type="http://schemas.openxmlformats.org/officeDocument/2006/relationships/hyperlink" Target="https://shopnewcomposite.ru/item/modelnaya-plita-p300" TargetMode="External"/><Relationship Id="rId22" Type="http://schemas.openxmlformats.org/officeDocument/2006/relationships/hyperlink" Target="https://uha66.ru/e107_plugins/easyshop/easyshop.php?kolerovochnaya-pasta-krasitel-dlya-silicona-poliuretana-plastika-sinyaya-fasovka-0-05-kg" TargetMode="External"/><Relationship Id="rId27" Type="http://schemas.openxmlformats.org/officeDocument/2006/relationships/hyperlink" Target="https://www.ozon.ru/product/shkant-mebelnyy-6h30-mm-derevo-tsvet-bezhevyy-400-sht-320259792/?asb=THDROLBPQnAibPqAKgI%252FgO%252BwhSv2PsQh7flVbAmXx4ledOOO6T2OGfUygDnVUQ3y&amp;asb2=8cV4RwPA4LSIvf5l5d3uR7oLTWZShxQFKi4w9i5QWUnehhNnmTk8DN4Fm-Q9QS7O_k8haZU5puGEeop7" TargetMode="External"/><Relationship Id="rId30" Type="http://schemas.openxmlformats.org/officeDocument/2006/relationships/hyperlink" Target="https://www.ozon.ru/product/taktovaya-knopka-6x6x9mm-10sht-557952815/?asb=dTXCN8enl%252F8rizYIj%252FF7sUZeESNov94NughorM%252BC3JlunqCLbuGfzd9z5P443x5o&amp;asb2=nwwF6D8LST_JZrBqRCW_RO8yLsfc27BxWy-AJGIIx_SvhZZympnmfD9aGnSoJTitOkeLO3_JeSJ8vGjNi8klN-TQ65_hZlPyziO" TargetMode="External"/><Relationship Id="rId35" Type="http://schemas.openxmlformats.org/officeDocument/2006/relationships/hyperlink" Target="https://www.ozon.ru/product/sprey-dlya-3d-pechati-dupas-fdm-250-ml-408336251/?asb=tbVcnhyIEaR2Nk41HpKrWvDATnhy49WkG4NPXuq0j%252B8%253D&amp;asb2=e4cFVPFPZx1eA3rzszhB1DGvPjIU6dK9h3QBgS2OuV6HIk7QkPJnHZpGLowCFg3v&amp;avtc=1&amp;avte=2&amp;avts=1678707174&amp;keywords=%D0%BA%D0%BB%D0%B5%D0%B9+%D0%B4%D0%BB%D1%8F+3D+%D0%BF%D1%80%D0%B8%D0%BD%D1%82%D0%B5%D1%80%D0%B0&amp;sh=4eQFZftlOQ" TargetMode="External"/><Relationship Id="rId43" Type="http://schemas.openxmlformats.org/officeDocument/2006/relationships/hyperlink" Target="https://www.ozon.ru/product/rezistor-metalloplenochnyy-100-om-0-25-vt-1-30-shtuk-380148912/?asb=nXvqd6l%252FhfTyxKQ67xhBgHXyevwbOHj%252FeYFKSW7qamo%253D&amp;asb2=TXVujp4zhMvdBDDx0nKZ6YkmWmrRO58I_7gx9zpkv2dNMvQ495MHQVs322zDo1sH&amp;avtc=1&amp;avte=2&amp;avts=1678708222&amp;keywords=%D1%80%D0%B5%D0%B7%D0%B8%D1%81%D1%82%D0%BE%D1%80+100&amp;sh=4eQFZdtYSQ" TargetMode="External"/><Relationship Id="rId48" Type="http://schemas.openxmlformats.org/officeDocument/2006/relationships/hyperlink" Target="https://olmitool.ru/catalog/spiralnye-dvuhzahodnye-struzhka-vniz" TargetMode="External"/><Relationship Id="rId56" Type="http://schemas.openxmlformats.org/officeDocument/2006/relationships/hyperlink" Target="https://www.ozon.ru/product/bumaga-ofisnaya-bolshogo-formata-297h420-mm-a3-klass-c-svetocopy-80-g-m2-500-l-belizna-146-179810298/?asb2=3OULnR0Agy-swc1OmIo_5MsWYsMuEPLaoKnDzEVvj95XaQkCx35uVpaJ3kB2_asssgDpzwLODEc9ny_oBcYCJQ&amp;avtc=1&amp;avte=2&amp;avts=1678734856&amp;keywords=%D0%B1%D1%83%D0%BC%D0%B0%D0%B3%D0%B0+%D0%B04&amp;sh=4eQFZQNOqQ" TargetMode="External"/><Relationship Id="rId64" Type="http://schemas.openxmlformats.org/officeDocument/2006/relationships/hyperlink" Target="https://www.ozon.ru/product/attache-nabor-markerov-vydeliteley-teksta-attache-colored-1-5mm-3tsv-202901203/?asb=7J7Q1tp2Yk%252FB7DcV65Z7rpmSvVuq4ilDCdwZgkvufxk%253D&amp;asb2=iij2JWtqBHd8r18Y76C20hHTFM-y58iW7aaGm-MiMrFhm7J8ykhVfWVCtaZqxIi0&amp;avtc=1&amp;avte=4&amp;avts=1678735295&amp;keywords=%D0%BC%D0%B0%D1%80%D0%BA%D0%B5%D1%80%D1%8B+%D0%B2%D1%8B%D0%B4%D0%B5%D0%BB%D0%B8%D1%82%D0%B5%D0%BB%D0%B8&amp;sh=4eQFZSNceA" TargetMode="External"/><Relationship Id="rId8" Type="http://schemas.openxmlformats.org/officeDocument/2006/relationships/hyperlink" Target="https://www.ozon.ru/product/10-shtuk-pereklyuchatel-kcd5-101-c1-b-2p-on-off-chernyy-2-kontakta-681869029/?asb=Vhxovl4iRM%252F3W3CBE21GXeSGd0x8zWqRDNEzmQc3NaLidUO%252F%252BOqtDzT8P3HN0rko&amp;asb2=e9NCsend9A1W6gleHP_I0CzcL92kb5BPOb03zbbB7qEWlG4g3OKCL7OXekr3_qS" TargetMode="External"/><Relationship Id="rId51" Type="http://schemas.openxmlformats.org/officeDocument/2006/relationships/hyperlink" Target="https://www.ozon.ru/product/soplo-e3d-stal-dlya-3d-printera-5sht-0-5-mm-863749475/?advert=vRsVUm8tYsfrZg73nKPjXMaiWUvAabQsYkNe81MAZYOFRsUL5wqpqU-vpDCIWAkDHs39XwAUfJOu4KaO77VRgn61j_iGhEYKMdywbgtScO9HsyEyzYI_eQ44DkbpiqdPVIj5z4KMUjWnwS99DD4-t8Uu-aW5ca0redATkQcYaQiQksj51RL300w6bE4_HijWOKpghbT754oKIPO1bXz27Ah79VSd_vMUNC_7HVzI7ZRoZgE_72muUidRbHKLRbV5-kBya9IDDW0E7sM4mJctr-OWVYrN-rg&amp;avtc=1&amp;avte=2&amp;avts=1678734296&amp;keywords=%D1%81%D0%BE%D0%BF%D0%BB%D0%BE+%D0%B4%D0%BB%D1%8F+3%D0%B4+%D0%BF%D1%80%D0%B8%D0%BD%D1%82%D0%B5%D1%80%D0%B0&amp;sh=4eQFZZzHUg" TargetMode="External"/><Relationship Id="rId3" Type="http://schemas.openxmlformats.org/officeDocument/2006/relationships/hyperlink" Target="https://www.vseinstrumenti.ru/krepezh/stroitelnaya-himiya/rastvoriteli/rastvoriteli-dlya-lakov-i-krasok/-yashim/646-0-5l-pet-18809/" TargetMode="External"/><Relationship Id="rId12" Type="http://schemas.openxmlformats.org/officeDocument/2006/relationships/hyperlink" Target="https://www.ozon.ru/product/polotno-nozhovochnoe-kroft-300-mm-13-mm-shag-24-6-sht-577119388/?asb=GxhlO7VDy1dRpKZEWs99yWSsRvfA9tPKL1VWhf0Sf5w%253D&amp;asb2=jb9xCcEuZW0AZrqXF4IbjO3Zl7YQjWYAISO8RhLlqoZbjM6ZpnykhzwysOHFy4nD&amp;avtc=1&amp;avte=2&amp;avts=1670830298&amp;keywords=" TargetMode="External"/><Relationship Id="rId17" Type="http://schemas.openxmlformats.org/officeDocument/2006/relationships/hyperlink" Target="https://www.ozon.ru/product/odnorazovye-stakany-80-sht-odnorazovaya-posuda-prozrachnyy-500-ml-dlya-holodnogo-dlya-565211337/?asb=EpiVd2cl2JusZrcIZumQ9PlSk1mSaz4XCqH4zXk50Jo%253D&amp;asb2=8j25vg_ipEKRUvgbKTrzxhgbdceMUFhEB05pW9teiEnCN1hyalFfT7xkiT4k6hIp&amp;avtc=1&amp;" TargetMode="External"/><Relationship Id="rId25" Type="http://schemas.openxmlformats.org/officeDocument/2006/relationships/hyperlink" Target="https://leroymerlin.ru/product/prutok-kruglyy-6x2000-mm-82179616/" TargetMode="External"/><Relationship Id="rId33" Type="http://schemas.openxmlformats.org/officeDocument/2006/relationships/hyperlink" Target="https://www.ozon.ru/product/kley-kosmofen-sa-12-kley-cosmofen-ca-12-1-sht-prozrachnyy-20-g-kley-universalnyy-kley-413165155/?_bctx=CAMQh4H_RQ&amp;asb=qHdri2rpGc00HRi0aX9PSKYU3CzegCpdhZLlTamtHr4%253D&amp;asb2=SxakOcj2wlHoHkwpS9b-lH33lgPW49KblgbmC1Hy1ZURCwUGRfocJeciiWFWa2Zg&amp;avtc=1&amp;avte=2&amp;avts=1678706881&amp;sh=4eQFZQxA6g" TargetMode="External"/><Relationship Id="rId38" Type="http://schemas.openxmlformats.org/officeDocument/2006/relationships/hyperlink" Target="https://obi.ru/products/kraska-universalnaja-sila-home-max-paint-fluorescentnaja-krasnaja-0-52-l-4433330" TargetMode="External"/><Relationship Id="rId46" Type="http://schemas.openxmlformats.org/officeDocument/2006/relationships/hyperlink" Target="https://graphite-pro.ru/materials/silicone-compounds-materials/%D1%81%D0%B8%D0%BB%D0%B8%D0%BA%D0%BE%D0%BD-%D0%B4%D0%BB%D1%8F-%D1%84%D0%BE%D1%80%D0%BC" TargetMode="External"/><Relationship Id="rId59" Type="http://schemas.openxmlformats.org/officeDocument/2006/relationships/hyperlink" Target="https://www.ozon.ru/product/skoby-dlya-steplera-silwerhof-n10-1000-sht-147430881/?avtc=1&amp;avte=2&amp;avts=1678734958&amp;sh=4eQFZbwO_w" TargetMode="External"/><Relationship Id="rId20" Type="http://schemas.openxmlformats.org/officeDocument/2006/relationships/hyperlink" Target="https://uha66.ru/e107_plugins/easyshop/easyshop.php?kolerovochnaya-pasta-krasitel-dlya-silicona-poliuretana-plastika-krasnaya-fasovka-0-05-kg" TargetMode="External"/><Relationship Id="rId41" Type="http://schemas.openxmlformats.org/officeDocument/2006/relationships/hyperlink" Target="https://obi.ru/products/jemal-universalnaja-sila-home-maxpaint-gljancevaja-gladkaja-slonovaja-kost-0-52-l-4433199" TargetMode="External"/><Relationship Id="rId54" Type="http://schemas.openxmlformats.org/officeDocument/2006/relationships/hyperlink" Target="https://www.ozon.ru/product/bumaga-shlifovalnaya-nazhdachnaya-zolder-v-lente-na-bumazhnoy-osnove-115mm-h-50m-zernistost-r180-266333114/?asb=0TW9zyIBkvTkfzYOGozA2ZFngvdp1jrC2vTxiLfc1nc%253D&amp;asb2=xzS3Vs6QI6y9kYV5YR7rT0t6dFPIoBvWSGll8m5jyXchDv4znxgEECAXqNzlh1W2&amp;avtc=1&amp;avte=2&amp;avts=1678734668&amp;keywords=%D0%BD%D0%B0%D0%B6%D0%B4%D0%B0%D1%87%D0%BD%D0%BE%D0%B5+%D0%BF%D0%BE%D0%BB%D0%BE%D1%82%D0%BD%D0%BE&amp;oos_search=false&amp;sh=4eQFZTBIDw" TargetMode="External"/><Relationship Id="rId62" Type="http://schemas.openxmlformats.org/officeDocument/2006/relationships/hyperlink" Target="https://www.ozon.ru/product/marker-kraska-akrilovyy-permanentnyy-nestiraemyy-dlya-sketchinga-berlingo-uniline-pa400-belyy-203096542/?asb=MG1oJgmWmDaRKQCdkePm4OQmpWlq4VwOtY6GNMe39H8%253D&amp;asb2=W-mtYlBosu27oUrGtn39lDYsXKHFEFpj1lFj49lUKiWaOsyEdCaS1Sx4JJjmUxlT&amp;avtc=1&amp;avte=2&amp;avts=1678735172&amp;keywords=%D0%BC%D0%B0%D1%80%D0%BA%D0%B5%D1%80+%D0%BF%D0%B5%D1%80%D0%BC%D0%B0%D0%BD%D0%B5%D0%BD%D1%82%D0%BD%D1%8B%D0%B9+%D0%B1%D0%B5%D0%BB%D1%8B%D0%B9&amp;sh=4eQFZbJQug" TargetMode="External"/><Relationship Id="rId1" Type="http://schemas.openxmlformats.org/officeDocument/2006/relationships/hyperlink" Target="https://www.vseinstrumenti.ru/krepezh/stroitelnaya-himiya/rastvoriteli/rastvoriteli-dlya-lakov-i-krasok/-yashim/646-0-5l-pet-18809/" TargetMode="External"/><Relationship Id="rId6" Type="http://schemas.openxmlformats.org/officeDocument/2006/relationships/hyperlink" Target="https://www.ozon.ru/product/nazhdachnaya-bumaga-nabor-230h280-p80-shkurka-shlifovalnaya-vodostoykaya-nazhdachnaya-bumaga-5-666883289/?advert=oWm9r6GNAnb9xSmXrftA-2ADNOKFGVQQRHz3ivGIbYyxYTmM7vKjlm65njmEwFYtE1M5HSBadBraptEfaN-mZV-fVQy9fVjK2AcU2uGKuEgT_oCU0u" TargetMode="External"/><Relationship Id="rId15" Type="http://schemas.openxmlformats.org/officeDocument/2006/relationships/hyperlink" Target="https://leroymerlin.ru/product/steklo-akrilovoe-prozrachnoe-1000x500x2-mm-82763313/?utm_referrer=https%3A%2F%2Fwww.google.com%2F" TargetMode="External"/><Relationship Id="rId23" Type="http://schemas.openxmlformats.org/officeDocument/2006/relationships/hyperlink" Target="https://uha66.ru/e107_plugins/easyshop/easyshop.php?kolerovochnaya-pasta-krasitel-dlya-silicona-poliuretana-plastika-chernaya-fasovka-0-05-kg" TargetMode="External"/><Relationship Id="rId28" Type="http://schemas.openxmlformats.org/officeDocument/2006/relationships/hyperlink" Target="https://www.ozon.ru/product/samorez-po-derevu-zheltye-otsinkovannye-3-5h25-200-sht-551002169/?asb=ANKqZ0LXBsa87z1fnR1NVdPlQznuUl8uKFtmBk407OXCBwdXX6h638z6ynoO%252Fl%252F2&amp;asb2=UpEnj2OVc6oUPKQnILaE6U1MFP42oU0Nh8ugpktHSJSn_PfzKd0u_LiIXo_goRcEKgu-LXNVYOjFO-h" TargetMode="External"/><Relationship Id="rId36" Type="http://schemas.openxmlformats.org/officeDocument/2006/relationships/hyperlink" Target="https://market.yandex.ru/product--komplekt-shpatlevka-otverditel-hb-body-pro-f211-bodysoft-1-kg/617615834?glfilter=23674510%3A1~1_100818973127&amp;cpc=lKd1VD5TERl580uVpiWw3rtY1suXdH6Pv6SR6hB8AA9LakdnvW4Lm2_qfahSZYcf--lIto4-wleq-7dHcNA-eAG-xWpW-LkchwsnyDL7z8fRL-IR6Z3N69dlUsQBDDZ5IBIfVl1-iHYw-QQEZVBMoz8pfFKRFEYUHnTvVHGTEJoJpShGPR8Ty4Lo99IeC_frQaZurlF4XnYCM1h0HoMaI6lkmgCtpBAyGPVIRhtytjHwds74JxmGUA%2C%2C&amp;from-show-uid=16787072454193148681700001&amp;sku=100818973127&amp;do-waremd5=ObIS_YV9p-A5ehRiC0pq3Q&amp;sponsored=1&amp;cpa=1" TargetMode="External"/><Relationship Id="rId49" Type="http://schemas.openxmlformats.org/officeDocument/2006/relationships/hyperlink" Target="https://olmitool.ru/catalog/spiralnye-dvuhzahodnye-struzhka-vniz" TargetMode="External"/><Relationship Id="rId57" Type="http://schemas.openxmlformats.org/officeDocument/2006/relationships/hyperlink" Target="https://www.ozon.ru/product/ruchka-sharikovaya-staff-bp-01-sinyaya-vygodnaya-upakovka-komplekt-50-sht-uzel-1-mm-liniya-pisma-0-198776334/?asb=L5Fc6uQV%252FlClqB3fqYgiclYDgGdHI4ZwW7XUb55GrDc%253D&amp;asb2=CMNudHVAU7RlwBDFf85eDRgnyjSCRuj6RMByAbYXTtUCNtx3xPlKnTN2SpVHnyrP&amp;avtc=1&amp;avte=2&amp;avts=1678734914&amp;keywords=%D1%80%D1%83%D1%87%D0%BA%D0%B8+%D1%88%D0%B0%D1%80%D0%B8%D0%BA%D0%BE%D0%B2%D1%8B%D0%B5+50+%D1%88%D1%82%D1%83%D0%BA&amp;sh=4eQFZYohQg" TargetMode="External"/><Relationship Id="rId10" Type="http://schemas.openxmlformats.org/officeDocument/2006/relationships/hyperlink" Target="https://www.ozon.ru/product/bumazhnye-polotentsa-zewa-premium-dekor-4-rulona-143508613/?asb=Jra8d9R%252FxXChMPhM9tarL2qPd2101z3Z4h5IbRz%252FYgs%253D&amp;asb2=47gm57XjF4AwXNKUvrcwiQ8HfjtqYHS5qRPQ6q-lEnYTRJTEzoIL2gYqFBfynzEm&amp;avtc=1&amp;avte=1&amp;avts=1670830177&amp;keywor" TargetMode="External"/><Relationship Id="rId31" Type="http://schemas.openxmlformats.org/officeDocument/2006/relationships/hyperlink" Target="https://www.ozon.ru/product/nabor-svetodiodov-3-mm-5-mm-5-tsvetov-krasnyy-zelenyy-zheltyy-siniy-belyy-200-sht-2-3v-20ma-u-269206330/?asb=KYy4HPGEqahbdBsoyaHfGt8TUUTLepPA3Q%252BI5sl6aEcUQP9B1aSM0afC%252FxOu22hG&amp;asb2=5fjtj2yvxGbgNYySUjRz0CONX97J_7Hc7gQTwRmx" TargetMode="External"/><Relationship Id="rId44" Type="http://schemas.openxmlformats.org/officeDocument/2006/relationships/hyperlink" Target="https://www.element3d.ru/shop/hips/-pva-plastik-dlya-3d-printera-500g-naturalnyy-175m/" TargetMode="External"/><Relationship Id="rId52" Type="http://schemas.openxmlformats.org/officeDocument/2006/relationships/hyperlink" Target="https://www.ozon.ru/product/soplo-e3d-stal-dlya-3d-printera-5-sht-0-3-mm-863866237/?advert=vRsVUm8tYsfrZg73nKPjXMaiWUvAabQsYkNe81MAZYOFRsUL5wqpqU-vpDCIWAkDHs39XwAUfJOu4KaO77VRgn61j_iGhEYKMdywbgtScO9HsyEyzYI_eQ44DkbpiqdPVIj5z4KMUjWnwS99DD4-t8Uu-aW5ca0redATkQcYaQiQksj51RL300w6bE4_HijWOKpghbT754oKIPO1bXz27Ah79VSd_vMUNC_7HVzI7ZRoZgE_72muUidRbHKLRbV5-kBya9IDDW0E7sM4mJctr-OWVYrN-rg&amp;avtc=1&amp;avte=2&amp;avts=1678734296&amp;keywords=%D1%81%D0%BE%D0%BF%D0%BB%D0%BE+%D0%B4%D0%BB%D1%8F+3%D0%B4+%D0%BF%D1%80%D0%B8%D0%BD%D1%82%D0%B5%D1%80%D0%B0&amp;oos_search=false&amp;sh=4eQFZZzHUg" TargetMode="External"/><Relationship Id="rId60" Type="http://schemas.openxmlformats.org/officeDocument/2006/relationships/hyperlink" Target="https://www.ozon.ru/product/skrepki-kantselyarskie-metallicheskie-100-shtuk-deli-e0024-plastikovaya-obolochka-29mm-assorti-567114196/?asb=LfShBZOyJLNK1cIXhS5eDPXVsCJc3gKHQalNVO9pYmlRmvMeqZ%252BR4H%252FQRS8UmVUP&amp;asb2=qNt47BsJ4gyJjNzFIiuy-NoepB5b7vbSOdgBIiCjjK9LvPW_e8ZvY2rsfvTCF1YXZ4E4MabniO2tbHuDHZZfnkjHmdcHdme9-Kda9Q8EU_ogHY4EDuc45QzN9fOpyqx4&amp;avtc=1&amp;avte=2&amp;avts=1678735051&amp;keywords=%D1%81%D0%BA%D1%80%D0%B5%D0%BF%D0%BA%D0%B8+%D0%BA%D0%B0%D0%BD%D1%86%D0%B5%D0%BB%D1%8F%D1%80%D1%81%D0%BA%D0%B8%D0%B5&amp;sh=4eQFZfCwBg" TargetMode="External"/><Relationship Id="rId65" Type="http://schemas.openxmlformats.org/officeDocument/2006/relationships/hyperlink" Target="https://www.ozon.ru/product/litiy-ionnyy-akkumulyator-faza-18650-li-ion-1200-mach-vysota-65-mm-523870030/?advert=CTbjGJ1F3entXUxinn8uA4agrLZojUMfz3rabs9cmvYyGSnqmj0_Yd4LEFKUklvKHh8i8-nkfAxRUyfF3EtGGn3AivZn1zqjxR_dyjTkAITFBfCsAJJMCUmMaVsfkVtCm5f1wCcTLCPY9xI_4IpGOvhi_zOe4LAsE5TIUwAtSUUJuvGPbopHqCIAbVfDbRIIpKc8-OBpC1p8n_5QeQnyBFAogCDv-qyx8LsqMXPUL9YZ9o6cEiUe9C96oiLIKzqD3VHL5o0yPPTX0_H1dLHWX3bjbK-yzw&amp;avtc=1&amp;avte=2&amp;avts=1678708288&amp;keywords=%D0%B0%D0%BA%D0%BA%D1%83%D0%BC%D1%83%D0%BB%D1%8F%D1%82%D0%BE%D1%80+li-ion+18650&amp;sh=4eQFZUCnpQ" TargetMode="External"/><Relationship Id="rId4" Type="http://schemas.openxmlformats.org/officeDocument/2006/relationships/hyperlink" Target="https://www.vseinstrumenti.ru/krepezh/stroitelnaya-himiya/rastvoriteli/rastvoriteli-dlya-lakov-i-krasok/-yashim/646-0-5l-pet-18809/" TargetMode="External"/><Relationship Id="rId9" Type="http://schemas.openxmlformats.org/officeDocument/2006/relationships/hyperlink" Target="https://www.ozon.ru/product/dvuhsloynye-ochishchayushchie-bumazhnye-salfetki-jeta-pro-sinie-35h38-sm-rulon-1000sht-801361612/?asb=NeWIqtx%252Ba0ZXlJMEPkqJTBkH7%252B9YevvAvtIw4CXbHMU%253D&amp;asb2=_MQiLl1t5F3Vf4PF5rXIkyOOyZHDngnJAG0QdJHZwvUDjvBIvEWyoMbAP2w3Krt" TargetMode="External"/><Relationship Id="rId13" Type="http://schemas.openxmlformats.org/officeDocument/2006/relationships/hyperlink" Target="https://www.ozon.ru/product/polotno-mp-s-t-tip-100-mm-5-mm-shag-2-5-mm-5-sht-175524411/?asb=x0sM7zBGM%252BBrHPN7BAt0KtogYkUkv2bpQ7jCI7mJddo%253D&amp;asb2=-D9gSZrO7AilcbXjxapoxIShXAzqAkEcWHYHP3IpD6v_fxNE4ABLDA-HBjhf7mJd&amp;avtc=1&amp;avte=2&amp;avts=1670830633&amp;keywords=%25" TargetMode="External"/><Relationship Id="rId18" Type="http://schemas.openxmlformats.org/officeDocument/2006/relationships/hyperlink" Target="https://www.ozon.ru/product/shpazhki-dlya-kanape-homeve-20-sm-shampury-derevyannye-dlya-edy-bambukovye-palochki-dlya-zakusok-778706190/?asb=zQkgVoJPHt7f5kHIm4bhXZ8i3Qg8k%252Bz7t8tFqCwovM87SMeg8WZ%252Bmovi3kywyiCu&amp;asb2=fVNcL8V1tWsluEsjJGILe1ZknTJd0hIAdGlgH" TargetMode="External"/><Relationship Id="rId39" Type="http://schemas.openxmlformats.org/officeDocument/2006/relationships/hyperlink" Target="https://obi.ru/products/kraska-universalnaja-sila-home-max-paint-gljancevaja-chernaja-0-52-l-44330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0"/>
  <sheetViews>
    <sheetView topLeftCell="A106" zoomScaleNormal="100" workbookViewId="0">
      <selection activeCell="A116" sqref="A116:XFD116"/>
    </sheetView>
  </sheetViews>
  <sheetFormatPr defaultColWidth="14.42578125" defaultRowHeight="15" customHeight="1" x14ac:dyDescent="0.25"/>
  <cols>
    <col min="1" max="1" width="5.140625" customWidth="1"/>
    <col min="2" max="2" width="52" customWidth="1"/>
    <col min="3" max="3" width="37.85546875" customWidth="1"/>
    <col min="4" max="4" width="22" customWidth="1"/>
    <col min="5" max="5" width="15.5703125" customWidth="1"/>
    <col min="6" max="6" width="19.7109375" customWidth="1"/>
    <col min="7" max="7" width="14.42578125" customWidth="1"/>
    <col min="8" max="8" width="25" customWidth="1"/>
  </cols>
  <sheetData>
    <row r="1" spans="1:11" x14ac:dyDescent="0.25">
      <c r="A1" s="145" t="s">
        <v>0</v>
      </c>
      <c r="B1" s="146"/>
      <c r="C1" s="146"/>
      <c r="D1" s="146"/>
      <c r="E1" s="146"/>
      <c r="F1" s="146"/>
      <c r="G1" s="146"/>
      <c r="H1" s="146"/>
      <c r="I1" s="1"/>
      <c r="J1" s="1"/>
      <c r="K1" s="1"/>
    </row>
    <row r="2" spans="1:11" ht="72" customHeight="1" x14ac:dyDescent="0.25">
      <c r="A2" s="147" t="s">
        <v>1</v>
      </c>
      <c r="B2" s="148"/>
      <c r="C2" s="148"/>
      <c r="D2" s="148"/>
      <c r="E2" s="148"/>
      <c r="F2" s="148"/>
      <c r="G2" s="148"/>
      <c r="H2" s="149"/>
      <c r="I2" s="1"/>
      <c r="J2" s="1"/>
      <c r="K2" s="1"/>
    </row>
    <row r="3" spans="1:11" x14ac:dyDescent="0.25">
      <c r="A3" s="150" t="s">
        <v>2</v>
      </c>
      <c r="B3" s="151"/>
      <c r="C3" s="151"/>
      <c r="D3" s="151"/>
      <c r="E3" s="151"/>
      <c r="F3" s="151"/>
      <c r="G3" s="151"/>
      <c r="H3" s="152"/>
      <c r="I3" s="1"/>
      <c r="J3" s="1"/>
      <c r="K3" s="1"/>
    </row>
    <row r="4" spans="1:11" x14ac:dyDescent="0.25">
      <c r="A4" s="153" t="s">
        <v>477</v>
      </c>
      <c r="B4" s="146"/>
      <c r="C4" s="146"/>
      <c r="D4" s="146"/>
      <c r="E4" s="146"/>
      <c r="F4" s="146"/>
      <c r="G4" s="146"/>
      <c r="H4" s="154"/>
      <c r="I4" s="1"/>
      <c r="J4" s="1"/>
      <c r="K4" s="1"/>
    </row>
    <row r="5" spans="1:11" x14ac:dyDescent="0.25">
      <c r="A5" s="155" t="s">
        <v>478</v>
      </c>
      <c r="B5" s="146"/>
      <c r="C5" s="146"/>
      <c r="D5" s="146"/>
      <c r="E5" s="146"/>
      <c r="F5" s="146"/>
      <c r="G5" s="146"/>
      <c r="H5" s="154"/>
      <c r="I5" s="1"/>
      <c r="J5" s="1"/>
      <c r="K5" s="1"/>
    </row>
    <row r="6" spans="1:11" x14ac:dyDescent="0.25">
      <c r="A6" s="155" t="s">
        <v>479</v>
      </c>
      <c r="B6" s="146"/>
      <c r="C6" s="146"/>
      <c r="D6" s="146"/>
      <c r="E6" s="146"/>
      <c r="F6" s="146"/>
      <c r="G6" s="146"/>
      <c r="H6" s="154"/>
      <c r="I6" s="1"/>
      <c r="J6" s="1"/>
      <c r="K6" s="1"/>
    </row>
    <row r="7" spans="1:11" ht="15.75" customHeight="1" x14ac:dyDescent="0.25">
      <c r="A7" s="155" t="s">
        <v>480</v>
      </c>
      <c r="B7" s="146"/>
      <c r="C7" s="146"/>
      <c r="D7" s="146"/>
      <c r="E7" s="146"/>
      <c r="F7" s="146"/>
      <c r="G7" s="146"/>
      <c r="H7" s="154"/>
      <c r="I7" s="1"/>
      <c r="J7" s="1"/>
      <c r="K7" s="1"/>
    </row>
    <row r="8" spans="1:11" ht="15.75" customHeight="1" x14ac:dyDescent="0.25">
      <c r="A8" s="155" t="s">
        <v>481</v>
      </c>
      <c r="B8" s="146"/>
      <c r="C8" s="146"/>
      <c r="D8" s="146"/>
      <c r="E8" s="146"/>
      <c r="F8" s="146"/>
      <c r="G8" s="146"/>
      <c r="H8" s="154"/>
      <c r="I8" s="1"/>
      <c r="J8" s="1"/>
      <c r="K8" s="1"/>
    </row>
    <row r="9" spans="1:11" ht="15.75" customHeight="1" x14ac:dyDescent="0.25">
      <c r="A9" s="155" t="s">
        <v>482</v>
      </c>
      <c r="B9" s="146"/>
      <c r="C9" s="146"/>
      <c r="D9" s="146"/>
      <c r="E9" s="146"/>
      <c r="F9" s="146"/>
      <c r="G9" s="146"/>
      <c r="H9" s="154"/>
      <c r="I9" s="1"/>
      <c r="J9" s="1"/>
      <c r="K9" s="1"/>
    </row>
    <row r="10" spans="1:11" ht="15.75" customHeight="1" x14ac:dyDescent="0.25">
      <c r="A10" s="156" t="s">
        <v>3</v>
      </c>
      <c r="B10" s="157"/>
      <c r="C10" s="158" t="s">
        <v>391</v>
      </c>
      <c r="D10" s="157"/>
      <c r="E10" s="157"/>
      <c r="F10" s="157"/>
      <c r="G10" s="157"/>
      <c r="H10" s="159"/>
      <c r="I10" s="1"/>
      <c r="J10" s="1"/>
      <c r="K10" s="1"/>
    </row>
    <row r="11" spans="1:11" ht="15.75" customHeight="1" x14ac:dyDescent="0.25">
      <c r="A11" s="160" t="s">
        <v>4</v>
      </c>
      <c r="B11" s="161"/>
      <c r="C11" s="162">
        <v>10</v>
      </c>
      <c r="D11" s="161"/>
      <c r="E11" s="161"/>
      <c r="F11" s="161"/>
      <c r="G11" s="161"/>
      <c r="H11" s="163"/>
      <c r="I11" s="2" t="s">
        <v>5</v>
      </c>
      <c r="J11" s="1"/>
      <c r="K11" s="1"/>
    </row>
    <row r="12" spans="1:11" ht="15.75" customHeight="1" x14ac:dyDescent="0.25">
      <c r="A12" s="164" t="s">
        <v>483</v>
      </c>
      <c r="B12" s="165"/>
      <c r="C12" s="165"/>
      <c r="D12" s="165"/>
      <c r="E12" s="165"/>
      <c r="F12" s="165"/>
      <c r="G12" s="165"/>
      <c r="H12" s="166"/>
      <c r="I12" s="1"/>
      <c r="J12" s="1"/>
      <c r="K12" s="1"/>
    </row>
    <row r="13" spans="1:11" ht="37.5" customHeight="1" x14ac:dyDescent="0.25">
      <c r="A13" s="167" t="s">
        <v>6</v>
      </c>
      <c r="B13" s="168"/>
      <c r="C13" s="168"/>
      <c r="D13" s="168"/>
      <c r="E13" s="168"/>
      <c r="F13" s="168"/>
      <c r="G13" s="168"/>
      <c r="H13" s="168"/>
      <c r="I13" s="1"/>
      <c r="J13" s="1"/>
      <c r="K13" s="1"/>
    </row>
    <row r="14" spans="1:11" ht="15.75" customHeight="1" x14ac:dyDescent="0.25">
      <c r="A14" s="169" t="s">
        <v>7</v>
      </c>
      <c r="B14" s="151"/>
      <c r="C14" s="151"/>
      <c r="D14" s="151"/>
      <c r="E14" s="151"/>
      <c r="F14" s="151"/>
      <c r="G14" s="151"/>
      <c r="H14" s="152"/>
      <c r="I14" s="1"/>
      <c r="J14" s="1"/>
      <c r="K14" s="1"/>
    </row>
    <row r="15" spans="1:11" ht="15" customHeight="1" x14ac:dyDescent="0.25">
      <c r="A15" s="170" t="s">
        <v>8</v>
      </c>
      <c r="B15" s="171"/>
      <c r="C15" s="171"/>
      <c r="D15" s="171"/>
      <c r="E15" s="171"/>
      <c r="F15" s="171"/>
      <c r="G15" s="171"/>
      <c r="H15" s="154"/>
      <c r="I15" s="1"/>
      <c r="J15" s="1"/>
      <c r="K15" s="1"/>
    </row>
    <row r="16" spans="1:11" ht="15" customHeight="1" x14ac:dyDescent="0.25">
      <c r="A16" s="172" t="s">
        <v>411</v>
      </c>
      <c r="B16" s="171"/>
      <c r="C16" s="171"/>
      <c r="D16" s="171"/>
      <c r="E16" s="171"/>
      <c r="F16" s="171"/>
      <c r="G16" s="171"/>
      <c r="H16" s="154"/>
      <c r="I16" s="1"/>
      <c r="J16" s="1"/>
      <c r="K16" s="1"/>
    </row>
    <row r="17" spans="1:11" ht="15" customHeight="1" x14ac:dyDescent="0.25">
      <c r="A17" s="170" t="s">
        <v>9</v>
      </c>
      <c r="B17" s="146"/>
      <c r="C17" s="146"/>
      <c r="D17" s="146"/>
      <c r="E17" s="146"/>
      <c r="F17" s="146"/>
      <c r="G17" s="146"/>
      <c r="H17" s="154"/>
      <c r="I17" s="1"/>
      <c r="J17" s="1"/>
      <c r="K17" s="1"/>
    </row>
    <row r="18" spans="1:11" ht="15" customHeight="1" x14ac:dyDescent="0.25">
      <c r="A18" s="172" t="s">
        <v>397</v>
      </c>
      <c r="B18" s="146"/>
      <c r="C18" s="146"/>
      <c r="D18" s="146"/>
      <c r="E18" s="146"/>
      <c r="F18" s="146"/>
      <c r="G18" s="146"/>
      <c r="H18" s="154"/>
      <c r="I18" s="1"/>
      <c r="J18" s="1"/>
      <c r="K18" s="1"/>
    </row>
    <row r="19" spans="1:11" ht="15" customHeight="1" x14ac:dyDescent="0.25">
      <c r="A19" s="170" t="s">
        <v>10</v>
      </c>
      <c r="B19" s="171"/>
      <c r="C19" s="171"/>
      <c r="D19" s="171"/>
      <c r="E19" s="171"/>
      <c r="F19" s="171"/>
      <c r="G19" s="171"/>
      <c r="H19" s="154"/>
      <c r="I19" s="1"/>
      <c r="J19" s="1"/>
      <c r="K19" s="1"/>
    </row>
    <row r="20" spans="1:11" ht="15" customHeight="1" x14ac:dyDescent="0.25">
      <c r="A20" s="170" t="s">
        <v>11</v>
      </c>
      <c r="B20" s="146"/>
      <c r="C20" s="146"/>
      <c r="D20" s="146"/>
      <c r="E20" s="146"/>
      <c r="F20" s="146"/>
      <c r="G20" s="146"/>
      <c r="H20" s="154"/>
      <c r="I20" s="1"/>
      <c r="J20" s="1"/>
      <c r="K20" s="1"/>
    </row>
    <row r="21" spans="1:11" ht="15" customHeight="1" x14ac:dyDescent="0.25">
      <c r="A21" s="170" t="s">
        <v>12</v>
      </c>
      <c r="B21" s="171"/>
      <c r="C21" s="171"/>
      <c r="D21" s="171"/>
      <c r="E21" s="171"/>
      <c r="F21" s="171"/>
      <c r="G21" s="171"/>
      <c r="H21" s="154"/>
      <c r="I21" s="1"/>
      <c r="J21" s="1"/>
      <c r="K21" s="1"/>
    </row>
    <row r="22" spans="1:11" ht="15.75" customHeight="1" x14ac:dyDescent="0.25">
      <c r="A22" s="173" t="s">
        <v>13</v>
      </c>
      <c r="B22" s="174"/>
      <c r="C22" s="174"/>
      <c r="D22" s="174"/>
      <c r="E22" s="174"/>
      <c r="F22" s="174"/>
      <c r="G22" s="174"/>
      <c r="H22" s="175"/>
      <c r="I22" s="1"/>
      <c r="J22" s="1"/>
      <c r="K22" s="1"/>
    </row>
    <row r="23" spans="1:11" ht="61.9" customHeight="1" x14ac:dyDescent="0.25">
      <c r="A23" s="3" t="s">
        <v>14</v>
      </c>
      <c r="B23" s="3" t="s">
        <v>15</v>
      </c>
      <c r="C23" s="4" t="s">
        <v>16</v>
      </c>
      <c r="D23" s="3" t="s">
        <v>17</v>
      </c>
      <c r="E23" s="3" t="s">
        <v>18</v>
      </c>
      <c r="F23" s="3" t="s">
        <v>19</v>
      </c>
      <c r="G23" s="3" t="s">
        <v>20</v>
      </c>
      <c r="H23" s="3" t="s">
        <v>21</v>
      </c>
      <c r="I23" s="1"/>
      <c r="J23" s="1"/>
      <c r="K23" s="1"/>
    </row>
    <row r="24" spans="1:11" ht="15.75" customHeight="1" x14ac:dyDescent="0.25">
      <c r="A24" s="5">
        <v>1</v>
      </c>
      <c r="B24" s="6" t="s">
        <v>22</v>
      </c>
      <c r="C24" s="7" t="s">
        <v>23</v>
      </c>
      <c r="D24" s="8" t="s">
        <v>24</v>
      </c>
      <c r="E24" s="8">
        <v>1</v>
      </c>
      <c r="F24" s="8" t="s">
        <v>25</v>
      </c>
      <c r="G24" s="8">
        <v>6</v>
      </c>
      <c r="H24" s="7"/>
      <c r="I24" s="1"/>
      <c r="J24" s="1"/>
      <c r="K24" s="1"/>
    </row>
    <row r="25" spans="1:11" ht="15.75" customHeight="1" x14ac:dyDescent="0.25">
      <c r="A25" s="5">
        <v>2</v>
      </c>
      <c r="B25" s="6" t="s">
        <v>26</v>
      </c>
      <c r="C25" s="7" t="s">
        <v>27</v>
      </c>
      <c r="D25" s="8" t="s">
        <v>24</v>
      </c>
      <c r="E25" s="8">
        <v>1</v>
      </c>
      <c r="F25" s="8" t="s">
        <v>25</v>
      </c>
      <c r="G25" s="8">
        <v>19</v>
      </c>
      <c r="H25" s="7"/>
      <c r="I25" s="1"/>
      <c r="J25" s="1"/>
      <c r="K25" s="1"/>
    </row>
    <row r="26" spans="1:11" ht="15.75" customHeight="1" x14ac:dyDescent="0.25">
      <c r="A26" s="5">
        <v>3</v>
      </c>
      <c r="B26" s="6" t="s">
        <v>28</v>
      </c>
      <c r="C26" s="7" t="s">
        <v>27</v>
      </c>
      <c r="D26" s="8" t="s">
        <v>24</v>
      </c>
      <c r="E26" s="8">
        <v>0</v>
      </c>
      <c r="F26" s="8" t="s">
        <v>25</v>
      </c>
      <c r="G26" s="8">
        <v>0</v>
      </c>
      <c r="H26" s="7"/>
      <c r="I26" s="1"/>
      <c r="J26" s="1"/>
      <c r="K26" s="1"/>
    </row>
    <row r="27" spans="1:11" ht="15.75" customHeight="1" x14ac:dyDescent="0.25">
      <c r="A27" s="5">
        <v>4</v>
      </c>
      <c r="B27" s="6" t="s">
        <v>29</v>
      </c>
      <c r="C27" s="9" t="s">
        <v>27</v>
      </c>
      <c r="D27" s="8" t="s">
        <v>24</v>
      </c>
      <c r="E27" s="8">
        <v>1</v>
      </c>
      <c r="F27" s="8" t="s">
        <v>25</v>
      </c>
      <c r="G27" s="8">
        <v>3</v>
      </c>
      <c r="H27" s="7"/>
      <c r="I27" s="1"/>
      <c r="J27" s="1"/>
      <c r="K27" s="1"/>
    </row>
    <row r="28" spans="1:11" ht="15.75" customHeight="1" x14ac:dyDescent="0.25">
      <c r="A28" s="5">
        <v>5</v>
      </c>
      <c r="B28" s="6" t="s">
        <v>31</v>
      </c>
      <c r="C28" s="9" t="s">
        <v>27</v>
      </c>
      <c r="D28" s="11" t="s">
        <v>32</v>
      </c>
      <c r="E28" s="8">
        <v>1</v>
      </c>
      <c r="F28" s="8" t="s">
        <v>25</v>
      </c>
      <c r="G28" s="8">
        <v>2</v>
      </c>
      <c r="H28" s="7"/>
      <c r="I28" s="1"/>
      <c r="J28" s="1"/>
      <c r="K28" s="1"/>
    </row>
    <row r="29" spans="1:11" ht="36.75" customHeight="1" x14ac:dyDescent="0.25">
      <c r="A29" s="167" t="s">
        <v>33</v>
      </c>
      <c r="B29" s="168"/>
      <c r="C29" s="168"/>
      <c r="D29" s="168"/>
      <c r="E29" s="168"/>
      <c r="F29" s="168"/>
      <c r="G29" s="168"/>
      <c r="H29" s="168"/>
      <c r="I29" s="1"/>
      <c r="J29" s="1"/>
      <c r="K29" s="1"/>
    </row>
    <row r="30" spans="1:11" ht="15.75" customHeight="1" x14ac:dyDescent="0.25">
      <c r="A30" s="169" t="s">
        <v>7</v>
      </c>
      <c r="B30" s="151"/>
      <c r="C30" s="151"/>
      <c r="D30" s="151"/>
      <c r="E30" s="151"/>
      <c r="F30" s="151"/>
      <c r="G30" s="151"/>
      <c r="H30" s="152"/>
      <c r="I30" s="1"/>
      <c r="J30" s="1"/>
      <c r="K30" s="1"/>
    </row>
    <row r="31" spans="1:11" ht="15" customHeight="1" x14ac:dyDescent="0.25">
      <c r="A31" s="172" t="s">
        <v>8</v>
      </c>
      <c r="B31" s="176"/>
      <c r="C31" s="176"/>
      <c r="D31" s="176"/>
      <c r="E31" s="176"/>
      <c r="F31" s="176"/>
      <c r="G31" s="176"/>
      <c r="H31" s="177"/>
      <c r="I31" s="1"/>
      <c r="J31" s="1"/>
      <c r="K31" s="1"/>
    </row>
    <row r="32" spans="1:11" ht="15" customHeight="1" x14ac:dyDescent="0.25">
      <c r="A32" s="172" t="s">
        <v>411</v>
      </c>
      <c r="B32" s="176"/>
      <c r="C32" s="176"/>
      <c r="D32" s="176"/>
      <c r="E32" s="176"/>
      <c r="F32" s="176"/>
      <c r="G32" s="176"/>
      <c r="H32" s="177"/>
      <c r="I32" s="1"/>
      <c r="J32" s="1"/>
      <c r="K32" s="1"/>
    </row>
    <row r="33" spans="1:11" ht="15" customHeight="1" x14ac:dyDescent="0.25">
      <c r="A33" s="172" t="s">
        <v>9</v>
      </c>
      <c r="B33" s="176"/>
      <c r="C33" s="176"/>
      <c r="D33" s="176"/>
      <c r="E33" s="176"/>
      <c r="F33" s="176"/>
      <c r="G33" s="176"/>
      <c r="H33" s="177"/>
      <c r="I33" s="1"/>
      <c r="J33" s="1"/>
      <c r="K33" s="1"/>
    </row>
    <row r="34" spans="1:11" ht="15" customHeight="1" x14ac:dyDescent="0.25">
      <c r="A34" s="172" t="s">
        <v>396</v>
      </c>
      <c r="B34" s="176"/>
      <c r="C34" s="176"/>
      <c r="D34" s="176"/>
      <c r="E34" s="176"/>
      <c r="F34" s="176"/>
      <c r="G34" s="176"/>
      <c r="H34" s="177"/>
      <c r="I34" s="1"/>
      <c r="J34" s="1"/>
      <c r="K34" s="1"/>
    </row>
    <row r="35" spans="1:11" ht="15" customHeight="1" x14ac:dyDescent="0.25">
      <c r="A35" s="172" t="s">
        <v>10</v>
      </c>
      <c r="B35" s="176"/>
      <c r="C35" s="176"/>
      <c r="D35" s="176"/>
      <c r="E35" s="176"/>
      <c r="F35" s="176"/>
      <c r="G35" s="176"/>
      <c r="H35" s="177"/>
      <c r="I35" s="1"/>
      <c r="J35" s="1"/>
      <c r="K35" s="1"/>
    </row>
    <row r="36" spans="1:11" ht="15" customHeight="1" x14ac:dyDescent="0.25">
      <c r="A36" s="172" t="s">
        <v>404</v>
      </c>
      <c r="B36" s="176"/>
      <c r="C36" s="176"/>
      <c r="D36" s="176"/>
      <c r="E36" s="176"/>
      <c r="F36" s="176"/>
      <c r="G36" s="176"/>
      <c r="H36" s="177"/>
      <c r="I36" s="1"/>
      <c r="J36" s="1"/>
      <c r="K36" s="1"/>
    </row>
    <row r="37" spans="1:11" ht="15" customHeight="1" x14ac:dyDescent="0.25">
      <c r="A37" s="172" t="s">
        <v>12</v>
      </c>
      <c r="B37" s="176"/>
      <c r="C37" s="176"/>
      <c r="D37" s="176"/>
      <c r="E37" s="176"/>
      <c r="F37" s="176"/>
      <c r="G37" s="176"/>
      <c r="H37" s="177"/>
      <c r="I37" s="1"/>
      <c r="J37" s="1"/>
      <c r="K37" s="1"/>
    </row>
    <row r="38" spans="1:11" ht="15.75" customHeight="1" x14ac:dyDescent="0.25">
      <c r="A38" s="172" t="s">
        <v>13</v>
      </c>
      <c r="B38" s="178"/>
      <c r="C38" s="178"/>
      <c r="D38" s="178"/>
      <c r="E38" s="178"/>
      <c r="F38" s="178"/>
      <c r="G38" s="178"/>
      <c r="H38" s="177"/>
      <c r="I38" s="1"/>
      <c r="J38" s="1"/>
      <c r="K38" s="1"/>
    </row>
    <row r="39" spans="1:11" ht="58.15" customHeight="1" x14ac:dyDescent="0.25">
      <c r="A39" s="12" t="s">
        <v>14</v>
      </c>
      <c r="B39" s="8" t="s">
        <v>15</v>
      </c>
      <c r="C39" s="8" t="s">
        <v>16</v>
      </c>
      <c r="D39" s="8" t="s">
        <v>17</v>
      </c>
      <c r="E39" s="8" t="s">
        <v>18</v>
      </c>
      <c r="F39" s="8" t="s">
        <v>19</v>
      </c>
      <c r="G39" s="8" t="s">
        <v>20</v>
      </c>
      <c r="H39" s="8" t="s">
        <v>21</v>
      </c>
      <c r="I39" s="1"/>
      <c r="J39" s="1"/>
      <c r="K39" s="1"/>
    </row>
    <row r="40" spans="1:11" ht="15.75" customHeight="1" x14ac:dyDescent="0.25">
      <c r="A40" s="5">
        <v>1</v>
      </c>
      <c r="B40" s="6" t="s">
        <v>35</v>
      </c>
      <c r="C40" s="7" t="s">
        <v>36</v>
      </c>
      <c r="D40" s="11" t="s">
        <v>30</v>
      </c>
      <c r="E40" s="11">
        <v>1</v>
      </c>
      <c r="F40" s="11" t="s">
        <v>34</v>
      </c>
      <c r="G40" s="11">
        <f t="shared" ref="G40:G50" si="0">E40</f>
        <v>1</v>
      </c>
      <c r="H40" s="7"/>
      <c r="I40" s="1"/>
      <c r="J40" s="1"/>
      <c r="K40" s="1"/>
    </row>
    <row r="41" spans="1:11" ht="15.75" customHeight="1" x14ac:dyDescent="0.25">
      <c r="A41" s="5">
        <v>2</v>
      </c>
      <c r="B41" s="6" t="s">
        <v>37</v>
      </c>
      <c r="C41" s="7" t="s">
        <v>38</v>
      </c>
      <c r="D41" s="11" t="s">
        <v>30</v>
      </c>
      <c r="E41" s="11">
        <v>1</v>
      </c>
      <c r="F41" s="11" t="s">
        <v>34</v>
      </c>
      <c r="G41" s="11">
        <f t="shared" si="0"/>
        <v>1</v>
      </c>
      <c r="H41" s="7"/>
      <c r="I41" s="1"/>
      <c r="J41" s="1"/>
      <c r="K41" s="1"/>
    </row>
    <row r="42" spans="1:11" ht="15.75" customHeight="1" x14ac:dyDescent="0.25">
      <c r="A42" s="5">
        <v>3</v>
      </c>
      <c r="B42" s="6" t="s">
        <v>39</v>
      </c>
      <c r="C42" s="9" t="s">
        <v>27</v>
      </c>
      <c r="D42" s="11" t="s">
        <v>30</v>
      </c>
      <c r="E42" s="11">
        <v>1</v>
      </c>
      <c r="F42" s="11" t="s">
        <v>34</v>
      </c>
      <c r="G42" s="11">
        <f t="shared" si="0"/>
        <v>1</v>
      </c>
      <c r="H42" s="7"/>
      <c r="I42" s="1"/>
      <c r="J42" s="1"/>
      <c r="K42" s="1"/>
    </row>
    <row r="43" spans="1:11" ht="15.75" customHeight="1" x14ac:dyDescent="0.25">
      <c r="A43" s="5">
        <v>4</v>
      </c>
      <c r="B43" s="6" t="s">
        <v>40</v>
      </c>
      <c r="C43" s="9" t="s">
        <v>27</v>
      </c>
      <c r="D43" s="11" t="s">
        <v>30</v>
      </c>
      <c r="E43" s="11">
        <v>1</v>
      </c>
      <c r="F43" s="11" t="s">
        <v>34</v>
      </c>
      <c r="G43" s="11">
        <f t="shared" si="0"/>
        <v>1</v>
      </c>
      <c r="H43" s="7"/>
      <c r="I43" s="1"/>
      <c r="J43" s="1"/>
      <c r="K43" s="1"/>
    </row>
    <row r="44" spans="1:11" ht="15.75" customHeight="1" x14ac:dyDescent="0.25">
      <c r="A44" s="5">
        <v>5</v>
      </c>
      <c r="B44" s="6" t="s">
        <v>41</v>
      </c>
      <c r="C44" s="7" t="s">
        <v>42</v>
      </c>
      <c r="D44" s="11" t="s">
        <v>30</v>
      </c>
      <c r="E44" s="11">
        <v>1</v>
      </c>
      <c r="F44" s="11" t="s">
        <v>34</v>
      </c>
      <c r="G44" s="11">
        <f t="shared" si="0"/>
        <v>1</v>
      </c>
      <c r="H44" s="7"/>
      <c r="I44" s="1"/>
      <c r="J44" s="1"/>
      <c r="K44" s="1"/>
    </row>
    <row r="45" spans="1:11" ht="15.75" customHeight="1" x14ac:dyDescent="0.25">
      <c r="A45" s="5">
        <v>6</v>
      </c>
      <c r="B45" s="6" t="s">
        <v>43</v>
      </c>
      <c r="C45" s="9" t="s">
        <v>27</v>
      </c>
      <c r="D45" s="11" t="s">
        <v>30</v>
      </c>
      <c r="E45" s="11">
        <v>1</v>
      </c>
      <c r="F45" s="11" t="s">
        <v>34</v>
      </c>
      <c r="G45" s="11">
        <f t="shared" si="0"/>
        <v>1</v>
      </c>
      <c r="H45" s="7"/>
      <c r="I45" s="1"/>
      <c r="J45" s="1"/>
      <c r="K45" s="1"/>
    </row>
    <row r="46" spans="1:11" ht="15.75" customHeight="1" x14ac:dyDescent="0.25">
      <c r="A46" s="5">
        <v>7</v>
      </c>
      <c r="B46" s="6" t="s">
        <v>44</v>
      </c>
      <c r="C46" s="9" t="s">
        <v>27</v>
      </c>
      <c r="D46" s="11" t="s">
        <v>30</v>
      </c>
      <c r="E46" s="11">
        <v>1</v>
      </c>
      <c r="F46" s="11" t="s">
        <v>34</v>
      </c>
      <c r="G46" s="11">
        <f t="shared" si="0"/>
        <v>1</v>
      </c>
      <c r="H46" s="7"/>
      <c r="I46" s="1"/>
      <c r="J46" s="1"/>
      <c r="K46" s="1"/>
    </row>
    <row r="47" spans="1:11" ht="24" customHeight="1" x14ac:dyDescent="0.25">
      <c r="A47" s="5">
        <v>8</v>
      </c>
      <c r="B47" s="6" t="s">
        <v>45</v>
      </c>
      <c r="C47" s="7" t="s">
        <v>46</v>
      </c>
      <c r="D47" s="11" t="s">
        <v>47</v>
      </c>
      <c r="E47" s="11">
        <v>1</v>
      </c>
      <c r="F47" s="11" t="s">
        <v>34</v>
      </c>
      <c r="G47" s="11">
        <f t="shared" si="0"/>
        <v>1</v>
      </c>
      <c r="H47" s="7"/>
      <c r="I47" s="1"/>
      <c r="J47" s="1"/>
      <c r="K47" s="1"/>
    </row>
    <row r="48" spans="1:11" ht="30" customHeight="1" x14ac:dyDescent="0.25">
      <c r="A48" s="5">
        <v>9</v>
      </c>
      <c r="B48" s="6" t="s">
        <v>48</v>
      </c>
      <c r="C48" s="13" t="s">
        <v>49</v>
      </c>
      <c r="D48" s="11" t="s">
        <v>47</v>
      </c>
      <c r="E48" s="11">
        <v>1</v>
      </c>
      <c r="F48" s="11" t="s">
        <v>34</v>
      </c>
      <c r="G48" s="11">
        <f t="shared" si="0"/>
        <v>1</v>
      </c>
      <c r="H48" s="7"/>
      <c r="I48" s="1"/>
      <c r="J48" s="1"/>
      <c r="K48" s="1"/>
    </row>
    <row r="49" spans="1:11" ht="40.5" customHeight="1" x14ac:dyDescent="0.25">
      <c r="A49" s="5">
        <v>10</v>
      </c>
      <c r="B49" s="6" t="s">
        <v>50</v>
      </c>
      <c r="C49" s="7" t="s">
        <v>51</v>
      </c>
      <c r="D49" s="11" t="s">
        <v>47</v>
      </c>
      <c r="E49" s="11">
        <v>1</v>
      </c>
      <c r="F49" s="11" t="s">
        <v>34</v>
      </c>
      <c r="G49" s="11">
        <f t="shared" si="0"/>
        <v>1</v>
      </c>
      <c r="H49" s="7"/>
      <c r="I49" s="1"/>
      <c r="J49" s="1"/>
      <c r="K49" s="1"/>
    </row>
    <row r="50" spans="1:11" ht="40.5" customHeight="1" x14ac:dyDescent="0.25">
      <c r="A50" s="5">
        <v>11</v>
      </c>
      <c r="B50" s="6" t="s">
        <v>52</v>
      </c>
      <c r="C50" s="14" t="s">
        <v>53</v>
      </c>
      <c r="D50" s="11" t="s">
        <v>47</v>
      </c>
      <c r="E50" s="11">
        <v>1</v>
      </c>
      <c r="F50" s="11" t="s">
        <v>34</v>
      </c>
      <c r="G50" s="11">
        <f t="shared" si="0"/>
        <v>1</v>
      </c>
      <c r="H50" s="7"/>
      <c r="I50" s="1"/>
      <c r="J50" s="1"/>
      <c r="K50" s="1"/>
    </row>
    <row r="51" spans="1:11" ht="25.5" customHeight="1" x14ac:dyDescent="0.25">
      <c r="A51" s="5">
        <v>12</v>
      </c>
      <c r="B51" s="6" t="s">
        <v>54</v>
      </c>
      <c r="C51" s="14" t="s">
        <v>53</v>
      </c>
      <c r="D51" s="11" t="s">
        <v>47</v>
      </c>
      <c r="E51" s="11">
        <v>0</v>
      </c>
      <c r="F51" s="11" t="s">
        <v>34</v>
      </c>
      <c r="G51" s="11">
        <v>0</v>
      </c>
      <c r="H51" s="7"/>
      <c r="I51" s="1"/>
      <c r="J51" s="1"/>
      <c r="K51" s="1"/>
    </row>
    <row r="52" spans="1:11" ht="21" customHeight="1" x14ac:dyDescent="0.25">
      <c r="A52" s="5">
        <v>13</v>
      </c>
      <c r="B52" s="15" t="s">
        <v>55</v>
      </c>
      <c r="C52" s="14" t="s">
        <v>53</v>
      </c>
      <c r="D52" s="11" t="s">
        <v>47</v>
      </c>
      <c r="E52" s="11">
        <v>0</v>
      </c>
      <c r="F52" s="11" t="s">
        <v>34</v>
      </c>
      <c r="G52" s="11">
        <v>0</v>
      </c>
      <c r="H52" s="7"/>
      <c r="I52" s="1"/>
      <c r="J52" s="1"/>
      <c r="K52" s="1"/>
    </row>
    <row r="53" spans="1:11" ht="30.75" customHeight="1" x14ac:dyDescent="0.25">
      <c r="A53" s="5">
        <v>14</v>
      </c>
      <c r="B53" s="15" t="s">
        <v>56</v>
      </c>
      <c r="C53" s="14" t="s">
        <v>53</v>
      </c>
      <c r="D53" s="11" t="s">
        <v>47</v>
      </c>
      <c r="E53" s="11">
        <v>1</v>
      </c>
      <c r="F53" s="11" t="s">
        <v>34</v>
      </c>
      <c r="G53" s="11">
        <v>1</v>
      </c>
      <c r="H53" s="7"/>
      <c r="I53" s="1"/>
      <c r="J53" s="1"/>
      <c r="K53" s="1"/>
    </row>
    <row r="54" spans="1:11" ht="15.75" customHeight="1" x14ac:dyDescent="0.25">
      <c r="A54" s="5">
        <v>15</v>
      </c>
      <c r="B54" s="6" t="s">
        <v>22</v>
      </c>
      <c r="C54" s="7" t="s">
        <v>23</v>
      </c>
      <c r="D54" s="11" t="s">
        <v>24</v>
      </c>
      <c r="E54" s="16">
        <v>2</v>
      </c>
      <c r="F54" s="16" t="s">
        <v>34</v>
      </c>
      <c r="G54" s="16">
        <v>12</v>
      </c>
      <c r="H54" s="7"/>
      <c r="I54" s="1"/>
      <c r="J54" s="1"/>
      <c r="K54" s="1"/>
    </row>
    <row r="55" spans="1:11" ht="15.75" customHeight="1" x14ac:dyDescent="0.25">
      <c r="A55" s="5">
        <v>16</v>
      </c>
      <c r="B55" s="6" t="s">
        <v>57</v>
      </c>
      <c r="C55" s="7" t="s">
        <v>27</v>
      </c>
      <c r="D55" s="11" t="s">
        <v>24</v>
      </c>
      <c r="E55" s="16">
        <v>2</v>
      </c>
      <c r="F55" s="16" t="s">
        <v>34</v>
      </c>
      <c r="G55" s="16">
        <v>24</v>
      </c>
      <c r="H55" s="7"/>
      <c r="I55" s="1"/>
      <c r="J55" s="1"/>
      <c r="K55" s="1"/>
    </row>
    <row r="56" spans="1:11" ht="35.25" customHeight="1" x14ac:dyDescent="0.25">
      <c r="A56" s="167" t="s">
        <v>58</v>
      </c>
      <c r="B56" s="179"/>
      <c r="C56" s="179"/>
      <c r="D56" s="179"/>
      <c r="E56" s="179"/>
      <c r="F56" s="179"/>
      <c r="G56" s="179"/>
      <c r="H56" s="179"/>
      <c r="I56" s="1"/>
      <c r="J56" s="1"/>
      <c r="K56" s="1"/>
    </row>
    <row r="57" spans="1:11" ht="15" customHeight="1" x14ac:dyDescent="0.25">
      <c r="A57" s="169" t="s">
        <v>7</v>
      </c>
      <c r="B57" s="151"/>
      <c r="C57" s="151"/>
      <c r="D57" s="151"/>
      <c r="E57" s="151"/>
      <c r="F57" s="151"/>
      <c r="G57" s="151"/>
      <c r="H57" s="152"/>
      <c r="I57" s="1"/>
      <c r="J57" s="1"/>
      <c r="K57" s="1"/>
    </row>
    <row r="58" spans="1:11" ht="15" customHeight="1" x14ac:dyDescent="0.25">
      <c r="A58" s="170" t="s">
        <v>414</v>
      </c>
      <c r="B58" s="171"/>
      <c r="C58" s="171"/>
      <c r="D58" s="171"/>
      <c r="E58" s="171"/>
      <c r="F58" s="171"/>
      <c r="G58" s="171"/>
      <c r="H58" s="154"/>
      <c r="I58" s="1"/>
      <c r="J58" s="1"/>
      <c r="K58" s="1"/>
    </row>
    <row r="59" spans="1:11" ht="15" customHeight="1" x14ac:dyDescent="0.25">
      <c r="A59" s="172" t="s">
        <v>412</v>
      </c>
      <c r="B59" s="171"/>
      <c r="C59" s="171"/>
      <c r="D59" s="171"/>
      <c r="E59" s="171"/>
      <c r="F59" s="171"/>
      <c r="G59" s="171"/>
      <c r="H59" s="154"/>
      <c r="I59" s="1"/>
      <c r="J59" s="1"/>
      <c r="K59" s="1"/>
    </row>
    <row r="60" spans="1:11" ht="15" customHeight="1" x14ac:dyDescent="0.25">
      <c r="A60" s="170" t="s">
        <v>9</v>
      </c>
      <c r="B60" s="171"/>
      <c r="C60" s="171"/>
      <c r="D60" s="171"/>
      <c r="E60" s="171"/>
      <c r="F60" s="171"/>
      <c r="G60" s="171"/>
      <c r="H60" s="154"/>
      <c r="I60" s="1"/>
      <c r="J60" s="1"/>
      <c r="K60" s="1"/>
    </row>
    <row r="61" spans="1:11" ht="15" customHeight="1" x14ac:dyDescent="0.25">
      <c r="A61" s="172" t="s">
        <v>398</v>
      </c>
      <c r="B61" s="171"/>
      <c r="C61" s="171"/>
      <c r="D61" s="171"/>
      <c r="E61" s="171"/>
      <c r="F61" s="171"/>
      <c r="G61" s="171"/>
      <c r="H61" s="154"/>
      <c r="I61" s="1"/>
      <c r="J61" s="1"/>
      <c r="K61" s="1"/>
    </row>
    <row r="62" spans="1:11" ht="15" customHeight="1" x14ac:dyDescent="0.25">
      <c r="A62" s="170" t="s">
        <v>10</v>
      </c>
      <c r="B62" s="171"/>
      <c r="C62" s="171"/>
      <c r="D62" s="171"/>
      <c r="E62" s="171"/>
      <c r="F62" s="171"/>
      <c r="G62" s="171"/>
      <c r="H62" s="154"/>
      <c r="I62" s="1"/>
      <c r="J62" s="1"/>
      <c r="K62" s="1"/>
    </row>
    <row r="63" spans="1:11" ht="15" customHeight="1" x14ac:dyDescent="0.25">
      <c r="A63" s="172" t="s">
        <v>399</v>
      </c>
      <c r="B63" s="171"/>
      <c r="C63" s="171"/>
      <c r="D63" s="171"/>
      <c r="E63" s="171"/>
      <c r="F63" s="171"/>
      <c r="G63" s="171"/>
      <c r="H63" s="154"/>
      <c r="I63" s="1"/>
      <c r="J63" s="1"/>
      <c r="K63" s="1"/>
    </row>
    <row r="64" spans="1:11" ht="15" customHeight="1" x14ac:dyDescent="0.25">
      <c r="A64" s="170" t="s">
        <v>12</v>
      </c>
      <c r="B64" s="171"/>
      <c r="C64" s="171"/>
      <c r="D64" s="171"/>
      <c r="E64" s="171"/>
      <c r="F64" s="171"/>
      <c r="G64" s="171"/>
      <c r="H64" s="154"/>
      <c r="I64" s="1"/>
      <c r="J64" s="1"/>
      <c r="K64" s="1"/>
    </row>
    <row r="65" spans="1:11" ht="15" customHeight="1" x14ac:dyDescent="0.25">
      <c r="A65" s="173" t="s">
        <v>13</v>
      </c>
      <c r="B65" s="174"/>
      <c r="C65" s="174"/>
      <c r="D65" s="174"/>
      <c r="E65" s="174"/>
      <c r="F65" s="174"/>
      <c r="G65" s="174"/>
      <c r="H65" s="175"/>
      <c r="I65" s="1"/>
      <c r="J65" s="1"/>
      <c r="K65" s="1"/>
    </row>
    <row r="66" spans="1:11" ht="66.599999999999994" customHeight="1" x14ac:dyDescent="0.25">
      <c r="A66" s="17" t="s">
        <v>14</v>
      </c>
      <c r="B66" s="4" t="s">
        <v>15</v>
      </c>
      <c r="C66" s="4" t="s">
        <v>16</v>
      </c>
      <c r="D66" s="4" t="s">
        <v>17</v>
      </c>
      <c r="E66" s="4" t="s">
        <v>18</v>
      </c>
      <c r="F66" s="4" t="s">
        <v>19</v>
      </c>
      <c r="G66" s="4" t="s">
        <v>20</v>
      </c>
      <c r="H66" s="4" t="s">
        <v>21</v>
      </c>
      <c r="I66" s="1"/>
      <c r="J66" s="1"/>
      <c r="K66" s="1"/>
    </row>
    <row r="67" spans="1:11" ht="15" customHeight="1" x14ac:dyDescent="0.25">
      <c r="A67" s="18">
        <v>1</v>
      </c>
      <c r="B67" s="19" t="s">
        <v>60</v>
      </c>
      <c r="C67" s="20" t="s">
        <v>36</v>
      </c>
      <c r="D67" s="21" t="s">
        <v>30</v>
      </c>
      <c r="E67" s="21">
        <v>1</v>
      </c>
      <c r="F67" s="21" t="s">
        <v>34</v>
      </c>
      <c r="G67" s="21">
        <v>1</v>
      </c>
      <c r="H67" s="22"/>
      <c r="I67" s="1"/>
      <c r="J67" s="1"/>
      <c r="K67" s="1"/>
    </row>
    <row r="68" spans="1:11" ht="15" customHeight="1" x14ac:dyDescent="0.25">
      <c r="A68" s="18">
        <v>2</v>
      </c>
      <c r="B68" s="23" t="s">
        <v>61</v>
      </c>
      <c r="C68" s="9" t="s">
        <v>27</v>
      </c>
      <c r="D68" s="24" t="s">
        <v>30</v>
      </c>
      <c r="E68" s="21">
        <v>1</v>
      </c>
      <c r="F68" s="21" t="s">
        <v>34</v>
      </c>
      <c r="G68" s="21">
        <v>1</v>
      </c>
      <c r="H68" s="22"/>
      <c r="I68" s="1"/>
      <c r="J68" s="1"/>
      <c r="K68" s="1"/>
    </row>
    <row r="69" spans="1:11" ht="30.6" customHeight="1" x14ac:dyDescent="0.25">
      <c r="A69" s="18">
        <v>3</v>
      </c>
      <c r="B69" s="19" t="s">
        <v>62</v>
      </c>
      <c r="C69" s="25" t="s">
        <v>42</v>
      </c>
      <c r="D69" s="21" t="s">
        <v>30</v>
      </c>
      <c r="E69" s="21">
        <v>1</v>
      </c>
      <c r="F69" s="21" t="s">
        <v>34</v>
      </c>
      <c r="G69" s="21">
        <v>1</v>
      </c>
      <c r="H69" s="22"/>
      <c r="I69" s="1"/>
      <c r="J69" s="1"/>
      <c r="K69" s="1"/>
    </row>
    <row r="70" spans="1:11" ht="30.6" customHeight="1" x14ac:dyDescent="0.25">
      <c r="A70" s="18">
        <v>4</v>
      </c>
      <c r="B70" s="23" t="s">
        <v>63</v>
      </c>
      <c r="C70" s="9" t="s">
        <v>27</v>
      </c>
      <c r="D70" s="24" t="s">
        <v>30</v>
      </c>
      <c r="E70" s="21">
        <v>1</v>
      </c>
      <c r="F70" s="21" t="s">
        <v>34</v>
      </c>
      <c r="G70" s="21">
        <v>1</v>
      </c>
      <c r="H70" s="22"/>
      <c r="I70" s="1"/>
      <c r="J70" s="1"/>
      <c r="K70" s="1"/>
    </row>
    <row r="71" spans="1:11" ht="15" customHeight="1" x14ac:dyDescent="0.25">
      <c r="A71" s="18">
        <v>5</v>
      </c>
      <c r="B71" s="26" t="s">
        <v>64</v>
      </c>
      <c r="C71" s="9" t="s">
        <v>27</v>
      </c>
      <c r="D71" s="24" t="s">
        <v>30</v>
      </c>
      <c r="E71" s="21">
        <v>1</v>
      </c>
      <c r="F71" s="21" t="s">
        <v>34</v>
      </c>
      <c r="G71" s="21">
        <v>1</v>
      </c>
      <c r="H71" s="22"/>
      <c r="I71" s="1"/>
      <c r="J71" s="1"/>
      <c r="K71" s="1"/>
    </row>
    <row r="72" spans="1:11" ht="27.75" customHeight="1" x14ac:dyDescent="0.25">
      <c r="A72" s="18">
        <v>6</v>
      </c>
      <c r="B72" s="6" t="s">
        <v>45</v>
      </c>
      <c r="C72" s="7" t="s">
        <v>46</v>
      </c>
      <c r="D72" s="24" t="s">
        <v>47</v>
      </c>
      <c r="E72" s="21">
        <v>1</v>
      </c>
      <c r="F72" s="21" t="s">
        <v>34</v>
      </c>
      <c r="G72" s="21">
        <v>1</v>
      </c>
      <c r="H72" s="28"/>
      <c r="I72" s="1"/>
      <c r="J72" s="1"/>
      <c r="K72" s="1"/>
    </row>
    <row r="73" spans="1:11" ht="37.5" customHeight="1" x14ac:dyDescent="0.25">
      <c r="A73" s="18">
        <v>7</v>
      </c>
      <c r="B73" s="6" t="s">
        <v>48</v>
      </c>
      <c r="C73" s="13" t="s">
        <v>49</v>
      </c>
      <c r="D73" s="24" t="s">
        <v>47</v>
      </c>
      <c r="E73" s="21">
        <v>1</v>
      </c>
      <c r="F73" s="21" t="s">
        <v>34</v>
      </c>
      <c r="G73" s="21">
        <v>1</v>
      </c>
      <c r="H73" s="28"/>
      <c r="I73" s="1"/>
      <c r="J73" s="1"/>
      <c r="K73" s="1"/>
    </row>
    <row r="74" spans="1:11" ht="42" customHeight="1" x14ac:dyDescent="0.25">
      <c r="A74" s="18">
        <v>8</v>
      </c>
      <c r="B74" s="6" t="s">
        <v>50</v>
      </c>
      <c r="C74" s="9" t="s">
        <v>51</v>
      </c>
      <c r="D74" s="24" t="s">
        <v>47</v>
      </c>
      <c r="E74" s="21">
        <v>1</v>
      </c>
      <c r="F74" s="21" t="s">
        <v>34</v>
      </c>
      <c r="G74" s="21">
        <v>1</v>
      </c>
      <c r="H74" s="28"/>
      <c r="I74" s="1"/>
      <c r="J74" s="1"/>
      <c r="K74" s="1"/>
    </row>
    <row r="75" spans="1:11" ht="33.75" customHeight="1" x14ac:dyDescent="0.25">
      <c r="A75" s="18">
        <v>9</v>
      </c>
      <c r="B75" s="6" t="s">
        <v>52</v>
      </c>
      <c r="C75" s="14" t="s">
        <v>53</v>
      </c>
      <c r="D75" s="24" t="s">
        <v>47</v>
      </c>
      <c r="E75" s="21">
        <v>1</v>
      </c>
      <c r="F75" s="21" t="s">
        <v>34</v>
      </c>
      <c r="G75" s="21">
        <v>1</v>
      </c>
      <c r="H75" s="28"/>
      <c r="I75" s="1"/>
      <c r="J75" s="1"/>
      <c r="K75" s="1"/>
    </row>
    <row r="76" spans="1:11" ht="27" customHeight="1" x14ac:dyDescent="0.25">
      <c r="A76" s="18">
        <v>12</v>
      </c>
      <c r="B76" s="15" t="s">
        <v>56</v>
      </c>
      <c r="C76" s="14" t="s">
        <v>53</v>
      </c>
      <c r="D76" s="24" t="s">
        <v>47</v>
      </c>
      <c r="E76" s="21">
        <v>1</v>
      </c>
      <c r="F76" s="21" t="s">
        <v>34</v>
      </c>
      <c r="G76" s="21">
        <v>1</v>
      </c>
      <c r="H76" s="28"/>
      <c r="I76" s="1"/>
      <c r="J76" s="1"/>
      <c r="K76" s="1"/>
    </row>
    <row r="77" spans="1:11" ht="15" customHeight="1" x14ac:dyDescent="0.25">
      <c r="A77" s="18">
        <v>13</v>
      </c>
      <c r="B77" s="29" t="s">
        <v>22</v>
      </c>
      <c r="C77" s="9" t="s">
        <v>23</v>
      </c>
      <c r="D77" s="24" t="s">
        <v>24</v>
      </c>
      <c r="E77" s="21">
        <v>1</v>
      </c>
      <c r="F77" s="21" t="s">
        <v>34</v>
      </c>
      <c r="G77" s="21">
        <v>12</v>
      </c>
      <c r="H77" s="28"/>
      <c r="I77" s="1"/>
      <c r="J77" s="1"/>
      <c r="K77" s="1"/>
    </row>
    <row r="78" spans="1:11" ht="15" customHeight="1" x14ac:dyDescent="0.25">
      <c r="A78" s="18">
        <v>14</v>
      </c>
      <c r="B78" s="23" t="s">
        <v>57</v>
      </c>
      <c r="C78" s="9" t="s">
        <v>27</v>
      </c>
      <c r="D78" s="24" t="s">
        <v>24</v>
      </c>
      <c r="E78" s="21">
        <v>1</v>
      </c>
      <c r="F78" s="21" t="s">
        <v>34</v>
      </c>
      <c r="G78" s="21">
        <v>24</v>
      </c>
      <c r="H78" s="28"/>
      <c r="I78" s="1"/>
      <c r="J78" s="1"/>
      <c r="K78" s="1"/>
    </row>
    <row r="79" spans="1:11" ht="15" customHeight="1" x14ac:dyDescent="0.25">
      <c r="A79" s="18">
        <v>15</v>
      </c>
      <c r="B79" s="23" t="s">
        <v>65</v>
      </c>
      <c r="C79" s="9" t="s">
        <v>27</v>
      </c>
      <c r="D79" s="24" t="s">
        <v>24</v>
      </c>
      <c r="E79" s="21">
        <v>1</v>
      </c>
      <c r="F79" s="21" t="s">
        <v>34</v>
      </c>
      <c r="G79" s="21">
        <v>1</v>
      </c>
      <c r="H79" s="28"/>
      <c r="I79" s="1"/>
      <c r="J79" s="1"/>
      <c r="K79" s="1"/>
    </row>
    <row r="80" spans="1:11" ht="15" customHeight="1" x14ac:dyDescent="0.25">
      <c r="A80" s="18">
        <v>16</v>
      </c>
      <c r="B80" s="23" t="s">
        <v>28</v>
      </c>
      <c r="C80" s="9" t="s">
        <v>27</v>
      </c>
      <c r="D80" s="24" t="s">
        <v>24</v>
      </c>
      <c r="E80" s="21">
        <v>1</v>
      </c>
      <c r="F80" s="21" t="s">
        <v>34</v>
      </c>
      <c r="G80" s="21">
        <v>1</v>
      </c>
      <c r="H80" s="28"/>
      <c r="I80" s="1"/>
      <c r="J80" s="1"/>
      <c r="K80" s="1"/>
    </row>
    <row r="81" spans="1:11" ht="15" customHeight="1" x14ac:dyDescent="0.25">
      <c r="A81" s="18">
        <v>17</v>
      </c>
      <c r="B81" s="23" t="s">
        <v>31</v>
      </c>
      <c r="C81" s="9" t="s">
        <v>27</v>
      </c>
      <c r="D81" s="24" t="s">
        <v>24</v>
      </c>
      <c r="E81" s="21">
        <v>1</v>
      </c>
      <c r="F81" s="21" t="s">
        <v>34</v>
      </c>
      <c r="G81" s="21">
        <v>2</v>
      </c>
      <c r="H81" s="28"/>
      <c r="I81" s="1"/>
      <c r="J81" s="1"/>
      <c r="K81" s="1"/>
    </row>
    <row r="82" spans="1:11" ht="15" customHeight="1" x14ac:dyDescent="0.25">
      <c r="A82" s="18">
        <v>18</v>
      </c>
      <c r="B82" s="26" t="s">
        <v>66</v>
      </c>
      <c r="C82" s="9" t="s">
        <v>67</v>
      </c>
      <c r="D82" s="30" t="s">
        <v>24</v>
      </c>
      <c r="E82" s="31">
        <v>1</v>
      </c>
      <c r="F82" s="31" t="s">
        <v>34</v>
      </c>
      <c r="G82" s="31">
        <v>0</v>
      </c>
      <c r="H82" s="32"/>
      <c r="I82" s="1"/>
      <c r="J82" s="1"/>
      <c r="K82" s="1"/>
    </row>
    <row r="83" spans="1:11" ht="15" customHeight="1" x14ac:dyDescent="0.25">
      <c r="A83" s="18">
        <v>19</v>
      </c>
      <c r="B83" s="33" t="s">
        <v>68</v>
      </c>
      <c r="C83" s="34" t="s">
        <v>69</v>
      </c>
      <c r="D83" s="11" t="s">
        <v>30</v>
      </c>
      <c r="E83" s="11">
        <v>1</v>
      </c>
      <c r="F83" s="11" t="s">
        <v>34</v>
      </c>
      <c r="G83" s="11">
        <v>1</v>
      </c>
      <c r="H83" s="34"/>
      <c r="I83" s="1"/>
      <c r="J83" s="1"/>
      <c r="K83" s="1"/>
    </row>
    <row r="84" spans="1:11" ht="15" customHeight="1" x14ac:dyDescent="0.25">
      <c r="A84" s="18">
        <v>20</v>
      </c>
      <c r="B84" s="33" t="s">
        <v>70</v>
      </c>
      <c r="C84" s="9" t="s">
        <v>27</v>
      </c>
      <c r="D84" s="11" t="s">
        <v>30</v>
      </c>
      <c r="E84" s="11">
        <v>2</v>
      </c>
      <c r="F84" s="11" t="s">
        <v>34</v>
      </c>
      <c r="G84" s="11">
        <v>0</v>
      </c>
      <c r="H84" s="34"/>
      <c r="I84" s="1"/>
      <c r="J84" s="1"/>
      <c r="K84" s="1"/>
    </row>
    <row r="85" spans="1:11" ht="15" customHeight="1" x14ac:dyDescent="0.25">
      <c r="A85" s="18">
        <v>21</v>
      </c>
      <c r="B85" s="33" t="s">
        <v>71</v>
      </c>
      <c r="C85" s="9" t="s">
        <v>27</v>
      </c>
      <c r="D85" s="11" t="s">
        <v>30</v>
      </c>
      <c r="E85" s="11">
        <v>1</v>
      </c>
      <c r="F85" s="11" t="s">
        <v>34</v>
      </c>
      <c r="G85" s="11">
        <v>1</v>
      </c>
      <c r="H85" s="34"/>
      <c r="I85" s="1"/>
      <c r="J85" s="1"/>
      <c r="K85" s="1"/>
    </row>
    <row r="86" spans="1:11" ht="15" customHeight="1" x14ac:dyDescent="0.25">
      <c r="A86" s="1"/>
      <c r="B86" s="1"/>
      <c r="C86" s="1"/>
      <c r="D86" s="1"/>
      <c r="E86" s="1"/>
      <c r="F86" s="1"/>
      <c r="G86" s="1"/>
      <c r="H86" s="1"/>
      <c r="I86" s="1"/>
      <c r="J86" s="1"/>
      <c r="K86" s="1"/>
    </row>
    <row r="87" spans="1:11" ht="27.6" customHeight="1" x14ac:dyDescent="0.25">
      <c r="A87" s="180" t="s">
        <v>72</v>
      </c>
      <c r="B87" s="181"/>
      <c r="C87" s="181"/>
      <c r="D87" s="181"/>
      <c r="E87" s="181"/>
      <c r="F87" s="181"/>
      <c r="G87" s="181"/>
      <c r="H87" s="181"/>
      <c r="I87" s="1"/>
      <c r="J87" s="1"/>
      <c r="K87" s="1"/>
    </row>
    <row r="88" spans="1:11" ht="15" customHeight="1" x14ac:dyDescent="0.25">
      <c r="A88" s="169" t="s">
        <v>7</v>
      </c>
      <c r="B88" s="151"/>
      <c r="C88" s="151"/>
      <c r="D88" s="151"/>
      <c r="E88" s="151"/>
      <c r="F88" s="151"/>
      <c r="G88" s="151"/>
      <c r="H88" s="152"/>
      <c r="I88" s="1"/>
      <c r="J88" s="1"/>
      <c r="K88" s="1"/>
    </row>
    <row r="89" spans="1:11" ht="15" customHeight="1" x14ac:dyDescent="0.25">
      <c r="A89" s="170" t="s">
        <v>59</v>
      </c>
      <c r="B89" s="171"/>
      <c r="C89" s="171"/>
      <c r="D89" s="171"/>
      <c r="E89" s="171"/>
      <c r="F89" s="171"/>
      <c r="G89" s="171"/>
      <c r="H89" s="154"/>
      <c r="I89" s="1"/>
      <c r="J89" s="1"/>
      <c r="K89" s="1"/>
    </row>
    <row r="90" spans="1:11" ht="15" customHeight="1" x14ac:dyDescent="0.25">
      <c r="A90" s="172" t="s">
        <v>412</v>
      </c>
      <c r="B90" s="171"/>
      <c r="C90" s="171"/>
      <c r="D90" s="171"/>
      <c r="E90" s="171"/>
      <c r="F90" s="171"/>
      <c r="G90" s="171"/>
      <c r="H90" s="154"/>
      <c r="I90" s="1"/>
      <c r="J90" s="1"/>
      <c r="K90" s="1"/>
    </row>
    <row r="91" spans="1:11" ht="15" customHeight="1" x14ac:dyDescent="0.25">
      <c r="A91" s="170" t="s">
        <v>9</v>
      </c>
      <c r="B91" s="171"/>
      <c r="C91" s="171"/>
      <c r="D91" s="171"/>
      <c r="E91" s="171"/>
      <c r="F91" s="171"/>
      <c r="G91" s="171"/>
      <c r="H91" s="154"/>
      <c r="I91" s="1"/>
      <c r="J91" s="1"/>
      <c r="K91" s="1"/>
    </row>
    <row r="92" spans="1:11" ht="15" customHeight="1" x14ac:dyDescent="0.25">
      <c r="A92" s="172" t="s">
        <v>398</v>
      </c>
      <c r="B92" s="171"/>
      <c r="C92" s="171"/>
      <c r="D92" s="171"/>
      <c r="E92" s="171"/>
      <c r="F92" s="171"/>
      <c r="G92" s="171"/>
      <c r="H92" s="154"/>
      <c r="I92" s="1"/>
      <c r="J92" s="1"/>
      <c r="K92" s="1"/>
    </row>
    <row r="93" spans="1:11" ht="15" customHeight="1" x14ac:dyDescent="0.25">
      <c r="A93" s="170" t="s">
        <v>10</v>
      </c>
      <c r="B93" s="171"/>
      <c r="C93" s="171"/>
      <c r="D93" s="171"/>
      <c r="E93" s="171"/>
      <c r="F93" s="171"/>
      <c r="G93" s="171"/>
      <c r="H93" s="154"/>
      <c r="I93" s="1"/>
      <c r="J93" s="1"/>
      <c r="K93" s="1"/>
    </row>
    <row r="94" spans="1:11" ht="15" customHeight="1" x14ac:dyDescent="0.25">
      <c r="A94" s="172" t="s">
        <v>403</v>
      </c>
      <c r="B94" s="171"/>
      <c r="C94" s="171"/>
      <c r="D94" s="171"/>
      <c r="E94" s="171"/>
      <c r="F94" s="171"/>
      <c r="G94" s="171"/>
      <c r="H94" s="154"/>
      <c r="I94" s="1"/>
      <c r="J94" s="1"/>
      <c r="K94" s="1"/>
    </row>
    <row r="95" spans="1:11" ht="15" customHeight="1" x14ac:dyDescent="0.25">
      <c r="A95" s="170" t="s">
        <v>12</v>
      </c>
      <c r="B95" s="171"/>
      <c r="C95" s="171"/>
      <c r="D95" s="171"/>
      <c r="E95" s="171"/>
      <c r="F95" s="171"/>
      <c r="G95" s="171"/>
      <c r="H95" s="154"/>
      <c r="I95" s="1"/>
      <c r="J95" s="1"/>
      <c r="K95" s="1"/>
    </row>
    <row r="96" spans="1:11" ht="15" customHeight="1" x14ac:dyDescent="0.25">
      <c r="A96" s="170" t="s">
        <v>13</v>
      </c>
      <c r="B96" s="179"/>
      <c r="C96" s="179"/>
      <c r="D96" s="179"/>
      <c r="E96" s="179"/>
      <c r="F96" s="179"/>
      <c r="G96" s="179"/>
      <c r="H96" s="154"/>
      <c r="I96" s="1"/>
      <c r="J96" s="1"/>
      <c r="K96" s="1"/>
    </row>
    <row r="97" spans="1:11" ht="60.6" customHeight="1" x14ac:dyDescent="0.25">
      <c r="A97" s="12" t="s">
        <v>14</v>
      </c>
      <c r="B97" s="8" t="s">
        <v>15</v>
      </c>
      <c r="C97" s="35" t="s">
        <v>16</v>
      </c>
      <c r="D97" s="8" t="s">
        <v>17</v>
      </c>
      <c r="E97" s="8" t="s">
        <v>18</v>
      </c>
      <c r="F97" s="8" t="s">
        <v>19</v>
      </c>
      <c r="G97" s="8" t="s">
        <v>20</v>
      </c>
      <c r="H97" s="8" t="s">
        <v>21</v>
      </c>
      <c r="I97" s="1"/>
      <c r="J97" s="1"/>
      <c r="K97" s="1"/>
    </row>
    <row r="98" spans="1:11" ht="15" customHeight="1" x14ac:dyDescent="0.25">
      <c r="A98" s="5">
        <v>1</v>
      </c>
      <c r="B98" s="36" t="s">
        <v>73</v>
      </c>
      <c r="C98" s="20" t="s">
        <v>36</v>
      </c>
      <c r="D98" s="37" t="s">
        <v>30</v>
      </c>
      <c r="E98" s="11">
        <v>1</v>
      </c>
      <c r="F98" s="11" t="s">
        <v>34</v>
      </c>
      <c r="G98" s="11">
        <v>1</v>
      </c>
      <c r="H98" s="7"/>
      <c r="I98" s="1"/>
      <c r="J98" s="1"/>
      <c r="K98" s="1"/>
    </row>
    <row r="99" spans="1:11" ht="15" customHeight="1" x14ac:dyDescent="0.25">
      <c r="A99" s="5">
        <v>2</v>
      </c>
      <c r="B99" s="6" t="s">
        <v>61</v>
      </c>
      <c r="C99" s="9" t="s">
        <v>27</v>
      </c>
      <c r="D99" s="11" t="s">
        <v>30</v>
      </c>
      <c r="E99" s="11">
        <v>1</v>
      </c>
      <c r="F99" s="11"/>
      <c r="G99" s="11">
        <v>1</v>
      </c>
      <c r="H99" s="7"/>
      <c r="I99" s="1"/>
      <c r="J99" s="1"/>
      <c r="K99" s="1"/>
    </row>
    <row r="100" spans="1:11" ht="15" customHeight="1" x14ac:dyDescent="0.25">
      <c r="A100" s="5">
        <v>3</v>
      </c>
      <c r="B100" s="6" t="s">
        <v>74</v>
      </c>
      <c r="C100" s="9" t="s">
        <v>27</v>
      </c>
      <c r="D100" s="11" t="s">
        <v>30</v>
      </c>
      <c r="E100" s="11">
        <v>1</v>
      </c>
      <c r="F100" s="11" t="s">
        <v>34</v>
      </c>
      <c r="G100" s="11">
        <v>1</v>
      </c>
      <c r="H100" s="7"/>
      <c r="I100" s="1"/>
      <c r="J100" s="1"/>
      <c r="K100" s="1"/>
    </row>
    <row r="101" spans="1:11" ht="15" customHeight="1" x14ac:dyDescent="0.25">
      <c r="A101" s="5">
        <v>4</v>
      </c>
      <c r="B101" s="6" t="s">
        <v>75</v>
      </c>
      <c r="C101" s="38" t="s">
        <v>69</v>
      </c>
      <c r="D101" s="11" t="s">
        <v>30</v>
      </c>
      <c r="E101" s="11">
        <v>1</v>
      </c>
      <c r="F101" s="11" t="s">
        <v>34</v>
      </c>
      <c r="G101" s="11">
        <v>1</v>
      </c>
      <c r="H101" s="7"/>
      <c r="I101" s="1"/>
      <c r="J101" s="1"/>
      <c r="K101" s="1"/>
    </row>
    <row r="102" spans="1:11" ht="15" customHeight="1" x14ac:dyDescent="0.25">
      <c r="A102" s="5">
        <v>5</v>
      </c>
      <c r="B102" s="6" t="s">
        <v>76</v>
      </c>
      <c r="C102" s="9" t="s">
        <v>27</v>
      </c>
      <c r="D102" s="11" t="s">
        <v>30</v>
      </c>
      <c r="E102" s="11">
        <v>1</v>
      </c>
      <c r="F102" s="11" t="s">
        <v>34</v>
      </c>
      <c r="G102" s="11">
        <v>0</v>
      </c>
      <c r="H102" s="7"/>
      <c r="I102" s="1"/>
      <c r="J102" s="1"/>
      <c r="K102" s="1"/>
    </row>
    <row r="103" spans="1:11" ht="27" customHeight="1" x14ac:dyDescent="0.25">
      <c r="A103" s="5">
        <v>6</v>
      </c>
      <c r="B103" s="6" t="s">
        <v>45</v>
      </c>
      <c r="C103" s="7" t="s">
        <v>46</v>
      </c>
      <c r="D103" s="11" t="s">
        <v>47</v>
      </c>
      <c r="E103" s="11">
        <v>1</v>
      </c>
      <c r="F103" s="11" t="s">
        <v>34</v>
      </c>
      <c r="G103" s="11">
        <f t="shared" ref="G103:G106" si="1">E103</f>
        <v>1</v>
      </c>
      <c r="H103" s="34"/>
      <c r="I103" s="1"/>
      <c r="J103" s="1"/>
      <c r="K103" s="1"/>
    </row>
    <row r="104" spans="1:11" ht="33.75" customHeight="1" x14ac:dyDescent="0.25">
      <c r="A104" s="5">
        <v>7</v>
      </c>
      <c r="B104" s="6" t="s">
        <v>48</v>
      </c>
      <c r="C104" s="13" t="s">
        <v>49</v>
      </c>
      <c r="D104" s="11" t="s">
        <v>47</v>
      </c>
      <c r="E104" s="11">
        <v>1</v>
      </c>
      <c r="F104" s="11" t="s">
        <v>34</v>
      </c>
      <c r="G104" s="11">
        <f t="shared" si="1"/>
        <v>1</v>
      </c>
      <c r="H104" s="34"/>
      <c r="I104" s="1"/>
      <c r="J104" s="1"/>
      <c r="K104" s="1"/>
    </row>
    <row r="105" spans="1:11" ht="33.75" customHeight="1" x14ac:dyDescent="0.25">
      <c r="A105" s="5">
        <v>8</v>
      </c>
      <c r="B105" s="6" t="s">
        <v>50</v>
      </c>
      <c r="C105" s="9" t="s">
        <v>51</v>
      </c>
      <c r="D105" s="11" t="s">
        <v>47</v>
      </c>
      <c r="E105" s="11">
        <v>1</v>
      </c>
      <c r="F105" s="11" t="s">
        <v>34</v>
      </c>
      <c r="G105" s="11">
        <f t="shared" si="1"/>
        <v>1</v>
      </c>
      <c r="H105" s="34"/>
      <c r="I105" s="1"/>
      <c r="J105" s="1"/>
      <c r="K105" s="1"/>
    </row>
    <row r="106" spans="1:11" ht="24.75" customHeight="1" x14ac:dyDescent="0.25">
      <c r="A106" s="5">
        <v>9</v>
      </c>
      <c r="B106" s="6" t="s">
        <v>52</v>
      </c>
      <c r="C106" s="14" t="s">
        <v>53</v>
      </c>
      <c r="D106" s="11" t="s">
        <v>47</v>
      </c>
      <c r="E106" s="11">
        <v>1</v>
      </c>
      <c r="F106" s="11" t="s">
        <v>34</v>
      </c>
      <c r="G106" s="11">
        <f t="shared" si="1"/>
        <v>1</v>
      </c>
      <c r="H106" s="34"/>
      <c r="I106" s="1"/>
      <c r="J106" s="1"/>
      <c r="K106" s="1"/>
    </row>
    <row r="107" spans="1:11" ht="30" customHeight="1" x14ac:dyDescent="0.25">
      <c r="A107" s="5">
        <v>12</v>
      </c>
      <c r="B107" s="15" t="s">
        <v>56</v>
      </c>
      <c r="C107" s="14" t="s">
        <v>53</v>
      </c>
      <c r="D107" s="11" t="s">
        <v>47</v>
      </c>
      <c r="E107" s="11">
        <v>1</v>
      </c>
      <c r="F107" s="11" t="s">
        <v>34</v>
      </c>
      <c r="G107" s="11">
        <v>1</v>
      </c>
      <c r="H107" s="34"/>
      <c r="I107" s="1"/>
      <c r="J107" s="1"/>
      <c r="K107" s="1"/>
    </row>
    <row r="108" spans="1:11" ht="15" customHeight="1" x14ac:dyDescent="0.25">
      <c r="A108" s="5">
        <v>13</v>
      </c>
      <c r="B108" s="6" t="s">
        <v>22</v>
      </c>
      <c r="C108" s="9" t="s">
        <v>23</v>
      </c>
      <c r="D108" s="11" t="s">
        <v>24</v>
      </c>
      <c r="E108" s="11">
        <v>1</v>
      </c>
      <c r="F108" s="11" t="s">
        <v>34</v>
      </c>
      <c r="G108" s="11">
        <v>7</v>
      </c>
      <c r="H108" s="34"/>
      <c r="I108" s="1"/>
      <c r="J108" s="1"/>
      <c r="K108" s="1"/>
    </row>
    <row r="109" spans="1:11" ht="15" customHeight="1" x14ac:dyDescent="0.25">
      <c r="A109" s="5">
        <v>14</v>
      </c>
      <c r="B109" s="6" t="s">
        <v>57</v>
      </c>
      <c r="C109" s="9" t="s">
        <v>27</v>
      </c>
      <c r="D109" s="11" t="s">
        <v>24</v>
      </c>
      <c r="E109" s="11">
        <v>1</v>
      </c>
      <c r="F109" s="11" t="s">
        <v>34</v>
      </c>
      <c r="G109" s="11">
        <v>20</v>
      </c>
      <c r="H109" s="34"/>
      <c r="I109" s="1"/>
      <c r="J109" s="1"/>
      <c r="K109" s="1"/>
    </row>
    <row r="110" spans="1:11" ht="15" customHeight="1" x14ac:dyDescent="0.25">
      <c r="A110" s="5">
        <v>15</v>
      </c>
      <c r="B110" s="6" t="s">
        <v>31</v>
      </c>
      <c r="C110" s="9" t="s">
        <v>27</v>
      </c>
      <c r="D110" s="11" t="s">
        <v>24</v>
      </c>
      <c r="E110" s="11">
        <v>1</v>
      </c>
      <c r="F110" s="11" t="s">
        <v>34</v>
      </c>
      <c r="G110" s="11">
        <v>1</v>
      </c>
      <c r="H110" s="34"/>
      <c r="I110" s="1"/>
      <c r="J110" s="1"/>
      <c r="K110" s="1"/>
    </row>
    <row r="111" spans="1:11" ht="15" customHeight="1" x14ac:dyDescent="0.25">
      <c r="A111" s="1"/>
      <c r="B111" s="1"/>
      <c r="C111" s="1"/>
      <c r="D111" s="1"/>
      <c r="E111" s="1"/>
      <c r="F111" s="1"/>
      <c r="G111" s="1"/>
      <c r="H111" s="1"/>
      <c r="I111" s="1"/>
      <c r="J111" s="1"/>
      <c r="K111" s="1"/>
    </row>
    <row r="112" spans="1:11" ht="31.5" customHeight="1" x14ac:dyDescent="0.25">
      <c r="A112" s="167" t="s">
        <v>77</v>
      </c>
      <c r="B112" s="168"/>
      <c r="C112" s="168"/>
      <c r="D112" s="168"/>
      <c r="E112" s="168"/>
      <c r="F112" s="168"/>
      <c r="G112" s="168"/>
      <c r="H112" s="168"/>
      <c r="I112" s="1"/>
      <c r="J112" s="1"/>
      <c r="K112" s="1"/>
    </row>
    <row r="113" spans="1:11" ht="55.5" customHeight="1" x14ac:dyDescent="0.25">
      <c r="A113" s="39" t="s">
        <v>14</v>
      </c>
      <c r="B113" s="40" t="s">
        <v>15</v>
      </c>
      <c r="C113" s="40" t="s">
        <v>16</v>
      </c>
      <c r="D113" s="40" t="s">
        <v>17</v>
      </c>
      <c r="E113" s="40" t="s">
        <v>18</v>
      </c>
      <c r="F113" s="40" t="s">
        <v>19</v>
      </c>
      <c r="G113" s="40" t="s">
        <v>20</v>
      </c>
      <c r="H113" s="40" t="s">
        <v>21</v>
      </c>
      <c r="I113" s="1"/>
      <c r="J113" s="1"/>
      <c r="K113" s="1"/>
    </row>
    <row r="114" spans="1:11" ht="48.75" customHeight="1" x14ac:dyDescent="0.25">
      <c r="A114" s="41">
        <v>1</v>
      </c>
      <c r="B114" s="42" t="s">
        <v>78</v>
      </c>
      <c r="C114" s="43" t="s">
        <v>79</v>
      </c>
      <c r="D114" s="21" t="s">
        <v>32</v>
      </c>
      <c r="E114" s="40" t="s">
        <v>80</v>
      </c>
      <c r="F114" s="44" t="s">
        <v>34</v>
      </c>
      <c r="G114" s="40" t="s">
        <v>80</v>
      </c>
      <c r="H114" s="22"/>
      <c r="I114" s="1"/>
      <c r="J114" s="1"/>
      <c r="K114" s="1"/>
    </row>
    <row r="115" spans="1:11" ht="15" customHeight="1" x14ac:dyDescent="0.25">
      <c r="A115" s="45">
        <v>2</v>
      </c>
      <c r="B115" s="22" t="s">
        <v>81</v>
      </c>
      <c r="C115" s="22" t="s">
        <v>82</v>
      </c>
      <c r="D115" s="21" t="s">
        <v>32</v>
      </c>
      <c r="E115" s="21">
        <v>1</v>
      </c>
      <c r="F115" s="21" t="s">
        <v>34</v>
      </c>
      <c r="G115" s="21">
        <v>3</v>
      </c>
      <c r="H115" s="22"/>
      <c r="I115" s="1"/>
      <c r="J115" s="1"/>
      <c r="K115" s="1"/>
    </row>
    <row r="116" spans="1:11" ht="45.75" customHeight="1" x14ac:dyDescent="0.25">
      <c r="A116" s="45"/>
      <c r="B116" s="6" t="s">
        <v>83</v>
      </c>
      <c r="C116" s="20" t="s">
        <v>84</v>
      </c>
      <c r="D116" s="21" t="s">
        <v>32</v>
      </c>
      <c r="E116" s="21">
        <v>1</v>
      </c>
      <c r="F116" s="21" t="s">
        <v>85</v>
      </c>
      <c r="G116" s="21">
        <v>10</v>
      </c>
      <c r="H116" s="22"/>
      <c r="I116" s="1"/>
      <c r="J116" s="1"/>
      <c r="K116" s="1"/>
    </row>
    <row r="117" spans="1:11" ht="15" customHeight="1" x14ac:dyDescent="0.25">
      <c r="A117" s="45">
        <v>3</v>
      </c>
      <c r="B117" s="46" t="s">
        <v>86</v>
      </c>
      <c r="C117" s="9" t="s">
        <v>27</v>
      </c>
      <c r="D117" s="24" t="s">
        <v>32</v>
      </c>
      <c r="E117" s="21">
        <v>1</v>
      </c>
      <c r="F117" s="21" t="s">
        <v>34</v>
      </c>
      <c r="G117" s="21">
        <v>0</v>
      </c>
      <c r="H117" s="22"/>
      <c r="I117" s="1"/>
      <c r="J117" s="1"/>
      <c r="K117" s="1"/>
    </row>
    <row r="118" spans="1:11" ht="36" customHeight="1" x14ac:dyDescent="0.25">
      <c r="A118" s="180" t="s">
        <v>87</v>
      </c>
      <c r="B118" s="181"/>
      <c r="C118" s="179"/>
      <c r="D118" s="181"/>
      <c r="E118" s="181"/>
      <c r="F118" s="181"/>
      <c r="G118" s="181"/>
      <c r="H118" s="181"/>
      <c r="I118" s="1"/>
      <c r="J118" s="1"/>
      <c r="K118" s="1"/>
    </row>
    <row r="119" spans="1:11" ht="15" customHeight="1" x14ac:dyDescent="0.25">
      <c r="A119" s="169" t="s">
        <v>7</v>
      </c>
      <c r="B119" s="151"/>
      <c r="C119" s="151"/>
      <c r="D119" s="151"/>
      <c r="E119" s="151"/>
      <c r="F119" s="151"/>
      <c r="G119" s="151"/>
      <c r="H119" s="152"/>
      <c r="I119" s="1"/>
      <c r="J119" s="1"/>
      <c r="K119" s="1"/>
    </row>
    <row r="120" spans="1:11" ht="15" customHeight="1" x14ac:dyDescent="0.25">
      <c r="A120" s="170" t="s">
        <v>88</v>
      </c>
      <c r="B120" s="171"/>
      <c r="C120" s="171"/>
      <c r="D120" s="171"/>
      <c r="E120" s="171"/>
      <c r="F120" s="171"/>
      <c r="G120" s="171"/>
      <c r="H120" s="154"/>
      <c r="I120" s="1"/>
      <c r="J120" s="1"/>
      <c r="K120" s="1"/>
    </row>
    <row r="121" spans="1:11" ht="15" customHeight="1" x14ac:dyDescent="0.25">
      <c r="A121" s="172" t="s">
        <v>413</v>
      </c>
      <c r="B121" s="171"/>
      <c r="C121" s="171"/>
      <c r="D121" s="171"/>
      <c r="E121" s="171"/>
      <c r="F121" s="171"/>
      <c r="G121" s="171"/>
      <c r="H121" s="154"/>
      <c r="I121" s="1"/>
      <c r="J121" s="1"/>
      <c r="K121" s="1"/>
    </row>
    <row r="122" spans="1:11" ht="15" customHeight="1" x14ac:dyDescent="0.25">
      <c r="A122" s="172" t="s">
        <v>401</v>
      </c>
      <c r="B122" s="171"/>
      <c r="C122" s="171"/>
      <c r="D122" s="171"/>
      <c r="E122" s="171"/>
      <c r="F122" s="171"/>
      <c r="G122" s="171"/>
      <c r="H122" s="154"/>
      <c r="I122" s="1"/>
      <c r="J122" s="1"/>
      <c r="K122" s="1"/>
    </row>
    <row r="123" spans="1:11" ht="15" customHeight="1" x14ac:dyDescent="0.25">
      <c r="A123" s="172" t="s">
        <v>400</v>
      </c>
      <c r="B123" s="171"/>
      <c r="C123" s="171"/>
      <c r="D123" s="171"/>
      <c r="E123" s="171"/>
      <c r="F123" s="171"/>
      <c r="G123" s="171"/>
      <c r="H123" s="154"/>
      <c r="I123" s="1"/>
      <c r="J123" s="1"/>
      <c r="K123" s="1"/>
    </row>
    <row r="124" spans="1:11" ht="15" customHeight="1" x14ac:dyDescent="0.25">
      <c r="A124" s="170" t="s">
        <v>10</v>
      </c>
      <c r="B124" s="171"/>
      <c r="C124" s="171"/>
      <c r="D124" s="171"/>
      <c r="E124" s="171"/>
      <c r="F124" s="171"/>
      <c r="G124" s="171"/>
      <c r="H124" s="154"/>
      <c r="I124" s="1"/>
      <c r="J124" s="1"/>
      <c r="K124" s="1"/>
    </row>
    <row r="125" spans="1:11" ht="15" customHeight="1" x14ac:dyDescent="0.25">
      <c r="A125" s="172" t="s">
        <v>402</v>
      </c>
      <c r="B125" s="171"/>
      <c r="C125" s="171"/>
      <c r="D125" s="171"/>
      <c r="E125" s="171"/>
      <c r="F125" s="171"/>
      <c r="G125" s="171"/>
      <c r="H125" s="154"/>
      <c r="I125" s="1"/>
      <c r="J125" s="1"/>
      <c r="K125" s="1"/>
    </row>
    <row r="126" spans="1:11" ht="15" customHeight="1" x14ac:dyDescent="0.25">
      <c r="A126" s="172" t="s">
        <v>12</v>
      </c>
      <c r="B126" s="171"/>
      <c r="C126" s="171"/>
      <c r="D126" s="171"/>
      <c r="E126" s="171"/>
      <c r="F126" s="171"/>
      <c r="G126" s="171"/>
      <c r="H126" s="154"/>
      <c r="I126" s="1"/>
      <c r="J126" s="1"/>
      <c r="K126" s="1"/>
    </row>
    <row r="127" spans="1:11" ht="15" customHeight="1" x14ac:dyDescent="0.25">
      <c r="A127" s="170" t="s">
        <v>13</v>
      </c>
      <c r="B127" s="179"/>
      <c r="C127" s="179"/>
      <c r="D127" s="179"/>
      <c r="E127" s="179"/>
      <c r="F127" s="179"/>
      <c r="G127" s="179"/>
      <c r="H127" s="154"/>
      <c r="I127" s="1"/>
      <c r="J127" s="1"/>
      <c r="K127" s="1"/>
    </row>
    <row r="128" spans="1:11" ht="38.25" customHeight="1" x14ac:dyDescent="0.25">
      <c r="A128" s="39" t="s">
        <v>14</v>
      </c>
      <c r="B128" s="40" t="s">
        <v>15</v>
      </c>
      <c r="C128" s="3" t="s">
        <v>16</v>
      </c>
      <c r="D128" s="40" t="s">
        <v>17</v>
      </c>
      <c r="E128" s="40" t="s">
        <v>18</v>
      </c>
      <c r="F128" s="40" t="s">
        <v>19</v>
      </c>
      <c r="G128" s="40" t="s">
        <v>20</v>
      </c>
      <c r="H128" s="40" t="s">
        <v>21</v>
      </c>
      <c r="I128" s="1"/>
      <c r="J128" s="1"/>
      <c r="K128" s="1"/>
    </row>
    <row r="129" spans="1:11" ht="15" customHeight="1" x14ac:dyDescent="0.25">
      <c r="A129" s="18">
        <v>1</v>
      </c>
      <c r="B129" s="23" t="s">
        <v>31</v>
      </c>
      <c r="C129" s="9" t="s">
        <v>27</v>
      </c>
      <c r="D129" s="24" t="s">
        <v>24</v>
      </c>
      <c r="E129" s="21">
        <v>1</v>
      </c>
      <c r="F129" s="21" t="s">
        <v>34</v>
      </c>
      <c r="G129" s="21">
        <v>1</v>
      </c>
      <c r="H129" s="22"/>
      <c r="I129" s="1"/>
      <c r="J129" s="1"/>
      <c r="K129" s="1"/>
    </row>
    <row r="130" spans="1:11" ht="15" customHeight="1" x14ac:dyDescent="0.25">
      <c r="A130" s="18">
        <v>2</v>
      </c>
      <c r="B130" s="23" t="s">
        <v>65</v>
      </c>
      <c r="C130" s="14" t="s">
        <v>89</v>
      </c>
      <c r="D130" s="24" t="s">
        <v>24</v>
      </c>
      <c r="E130" s="21">
        <v>3</v>
      </c>
      <c r="F130" s="21" t="s">
        <v>34</v>
      </c>
      <c r="G130" s="21">
        <v>1</v>
      </c>
      <c r="H130" s="22"/>
      <c r="I130" s="1"/>
      <c r="J130" s="1"/>
      <c r="K130" s="1"/>
    </row>
  </sheetData>
  <mergeCells count="65">
    <mergeCell ref="A124:H124"/>
    <mergeCell ref="A125:H125"/>
    <mergeCell ref="A126:H126"/>
    <mergeCell ref="A127:H127"/>
    <mergeCell ref="A119:H119"/>
    <mergeCell ref="A120:H120"/>
    <mergeCell ref="A121:H121"/>
    <mergeCell ref="A122:H122"/>
    <mergeCell ref="A123:H123"/>
    <mergeCell ref="A94:H94"/>
    <mergeCell ref="A95:H95"/>
    <mergeCell ref="A96:H96"/>
    <mergeCell ref="A112:H112"/>
    <mergeCell ref="A118:H118"/>
    <mergeCell ref="A89:H89"/>
    <mergeCell ref="A90:H90"/>
    <mergeCell ref="A91:H91"/>
    <mergeCell ref="A92:H92"/>
    <mergeCell ref="A93:H93"/>
    <mergeCell ref="A63:H63"/>
    <mergeCell ref="A64:H64"/>
    <mergeCell ref="A65:H65"/>
    <mergeCell ref="A87:H87"/>
    <mergeCell ref="A88:H88"/>
    <mergeCell ref="A58:H58"/>
    <mergeCell ref="A59:H59"/>
    <mergeCell ref="A60:H60"/>
    <mergeCell ref="A61:H61"/>
    <mergeCell ref="A62:H62"/>
    <mergeCell ref="A36:H36"/>
    <mergeCell ref="A37:H37"/>
    <mergeCell ref="A38:H38"/>
    <mergeCell ref="A56:H56"/>
    <mergeCell ref="A57:H57"/>
    <mergeCell ref="A31:H31"/>
    <mergeCell ref="A32:H32"/>
    <mergeCell ref="A33:H33"/>
    <mergeCell ref="A34:H34"/>
    <mergeCell ref="A35:H35"/>
    <mergeCell ref="A20:H20"/>
    <mergeCell ref="A21:H21"/>
    <mergeCell ref="A22:H22"/>
    <mergeCell ref="A29:H29"/>
    <mergeCell ref="A30:H30"/>
    <mergeCell ref="A15:H15"/>
    <mergeCell ref="A16:H16"/>
    <mergeCell ref="A17:H17"/>
    <mergeCell ref="A18:H18"/>
    <mergeCell ref="A19:H19"/>
    <mergeCell ref="A11:B11"/>
    <mergeCell ref="C11:H11"/>
    <mergeCell ref="A12:H12"/>
    <mergeCell ref="A13:H13"/>
    <mergeCell ref="A14:H14"/>
    <mergeCell ref="A6:H6"/>
    <mergeCell ref="A7:H7"/>
    <mergeCell ref="A8:H8"/>
    <mergeCell ref="A9:H9"/>
    <mergeCell ref="A10:B10"/>
    <mergeCell ref="C10:H10"/>
    <mergeCell ref="A1:H1"/>
    <mergeCell ref="A2:H2"/>
    <mergeCell ref="A3:H3"/>
    <mergeCell ref="A4:H4"/>
    <mergeCell ref="A5:H5"/>
  </mergeCells>
  <pageMargins left="0.7" right="0.7" top="0.75" bottom="0.75" header="0" footer="0"/>
  <pageSetup paperSize="9" firstPageNumber="2147483648"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0"/>
  <sheetViews>
    <sheetView topLeftCell="A61" zoomScale="85" zoomScaleNormal="85" workbookViewId="0">
      <selection activeCell="B68" sqref="B68"/>
    </sheetView>
  </sheetViews>
  <sheetFormatPr defaultColWidth="14.42578125" defaultRowHeight="15" customHeight="1" x14ac:dyDescent="0.25"/>
  <cols>
    <col min="1" max="1" width="5.140625" customWidth="1"/>
    <col min="2" max="2" width="52" customWidth="1"/>
    <col min="3" max="3" width="35.42578125" customWidth="1"/>
    <col min="4" max="4" width="22" customWidth="1"/>
    <col min="5" max="5" width="15.5703125" customWidth="1"/>
    <col min="6" max="6" width="21.7109375" customWidth="1"/>
    <col min="7" max="7" width="14.42578125" customWidth="1"/>
    <col min="8" max="8" width="25" style="131" customWidth="1"/>
  </cols>
  <sheetData>
    <row r="1" spans="1:10" x14ac:dyDescent="0.25">
      <c r="A1" s="145" t="s">
        <v>0</v>
      </c>
      <c r="B1" s="146"/>
      <c r="C1" s="146"/>
      <c r="D1" s="146"/>
      <c r="E1" s="146"/>
      <c r="F1" s="146"/>
      <c r="G1" s="146"/>
      <c r="H1" s="146"/>
      <c r="I1" s="1"/>
      <c r="J1" s="1"/>
    </row>
    <row r="2" spans="1:10" ht="72" customHeight="1" x14ac:dyDescent="0.25">
      <c r="A2" s="147" t="s">
        <v>1</v>
      </c>
      <c r="B2" s="183"/>
      <c r="C2" s="183"/>
      <c r="D2" s="183"/>
      <c r="E2" s="183"/>
      <c r="F2" s="183"/>
      <c r="G2" s="183"/>
      <c r="H2" s="184"/>
      <c r="I2" s="1"/>
      <c r="J2" s="1"/>
    </row>
    <row r="3" spans="1:10" ht="15" customHeight="1" x14ac:dyDescent="0.25">
      <c r="A3" s="150" t="s">
        <v>2</v>
      </c>
      <c r="B3" s="151"/>
      <c r="C3" s="151"/>
      <c r="D3" s="151"/>
      <c r="E3" s="151"/>
      <c r="F3" s="151"/>
      <c r="G3" s="151"/>
      <c r="H3" s="152"/>
      <c r="I3" s="1"/>
      <c r="J3" s="1"/>
    </row>
    <row r="4" spans="1:10" ht="15" customHeight="1" x14ac:dyDescent="0.25">
      <c r="A4" s="153" t="s">
        <v>477</v>
      </c>
      <c r="B4" s="146"/>
      <c r="C4" s="146"/>
      <c r="D4" s="146"/>
      <c r="E4" s="146"/>
      <c r="F4" s="146"/>
      <c r="G4" s="146"/>
      <c r="H4" s="154"/>
      <c r="I4" s="1"/>
      <c r="J4" s="1"/>
    </row>
    <row r="5" spans="1:10" ht="15" customHeight="1" x14ac:dyDescent="0.25">
      <c r="A5" s="155" t="s">
        <v>478</v>
      </c>
      <c r="B5" s="146"/>
      <c r="C5" s="146"/>
      <c r="D5" s="146"/>
      <c r="E5" s="146"/>
      <c r="F5" s="146"/>
      <c r="G5" s="146"/>
      <c r="H5" s="154"/>
      <c r="I5" s="1"/>
      <c r="J5" s="1"/>
    </row>
    <row r="6" spans="1:10" ht="15" customHeight="1" x14ac:dyDescent="0.25">
      <c r="A6" s="155" t="s">
        <v>479</v>
      </c>
      <c r="B6" s="146"/>
      <c r="C6" s="146"/>
      <c r="D6" s="146"/>
      <c r="E6" s="146"/>
      <c r="F6" s="146"/>
      <c r="G6" s="146"/>
      <c r="H6" s="154"/>
      <c r="I6" s="1"/>
      <c r="J6" s="1"/>
    </row>
    <row r="7" spans="1:10" ht="15.75" customHeight="1" x14ac:dyDescent="0.25">
      <c r="A7" s="155" t="s">
        <v>480</v>
      </c>
      <c r="B7" s="146"/>
      <c r="C7" s="146"/>
      <c r="D7" s="146"/>
      <c r="E7" s="146"/>
      <c r="F7" s="146"/>
      <c r="G7" s="146"/>
      <c r="H7" s="154"/>
      <c r="I7" s="1"/>
      <c r="J7" s="1"/>
    </row>
    <row r="8" spans="1:10" ht="15.75" customHeight="1" x14ac:dyDescent="0.25">
      <c r="A8" s="155" t="s">
        <v>481</v>
      </c>
      <c r="B8" s="146"/>
      <c r="C8" s="146"/>
      <c r="D8" s="146"/>
      <c r="E8" s="146"/>
      <c r="F8" s="146"/>
      <c r="G8" s="146"/>
      <c r="H8" s="154"/>
      <c r="I8" s="1"/>
      <c r="J8" s="1"/>
    </row>
    <row r="9" spans="1:10" ht="15.75" customHeight="1" x14ac:dyDescent="0.25">
      <c r="A9" s="155" t="s">
        <v>482</v>
      </c>
      <c r="B9" s="146"/>
      <c r="C9" s="146"/>
      <c r="D9" s="146"/>
      <c r="E9" s="146"/>
      <c r="F9" s="146"/>
      <c r="G9" s="146"/>
      <c r="H9" s="154"/>
      <c r="I9" s="1"/>
      <c r="J9" s="1"/>
    </row>
    <row r="10" spans="1:10" ht="15.75" customHeight="1" x14ac:dyDescent="0.25">
      <c r="A10" s="156" t="s">
        <v>3</v>
      </c>
      <c r="B10" s="157"/>
      <c r="C10" s="158" t="s">
        <v>391</v>
      </c>
      <c r="D10" s="157"/>
      <c r="E10" s="157"/>
      <c r="F10" s="157"/>
      <c r="G10" s="157"/>
      <c r="H10" s="159"/>
      <c r="I10" s="1"/>
      <c r="J10" s="1"/>
    </row>
    <row r="11" spans="1:10" ht="15.75" customHeight="1" x14ac:dyDescent="0.25">
      <c r="A11" s="160" t="s">
        <v>4</v>
      </c>
      <c r="B11" s="161"/>
      <c r="C11" s="162">
        <v>10</v>
      </c>
      <c r="D11" s="161"/>
      <c r="E11" s="161"/>
      <c r="F11" s="161"/>
      <c r="G11" s="161"/>
      <c r="H11" s="163"/>
      <c r="I11" s="1"/>
      <c r="J11" s="1"/>
    </row>
    <row r="12" spans="1:10" ht="15.75" customHeight="1" x14ac:dyDescent="0.25">
      <c r="A12" s="164" t="s">
        <v>483</v>
      </c>
      <c r="B12" s="165"/>
      <c r="C12" s="165"/>
      <c r="D12" s="165"/>
      <c r="E12" s="165"/>
      <c r="F12" s="165"/>
      <c r="G12" s="165"/>
      <c r="H12" s="166"/>
      <c r="I12" s="1"/>
      <c r="J12" s="1"/>
    </row>
    <row r="13" spans="1:10" ht="22.5" customHeight="1" x14ac:dyDescent="0.3">
      <c r="A13" s="185" t="s">
        <v>415</v>
      </c>
      <c r="B13" s="161"/>
      <c r="C13" s="161"/>
      <c r="D13" s="161"/>
      <c r="E13" s="161"/>
      <c r="F13" s="161"/>
      <c r="G13" s="161"/>
      <c r="H13" s="161"/>
      <c r="I13" s="1"/>
      <c r="J13" s="1"/>
    </row>
    <row r="14" spans="1:10" ht="22.5" customHeight="1" x14ac:dyDescent="0.25">
      <c r="A14" s="186" t="s">
        <v>90</v>
      </c>
      <c r="B14" s="181"/>
      <c r="C14" s="181"/>
      <c r="D14" s="181"/>
      <c r="E14" s="181"/>
      <c r="F14" s="181"/>
      <c r="G14" s="181"/>
      <c r="H14" s="181"/>
      <c r="I14" s="1"/>
      <c r="J14" s="1"/>
    </row>
    <row r="15" spans="1:10" ht="15.75" customHeight="1" x14ac:dyDescent="0.25">
      <c r="A15" s="169" t="s">
        <v>7</v>
      </c>
      <c r="B15" s="151"/>
      <c r="C15" s="151"/>
      <c r="D15" s="151"/>
      <c r="E15" s="151"/>
      <c r="F15" s="151"/>
      <c r="G15" s="151"/>
      <c r="H15" s="152"/>
      <c r="I15" s="1"/>
      <c r="J15" s="1"/>
    </row>
    <row r="16" spans="1:10" ht="15" customHeight="1" x14ac:dyDescent="0.25">
      <c r="A16" s="170" t="s">
        <v>394</v>
      </c>
      <c r="B16" s="171"/>
      <c r="C16" s="171"/>
      <c r="D16" s="171"/>
      <c r="E16" s="171"/>
      <c r="F16" s="171"/>
      <c r="G16" s="171"/>
      <c r="H16" s="154"/>
      <c r="I16" s="1"/>
      <c r="J16" s="1"/>
    </row>
    <row r="17" spans="1:10" ht="15" customHeight="1" x14ac:dyDescent="0.25">
      <c r="A17" s="172" t="s">
        <v>411</v>
      </c>
      <c r="B17" s="171"/>
      <c r="C17" s="171"/>
      <c r="D17" s="171"/>
      <c r="E17" s="171"/>
      <c r="F17" s="171"/>
      <c r="G17" s="171"/>
      <c r="H17" s="154"/>
      <c r="I17" s="1"/>
      <c r="J17" s="1"/>
    </row>
    <row r="18" spans="1:10" ht="15" customHeight="1" x14ac:dyDescent="0.25">
      <c r="A18" s="172" t="s">
        <v>405</v>
      </c>
      <c r="B18" s="171"/>
      <c r="C18" s="171"/>
      <c r="D18" s="171"/>
      <c r="E18" s="171"/>
      <c r="F18" s="171"/>
      <c r="G18" s="171"/>
      <c r="H18" s="154"/>
      <c r="I18" s="1"/>
      <c r="J18" s="1"/>
    </row>
    <row r="19" spans="1:10" ht="15" customHeight="1" x14ac:dyDescent="0.25">
      <c r="A19" s="172" t="s">
        <v>398</v>
      </c>
      <c r="B19" s="171"/>
      <c r="C19" s="171"/>
      <c r="D19" s="171"/>
      <c r="E19" s="171"/>
      <c r="F19" s="171"/>
      <c r="G19" s="171"/>
      <c r="H19" s="154"/>
      <c r="I19" s="1"/>
      <c r="J19" s="1"/>
    </row>
    <row r="20" spans="1:10" ht="15" customHeight="1" x14ac:dyDescent="0.25">
      <c r="A20" s="170" t="s">
        <v>10</v>
      </c>
      <c r="B20" s="171"/>
      <c r="C20" s="171"/>
      <c r="D20" s="171"/>
      <c r="E20" s="171"/>
      <c r="F20" s="171"/>
      <c r="G20" s="171"/>
      <c r="H20" s="154"/>
      <c r="I20" s="1"/>
      <c r="J20" s="1"/>
    </row>
    <row r="21" spans="1:10" ht="15" customHeight="1" x14ac:dyDescent="0.25">
      <c r="A21" s="170" t="s">
        <v>393</v>
      </c>
      <c r="B21" s="171"/>
      <c r="C21" s="171"/>
      <c r="D21" s="171"/>
      <c r="E21" s="171"/>
      <c r="F21" s="171"/>
      <c r="G21" s="171"/>
      <c r="H21" s="154"/>
      <c r="I21" s="1"/>
      <c r="J21" s="1"/>
    </row>
    <row r="22" spans="1:10" ht="15" customHeight="1" x14ac:dyDescent="0.25">
      <c r="A22" s="170" t="s">
        <v>12</v>
      </c>
      <c r="B22" s="171"/>
      <c r="C22" s="171"/>
      <c r="D22" s="171"/>
      <c r="E22" s="171"/>
      <c r="F22" s="171"/>
      <c r="G22" s="171"/>
      <c r="H22" s="154"/>
      <c r="I22" s="1"/>
      <c r="J22" s="1"/>
    </row>
    <row r="23" spans="1:10" ht="15.75" customHeight="1" x14ac:dyDescent="0.25">
      <c r="A23" s="173" t="s">
        <v>13</v>
      </c>
      <c r="B23" s="174"/>
      <c r="C23" s="174"/>
      <c r="D23" s="174"/>
      <c r="E23" s="174"/>
      <c r="F23" s="174"/>
      <c r="G23" s="174"/>
      <c r="H23" s="175"/>
      <c r="I23" s="1"/>
      <c r="J23" s="1"/>
    </row>
    <row r="24" spans="1:10" ht="55.15" customHeight="1" x14ac:dyDescent="0.25">
      <c r="A24" s="40" t="s">
        <v>14</v>
      </c>
      <c r="B24" s="40" t="s">
        <v>15</v>
      </c>
      <c r="C24" s="4" t="s">
        <v>16</v>
      </c>
      <c r="D24" s="40" t="s">
        <v>17</v>
      </c>
      <c r="E24" s="40" t="s">
        <v>18</v>
      </c>
      <c r="F24" s="40" t="s">
        <v>19</v>
      </c>
      <c r="G24" s="40" t="s">
        <v>20</v>
      </c>
      <c r="H24" s="21" t="s">
        <v>21</v>
      </c>
      <c r="I24" s="1"/>
      <c r="J24" s="1"/>
    </row>
    <row r="25" spans="1:10" ht="15.75" customHeight="1" x14ac:dyDescent="0.25">
      <c r="A25" s="18">
        <v>1</v>
      </c>
      <c r="B25" s="19" t="s">
        <v>91</v>
      </c>
      <c r="C25" s="47" t="s">
        <v>92</v>
      </c>
      <c r="D25" s="48" t="s">
        <v>93</v>
      </c>
      <c r="E25" s="48">
        <v>1</v>
      </c>
      <c r="F25" s="48" t="s">
        <v>94</v>
      </c>
      <c r="G25" s="40">
        <v>5</v>
      </c>
      <c r="H25" s="124"/>
      <c r="I25" s="1"/>
      <c r="J25" s="1"/>
    </row>
    <row r="26" spans="1:10" ht="15.75" customHeight="1" x14ac:dyDescent="0.25">
      <c r="A26" s="18">
        <v>2</v>
      </c>
      <c r="B26" s="49" t="s">
        <v>95</v>
      </c>
      <c r="C26" s="50" t="s">
        <v>96</v>
      </c>
      <c r="D26" s="48" t="s">
        <v>93</v>
      </c>
      <c r="E26" s="48">
        <v>1</v>
      </c>
      <c r="F26" s="48" t="s">
        <v>94</v>
      </c>
      <c r="G26" s="40">
        <v>5</v>
      </c>
      <c r="H26" s="124" t="s">
        <v>449</v>
      </c>
      <c r="I26" s="1"/>
      <c r="J26" s="1"/>
    </row>
    <row r="27" spans="1:10" ht="15.75" customHeight="1" x14ac:dyDescent="0.25">
      <c r="A27" s="18">
        <v>3</v>
      </c>
      <c r="B27" s="49" t="s">
        <v>97</v>
      </c>
      <c r="C27" s="50" t="s">
        <v>98</v>
      </c>
      <c r="D27" s="48" t="s">
        <v>93</v>
      </c>
      <c r="E27" s="48">
        <v>1</v>
      </c>
      <c r="F27" s="48" t="s">
        <v>94</v>
      </c>
      <c r="G27" s="40">
        <v>5</v>
      </c>
      <c r="H27" s="124" t="s">
        <v>449</v>
      </c>
      <c r="I27" s="1"/>
      <c r="J27" s="1"/>
    </row>
    <row r="28" spans="1:10" ht="15.75" customHeight="1" x14ac:dyDescent="0.25">
      <c r="A28" s="18">
        <v>4</v>
      </c>
      <c r="B28" s="19" t="s">
        <v>99</v>
      </c>
      <c r="C28" s="50" t="s">
        <v>100</v>
      </c>
      <c r="D28" s="48" t="s">
        <v>93</v>
      </c>
      <c r="E28" s="4">
        <v>1</v>
      </c>
      <c r="F28" s="48" t="s">
        <v>94</v>
      </c>
      <c r="G28" s="40">
        <f t="shared" ref="G28:G71" si="0">C$11*E28</f>
        <v>10</v>
      </c>
      <c r="H28" s="124" t="s">
        <v>449</v>
      </c>
      <c r="I28" s="1"/>
      <c r="J28" s="1"/>
    </row>
    <row r="29" spans="1:10" ht="15.75" customHeight="1" x14ac:dyDescent="0.25">
      <c r="A29" s="18">
        <v>5</v>
      </c>
      <c r="B29" s="19" t="s">
        <v>101</v>
      </c>
      <c r="C29" s="47" t="s">
        <v>102</v>
      </c>
      <c r="D29" s="51" t="s">
        <v>93</v>
      </c>
      <c r="E29" s="40">
        <v>1</v>
      </c>
      <c r="F29" s="52" t="s">
        <v>94</v>
      </c>
      <c r="G29" s="40">
        <f t="shared" si="0"/>
        <v>10</v>
      </c>
      <c r="H29" s="124" t="s">
        <v>449</v>
      </c>
      <c r="I29" s="1"/>
      <c r="J29" s="1"/>
    </row>
    <row r="30" spans="1:10" ht="27.75" customHeight="1" x14ac:dyDescent="0.25">
      <c r="A30" s="18">
        <v>6</v>
      </c>
      <c r="B30" s="19" t="s">
        <v>103</v>
      </c>
      <c r="C30" s="47" t="s">
        <v>104</v>
      </c>
      <c r="D30" s="51" t="s">
        <v>93</v>
      </c>
      <c r="E30" s="40">
        <v>1</v>
      </c>
      <c r="F30" s="52" t="s">
        <v>94</v>
      </c>
      <c r="G30" s="40">
        <f t="shared" si="0"/>
        <v>10</v>
      </c>
      <c r="H30" s="124" t="s">
        <v>449</v>
      </c>
      <c r="I30" s="1"/>
      <c r="J30" s="1"/>
    </row>
    <row r="31" spans="1:10" ht="27.75" customHeight="1" x14ac:dyDescent="0.25">
      <c r="A31" s="18">
        <v>7</v>
      </c>
      <c r="B31" s="19" t="s">
        <v>105</v>
      </c>
      <c r="C31" s="47" t="s">
        <v>106</v>
      </c>
      <c r="D31" s="51" t="s">
        <v>93</v>
      </c>
      <c r="E31" s="40">
        <v>1</v>
      </c>
      <c r="F31" s="52" t="s">
        <v>94</v>
      </c>
      <c r="G31" s="40">
        <f t="shared" si="0"/>
        <v>10</v>
      </c>
      <c r="H31" s="124" t="s">
        <v>449</v>
      </c>
      <c r="I31" s="1"/>
      <c r="J31" s="1"/>
    </row>
    <row r="32" spans="1:10" ht="27.75" customHeight="1" x14ac:dyDescent="0.25">
      <c r="A32" s="18">
        <v>8</v>
      </c>
      <c r="B32" s="140" t="s">
        <v>107</v>
      </c>
      <c r="C32" s="47" t="s">
        <v>108</v>
      </c>
      <c r="D32" s="51" t="s">
        <v>93</v>
      </c>
      <c r="E32" s="40">
        <v>1</v>
      </c>
      <c r="F32" s="52" t="s">
        <v>94</v>
      </c>
      <c r="G32" s="40">
        <f t="shared" si="0"/>
        <v>10</v>
      </c>
      <c r="H32" s="124" t="s">
        <v>449</v>
      </c>
      <c r="I32" s="1"/>
      <c r="J32" s="1"/>
    </row>
    <row r="33" spans="1:10" ht="75.599999999999994" customHeight="1" x14ac:dyDescent="0.25">
      <c r="A33" s="18">
        <v>9</v>
      </c>
      <c r="B33" s="19" t="s">
        <v>109</v>
      </c>
      <c r="C33" s="47" t="s">
        <v>110</v>
      </c>
      <c r="D33" s="51" t="s">
        <v>111</v>
      </c>
      <c r="E33" s="40">
        <v>1</v>
      </c>
      <c r="F33" s="52" t="s">
        <v>94</v>
      </c>
      <c r="G33" s="40">
        <v>5</v>
      </c>
      <c r="H33" s="125" t="s">
        <v>427</v>
      </c>
      <c r="I33" s="1"/>
      <c r="J33" s="1"/>
    </row>
    <row r="34" spans="1:10" ht="72" customHeight="1" x14ac:dyDescent="0.25">
      <c r="A34" s="18">
        <v>10</v>
      </c>
      <c r="B34" s="19" t="s">
        <v>112</v>
      </c>
      <c r="C34" s="47" t="s">
        <v>113</v>
      </c>
      <c r="D34" s="51" t="s">
        <v>111</v>
      </c>
      <c r="E34" s="40">
        <v>1</v>
      </c>
      <c r="F34" s="52" t="s">
        <v>94</v>
      </c>
      <c r="G34" s="40">
        <v>5</v>
      </c>
      <c r="H34" s="125" t="s">
        <v>428</v>
      </c>
      <c r="I34" s="1"/>
      <c r="J34" s="1"/>
    </row>
    <row r="35" spans="1:10" ht="27.75" customHeight="1" x14ac:dyDescent="0.25">
      <c r="A35" s="18">
        <v>11</v>
      </c>
      <c r="B35" s="19" t="s">
        <v>114</v>
      </c>
      <c r="C35" s="47" t="s">
        <v>115</v>
      </c>
      <c r="D35" s="51" t="s">
        <v>93</v>
      </c>
      <c r="E35" s="40">
        <v>1</v>
      </c>
      <c r="F35" s="52" t="s">
        <v>94</v>
      </c>
      <c r="G35" s="40">
        <v>5</v>
      </c>
      <c r="H35" s="124" t="s">
        <v>449</v>
      </c>
      <c r="I35" s="1"/>
      <c r="J35" s="1"/>
    </row>
    <row r="36" spans="1:10" ht="27.75" customHeight="1" x14ac:dyDescent="0.25">
      <c r="A36" s="18">
        <v>12</v>
      </c>
      <c r="B36" s="19" t="s">
        <v>116</v>
      </c>
      <c r="C36" s="54" t="s">
        <v>117</v>
      </c>
      <c r="D36" s="51" t="s">
        <v>93</v>
      </c>
      <c r="E36" s="40">
        <v>1</v>
      </c>
      <c r="F36" s="52" t="s">
        <v>94</v>
      </c>
      <c r="G36" s="40">
        <v>5</v>
      </c>
      <c r="H36" s="124" t="s">
        <v>449</v>
      </c>
      <c r="I36" s="1"/>
      <c r="J36" s="1"/>
    </row>
    <row r="37" spans="1:10" ht="27.75" customHeight="1" x14ac:dyDescent="0.25">
      <c r="A37" s="18">
        <v>13</v>
      </c>
      <c r="B37" s="141" t="s">
        <v>118</v>
      </c>
      <c r="C37" s="55" t="s">
        <v>119</v>
      </c>
      <c r="D37" s="56" t="s">
        <v>93</v>
      </c>
      <c r="E37" s="40">
        <v>1</v>
      </c>
      <c r="F37" s="52" t="s">
        <v>94</v>
      </c>
      <c r="G37" s="40">
        <v>5</v>
      </c>
      <c r="H37" s="124" t="s">
        <v>449</v>
      </c>
      <c r="I37" s="1"/>
      <c r="J37" s="1"/>
    </row>
    <row r="38" spans="1:10" ht="27.75" customHeight="1" x14ac:dyDescent="0.25">
      <c r="A38" s="18">
        <v>14</v>
      </c>
      <c r="B38" s="19" t="s">
        <v>120</v>
      </c>
      <c r="C38" s="57" t="s">
        <v>121</v>
      </c>
      <c r="D38" s="51" t="s">
        <v>93</v>
      </c>
      <c r="E38" s="40">
        <v>1</v>
      </c>
      <c r="F38" s="52" t="s">
        <v>94</v>
      </c>
      <c r="G38" s="40">
        <v>5</v>
      </c>
      <c r="H38" s="124" t="s">
        <v>449</v>
      </c>
      <c r="I38" s="1"/>
      <c r="J38" s="1"/>
    </row>
    <row r="39" spans="1:10" ht="27.75" customHeight="1" x14ac:dyDescent="0.25">
      <c r="A39" s="18">
        <v>15</v>
      </c>
      <c r="B39" s="49" t="s">
        <v>122</v>
      </c>
      <c r="C39" s="47" t="s">
        <v>123</v>
      </c>
      <c r="D39" s="51" t="s">
        <v>93</v>
      </c>
      <c r="E39" s="40">
        <v>1</v>
      </c>
      <c r="F39" s="52" t="s">
        <v>94</v>
      </c>
      <c r="G39" s="40">
        <v>5</v>
      </c>
      <c r="H39" s="124" t="s">
        <v>449</v>
      </c>
      <c r="I39" s="1"/>
      <c r="J39" s="1"/>
    </row>
    <row r="40" spans="1:10" ht="27.75" customHeight="1" x14ac:dyDescent="0.25">
      <c r="A40" s="18">
        <v>16</v>
      </c>
      <c r="B40" s="121" t="s">
        <v>124</v>
      </c>
      <c r="C40" s="47" t="s">
        <v>125</v>
      </c>
      <c r="D40" s="51" t="s">
        <v>93</v>
      </c>
      <c r="E40" s="40">
        <v>1</v>
      </c>
      <c r="F40" s="52" t="s">
        <v>94</v>
      </c>
      <c r="G40" s="40">
        <v>2</v>
      </c>
      <c r="H40" s="124" t="s">
        <v>449</v>
      </c>
      <c r="I40" s="1"/>
      <c r="J40" s="1"/>
    </row>
    <row r="41" spans="1:10" ht="27.75" customHeight="1" x14ac:dyDescent="0.25">
      <c r="A41" s="18">
        <v>17</v>
      </c>
      <c r="B41" s="19" t="s">
        <v>126</v>
      </c>
      <c r="C41" s="47" t="s">
        <v>127</v>
      </c>
      <c r="D41" s="51" t="s">
        <v>93</v>
      </c>
      <c r="E41" s="40">
        <v>1</v>
      </c>
      <c r="F41" s="52" t="s">
        <v>94</v>
      </c>
      <c r="G41" s="40">
        <v>10</v>
      </c>
      <c r="H41" s="124" t="s">
        <v>449</v>
      </c>
      <c r="I41" s="1"/>
      <c r="J41" s="1"/>
    </row>
    <row r="42" spans="1:10" ht="27.75" customHeight="1" x14ac:dyDescent="0.25">
      <c r="A42" s="18">
        <v>18</v>
      </c>
      <c r="B42" s="121" t="s">
        <v>128</v>
      </c>
      <c r="C42" s="47" t="s">
        <v>129</v>
      </c>
      <c r="D42" s="51" t="s">
        <v>93</v>
      </c>
      <c r="E42" s="40">
        <v>1</v>
      </c>
      <c r="F42" s="52" t="s">
        <v>94</v>
      </c>
      <c r="G42" s="40">
        <v>0</v>
      </c>
      <c r="H42" s="124" t="s">
        <v>449</v>
      </c>
      <c r="I42" s="1"/>
      <c r="J42" s="1"/>
    </row>
    <row r="43" spans="1:10" ht="27.75" customHeight="1" x14ac:dyDescent="0.25">
      <c r="A43" s="18">
        <v>19</v>
      </c>
      <c r="B43" s="19" t="s">
        <v>130</v>
      </c>
      <c r="C43" s="47" t="s">
        <v>131</v>
      </c>
      <c r="D43" s="51" t="s">
        <v>93</v>
      </c>
      <c r="E43" s="40">
        <v>1</v>
      </c>
      <c r="F43" s="52" t="s">
        <v>132</v>
      </c>
      <c r="G43" s="40">
        <v>5</v>
      </c>
      <c r="H43" s="124" t="s">
        <v>449</v>
      </c>
      <c r="I43" s="1"/>
      <c r="J43" s="1"/>
    </row>
    <row r="44" spans="1:10" ht="27.75" customHeight="1" x14ac:dyDescent="0.25">
      <c r="A44" s="18">
        <v>20</v>
      </c>
      <c r="B44" s="121" t="s">
        <v>133</v>
      </c>
      <c r="C44" s="110" t="s">
        <v>395</v>
      </c>
      <c r="D44" s="51" t="s">
        <v>93</v>
      </c>
      <c r="E44" s="40">
        <v>1</v>
      </c>
      <c r="F44" s="52" t="s">
        <v>94</v>
      </c>
      <c r="G44" s="40">
        <v>5</v>
      </c>
      <c r="H44" s="124" t="s">
        <v>449</v>
      </c>
      <c r="I44" s="1"/>
      <c r="J44" s="1"/>
    </row>
    <row r="45" spans="1:10" ht="27.75" customHeight="1" x14ac:dyDescent="0.25">
      <c r="A45" s="18">
        <v>21</v>
      </c>
      <c r="B45" s="19" t="s">
        <v>134</v>
      </c>
      <c r="C45" s="47" t="s">
        <v>135</v>
      </c>
      <c r="D45" s="51" t="s">
        <v>111</v>
      </c>
      <c r="E45" s="40">
        <v>1</v>
      </c>
      <c r="F45" s="52" t="s">
        <v>94</v>
      </c>
      <c r="G45" s="40">
        <v>2</v>
      </c>
      <c r="H45" s="120" t="s">
        <v>426</v>
      </c>
      <c r="I45" s="1"/>
      <c r="J45" s="1"/>
    </row>
    <row r="46" spans="1:10" ht="27.75" customHeight="1" x14ac:dyDescent="0.25">
      <c r="A46" s="18">
        <v>22</v>
      </c>
      <c r="B46" s="19" t="s">
        <v>136</v>
      </c>
      <c r="C46" s="47" t="s">
        <v>137</v>
      </c>
      <c r="D46" s="51" t="s">
        <v>93</v>
      </c>
      <c r="E46" s="40">
        <v>1</v>
      </c>
      <c r="F46" s="52" t="s">
        <v>94</v>
      </c>
      <c r="G46" s="40">
        <v>5</v>
      </c>
      <c r="H46" s="124" t="s">
        <v>449</v>
      </c>
      <c r="I46" s="1"/>
      <c r="J46" s="1"/>
    </row>
    <row r="47" spans="1:10" ht="27.75" customHeight="1" x14ac:dyDescent="0.25">
      <c r="A47" s="18">
        <v>23</v>
      </c>
      <c r="B47" s="19" t="s">
        <v>138</v>
      </c>
      <c r="C47" s="47" t="s">
        <v>139</v>
      </c>
      <c r="D47" s="51" t="s">
        <v>93</v>
      </c>
      <c r="E47" s="40">
        <v>2</v>
      </c>
      <c r="F47" s="52" t="s">
        <v>94</v>
      </c>
      <c r="G47" s="40">
        <v>10</v>
      </c>
      <c r="H47" s="124" t="s">
        <v>449</v>
      </c>
      <c r="I47" s="1"/>
      <c r="J47" s="1"/>
    </row>
    <row r="48" spans="1:10" ht="27.75" customHeight="1" x14ac:dyDescent="0.25">
      <c r="A48" s="18">
        <v>25</v>
      </c>
      <c r="B48" s="19" t="s">
        <v>140</v>
      </c>
      <c r="C48" s="54" t="s">
        <v>141</v>
      </c>
      <c r="D48" s="51" t="s">
        <v>93</v>
      </c>
      <c r="E48" s="40">
        <v>1</v>
      </c>
      <c r="F48" s="52" t="s">
        <v>94</v>
      </c>
      <c r="G48" s="40">
        <v>5</v>
      </c>
      <c r="H48" s="124" t="s">
        <v>449</v>
      </c>
      <c r="I48" s="1"/>
      <c r="J48" s="1"/>
    </row>
    <row r="49" spans="1:10" ht="27.75" customHeight="1" x14ac:dyDescent="0.25">
      <c r="A49" s="18">
        <v>26</v>
      </c>
      <c r="B49" s="23" t="s">
        <v>142</v>
      </c>
      <c r="C49" s="58" t="s">
        <v>143</v>
      </c>
      <c r="D49" s="56" t="s">
        <v>93</v>
      </c>
      <c r="E49" s="40">
        <v>1</v>
      </c>
      <c r="F49" s="52" t="s">
        <v>94</v>
      </c>
      <c r="G49" s="40">
        <v>5</v>
      </c>
      <c r="H49" s="124" t="s">
        <v>449</v>
      </c>
      <c r="I49" s="1"/>
      <c r="J49" s="1"/>
    </row>
    <row r="50" spans="1:10" ht="27.75" customHeight="1" x14ac:dyDescent="0.25">
      <c r="A50" s="18">
        <v>27</v>
      </c>
      <c r="B50" s="142" t="s">
        <v>144</v>
      </c>
      <c r="C50" s="55" t="s">
        <v>145</v>
      </c>
      <c r="D50" s="59" t="s">
        <v>93</v>
      </c>
      <c r="E50" s="3">
        <v>1</v>
      </c>
      <c r="F50" s="52" t="s">
        <v>94</v>
      </c>
      <c r="G50" s="3">
        <v>1</v>
      </c>
      <c r="H50" s="126" t="s">
        <v>473</v>
      </c>
      <c r="I50" s="1"/>
      <c r="J50" s="1"/>
    </row>
    <row r="51" spans="1:10" ht="34.9" customHeight="1" x14ac:dyDescent="0.25">
      <c r="A51" s="27">
        <v>28</v>
      </c>
      <c r="B51" s="60" t="s">
        <v>146</v>
      </c>
      <c r="C51" s="61" t="s">
        <v>147</v>
      </c>
      <c r="D51" s="11" t="s">
        <v>30</v>
      </c>
      <c r="E51" s="8">
        <v>1</v>
      </c>
      <c r="F51" s="8" t="s">
        <v>94</v>
      </c>
      <c r="G51" s="8">
        <f t="shared" si="0"/>
        <v>10</v>
      </c>
      <c r="H51" s="127" t="s">
        <v>449</v>
      </c>
      <c r="I51" s="1"/>
      <c r="J51" s="1"/>
    </row>
    <row r="52" spans="1:10" ht="27" customHeight="1" x14ac:dyDescent="0.25">
      <c r="A52" s="27">
        <v>29</v>
      </c>
      <c r="B52" s="6" t="s">
        <v>39</v>
      </c>
      <c r="C52" s="58" t="s">
        <v>119</v>
      </c>
      <c r="D52" s="11" t="s">
        <v>30</v>
      </c>
      <c r="E52" s="8">
        <v>1</v>
      </c>
      <c r="F52" s="8" t="s">
        <v>94</v>
      </c>
      <c r="G52" s="8">
        <f t="shared" si="0"/>
        <v>10</v>
      </c>
      <c r="H52" s="127" t="s">
        <v>449</v>
      </c>
      <c r="I52" s="1"/>
      <c r="J52" s="1"/>
    </row>
    <row r="53" spans="1:10" ht="36.75" customHeight="1" x14ac:dyDescent="0.25">
      <c r="A53" s="27">
        <v>30</v>
      </c>
      <c r="B53" s="6" t="s">
        <v>148</v>
      </c>
      <c r="C53" s="61" t="s">
        <v>149</v>
      </c>
      <c r="D53" s="11" t="s">
        <v>30</v>
      </c>
      <c r="E53" s="8">
        <v>1</v>
      </c>
      <c r="F53" s="8" t="s">
        <v>94</v>
      </c>
      <c r="G53" s="8">
        <f t="shared" si="0"/>
        <v>10</v>
      </c>
      <c r="H53" s="127" t="s">
        <v>449</v>
      </c>
      <c r="I53" s="53"/>
      <c r="J53" s="1"/>
    </row>
    <row r="54" spans="1:10" ht="27.75" customHeight="1" x14ac:dyDescent="0.25">
      <c r="A54" s="18">
        <v>31</v>
      </c>
      <c r="B54" s="29" t="s">
        <v>150</v>
      </c>
      <c r="C54" s="58" t="s">
        <v>119</v>
      </c>
      <c r="D54" s="62" t="s">
        <v>30</v>
      </c>
      <c r="E54" s="4">
        <v>1</v>
      </c>
      <c r="F54" s="4" t="s">
        <v>94</v>
      </c>
      <c r="G54" s="48">
        <f t="shared" si="0"/>
        <v>10</v>
      </c>
      <c r="H54" s="128" t="s">
        <v>449</v>
      </c>
      <c r="I54" s="1"/>
      <c r="J54" s="1"/>
    </row>
    <row r="55" spans="1:10" ht="27.75" customHeight="1" x14ac:dyDescent="0.25">
      <c r="A55" s="18">
        <v>32</v>
      </c>
      <c r="B55" s="63" t="s">
        <v>151</v>
      </c>
      <c r="C55" s="64" t="s">
        <v>119</v>
      </c>
      <c r="D55" s="65" t="s">
        <v>30</v>
      </c>
      <c r="E55" s="66">
        <v>1</v>
      </c>
      <c r="F55" s="66" t="s">
        <v>94</v>
      </c>
      <c r="G55" s="67">
        <f t="shared" si="0"/>
        <v>10</v>
      </c>
      <c r="H55" s="128" t="s">
        <v>449</v>
      </c>
      <c r="I55" s="1"/>
      <c r="J55" s="1"/>
    </row>
    <row r="56" spans="1:10" ht="47.45" customHeight="1" x14ac:dyDescent="0.25">
      <c r="A56" s="18">
        <v>33</v>
      </c>
      <c r="B56" s="23" t="s">
        <v>152</v>
      </c>
      <c r="C56" s="58" t="s">
        <v>119</v>
      </c>
      <c r="D56" s="62" t="s">
        <v>30</v>
      </c>
      <c r="E56" s="4">
        <v>3</v>
      </c>
      <c r="F56" s="4" t="s">
        <v>94</v>
      </c>
      <c r="G56" s="40">
        <v>20</v>
      </c>
      <c r="H56" s="128" t="s">
        <v>449</v>
      </c>
      <c r="I56" s="1"/>
      <c r="J56" s="1"/>
    </row>
    <row r="57" spans="1:10" ht="33" customHeight="1" x14ac:dyDescent="0.25">
      <c r="A57" s="18">
        <v>34</v>
      </c>
      <c r="B57" s="122" t="s">
        <v>153</v>
      </c>
      <c r="C57" s="58" t="s">
        <v>119</v>
      </c>
      <c r="D57" s="62" t="s">
        <v>30</v>
      </c>
      <c r="E57" s="4">
        <v>1</v>
      </c>
      <c r="F57" s="4" t="s">
        <v>94</v>
      </c>
      <c r="G57" s="40">
        <f t="shared" si="0"/>
        <v>10</v>
      </c>
      <c r="H57" s="128" t="s">
        <v>449</v>
      </c>
      <c r="I57" s="1"/>
      <c r="J57" s="1"/>
    </row>
    <row r="58" spans="1:10" ht="27.75" customHeight="1" x14ac:dyDescent="0.25">
      <c r="A58" s="18">
        <v>35</v>
      </c>
      <c r="B58" s="23" t="s">
        <v>154</v>
      </c>
      <c r="C58" s="58" t="s">
        <v>119</v>
      </c>
      <c r="D58" s="68" t="s">
        <v>30</v>
      </c>
      <c r="E58" s="4">
        <v>1</v>
      </c>
      <c r="F58" s="4" t="s">
        <v>94</v>
      </c>
      <c r="G58" s="40">
        <f t="shared" si="0"/>
        <v>10</v>
      </c>
      <c r="H58" s="128" t="s">
        <v>449</v>
      </c>
      <c r="I58" s="1"/>
      <c r="J58" s="1"/>
    </row>
    <row r="59" spans="1:10" ht="27.75" customHeight="1" x14ac:dyDescent="0.25">
      <c r="A59" s="18">
        <v>36</v>
      </c>
      <c r="B59" s="23" t="s">
        <v>45</v>
      </c>
      <c r="C59" s="14" t="s">
        <v>46</v>
      </c>
      <c r="D59" s="11" t="s">
        <v>47</v>
      </c>
      <c r="E59" s="52">
        <v>1</v>
      </c>
      <c r="F59" s="4" t="s">
        <v>94</v>
      </c>
      <c r="G59" s="40">
        <f t="shared" si="0"/>
        <v>10</v>
      </c>
      <c r="H59" s="128" t="s">
        <v>449</v>
      </c>
      <c r="I59" s="1"/>
      <c r="J59" s="1"/>
    </row>
    <row r="60" spans="1:10" ht="27.75" customHeight="1" x14ac:dyDescent="0.25">
      <c r="A60" s="18">
        <v>37</v>
      </c>
      <c r="B60" s="23" t="s">
        <v>48</v>
      </c>
      <c r="C60" s="14" t="s">
        <v>49</v>
      </c>
      <c r="D60" s="11" t="s">
        <v>47</v>
      </c>
      <c r="E60" s="52">
        <v>1</v>
      </c>
      <c r="F60" s="4" t="s">
        <v>94</v>
      </c>
      <c r="G60" s="40">
        <f t="shared" si="0"/>
        <v>10</v>
      </c>
      <c r="H60" s="128" t="s">
        <v>449</v>
      </c>
      <c r="I60" s="1"/>
      <c r="J60" s="1"/>
    </row>
    <row r="61" spans="1:10" ht="27.75" customHeight="1" x14ac:dyDescent="0.25">
      <c r="A61" s="18">
        <v>38</v>
      </c>
      <c r="B61" s="23" t="s">
        <v>50</v>
      </c>
      <c r="C61" s="14" t="s">
        <v>51</v>
      </c>
      <c r="D61" s="11" t="s">
        <v>47</v>
      </c>
      <c r="E61" s="52">
        <v>1</v>
      </c>
      <c r="F61" s="4" t="s">
        <v>94</v>
      </c>
      <c r="G61" s="40">
        <f t="shared" si="0"/>
        <v>10</v>
      </c>
      <c r="H61" s="128" t="s">
        <v>449</v>
      </c>
      <c r="I61" s="1"/>
      <c r="J61" s="1"/>
    </row>
    <row r="62" spans="1:10" ht="27.75" customHeight="1" x14ac:dyDescent="0.25">
      <c r="A62" s="18">
        <v>39</v>
      </c>
      <c r="B62" s="23" t="s">
        <v>486</v>
      </c>
      <c r="C62" s="58" t="s">
        <v>119</v>
      </c>
      <c r="D62" s="11" t="s">
        <v>47</v>
      </c>
      <c r="E62" s="52">
        <v>1</v>
      </c>
      <c r="F62" s="4" t="s">
        <v>94</v>
      </c>
      <c r="G62" s="40">
        <v>1</v>
      </c>
      <c r="H62" s="128" t="s">
        <v>449</v>
      </c>
      <c r="I62" s="1"/>
      <c r="J62" s="1"/>
    </row>
    <row r="63" spans="1:10" ht="27.75" customHeight="1" x14ac:dyDescent="0.25">
      <c r="A63" s="18">
        <v>40</v>
      </c>
      <c r="B63" s="23" t="s">
        <v>155</v>
      </c>
      <c r="C63" s="58" t="s">
        <v>156</v>
      </c>
      <c r="D63" s="11" t="s">
        <v>47</v>
      </c>
      <c r="E63" s="52">
        <v>1</v>
      </c>
      <c r="F63" s="4" t="s">
        <v>94</v>
      </c>
      <c r="G63" s="40">
        <v>2</v>
      </c>
      <c r="H63" s="124" t="s">
        <v>449</v>
      </c>
      <c r="I63" s="1"/>
      <c r="J63" s="1"/>
    </row>
    <row r="64" spans="1:10" ht="27.75" customHeight="1" x14ac:dyDescent="0.25">
      <c r="A64" s="18">
        <v>43</v>
      </c>
      <c r="B64" s="69" t="s">
        <v>56</v>
      </c>
      <c r="C64" s="14" t="s">
        <v>53</v>
      </c>
      <c r="D64" s="11" t="s">
        <v>47</v>
      </c>
      <c r="E64" s="52">
        <v>1</v>
      </c>
      <c r="F64" s="4" t="s">
        <v>94</v>
      </c>
      <c r="G64" s="40">
        <f t="shared" si="0"/>
        <v>10</v>
      </c>
      <c r="H64" s="124" t="s">
        <v>449</v>
      </c>
      <c r="I64" s="1"/>
      <c r="J64" s="1"/>
    </row>
    <row r="65" spans="1:10" ht="27.75" customHeight="1" x14ac:dyDescent="0.25">
      <c r="A65" s="18">
        <v>44</v>
      </c>
      <c r="B65" s="23" t="s">
        <v>52</v>
      </c>
      <c r="C65" s="14" t="s">
        <v>53</v>
      </c>
      <c r="D65" s="11" t="s">
        <v>47</v>
      </c>
      <c r="E65" s="52">
        <v>1</v>
      </c>
      <c r="F65" s="4" t="s">
        <v>94</v>
      </c>
      <c r="G65" s="40">
        <f t="shared" si="0"/>
        <v>10</v>
      </c>
      <c r="H65" s="124" t="s">
        <v>449</v>
      </c>
      <c r="I65" s="1"/>
      <c r="J65" s="1"/>
    </row>
    <row r="66" spans="1:10" ht="27.75" customHeight="1" x14ac:dyDescent="0.25">
      <c r="A66" s="18">
        <v>46</v>
      </c>
      <c r="B66" s="23" t="s">
        <v>157</v>
      </c>
      <c r="C66" s="58" t="s">
        <v>156</v>
      </c>
      <c r="D66" s="11" t="s">
        <v>47</v>
      </c>
      <c r="E66" s="52">
        <v>1</v>
      </c>
      <c r="F66" s="4" t="s">
        <v>94</v>
      </c>
      <c r="G66" s="40">
        <f t="shared" si="0"/>
        <v>10</v>
      </c>
      <c r="H66" s="124" t="s">
        <v>487</v>
      </c>
      <c r="I66" s="1"/>
      <c r="J66" s="1"/>
    </row>
    <row r="67" spans="1:10" ht="27.75" customHeight="1" x14ac:dyDescent="0.25">
      <c r="A67" s="18">
        <v>47</v>
      </c>
      <c r="B67" s="23" t="s">
        <v>158</v>
      </c>
      <c r="C67" s="58" t="s">
        <v>156</v>
      </c>
      <c r="D67" s="11" t="s">
        <v>47</v>
      </c>
      <c r="E67" s="52">
        <v>1</v>
      </c>
      <c r="F67" s="4" t="s">
        <v>94</v>
      </c>
      <c r="G67" s="3">
        <f t="shared" si="0"/>
        <v>10</v>
      </c>
      <c r="H67" s="124" t="s">
        <v>487</v>
      </c>
      <c r="I67" s="70"/>
      <c r="J67" s="70"/>
    </row>
    <row r="68" spans="1:10" ht="57.6" customHeight="1" x14ac:dyDescent="0.25">
      <c r="A68" s="5">
        <v>48</v>
      </c>
      <c r="B68" s="6" t="s">
        <v>159</v>
      </c>
      <c r="C68" s="14" t="s">
        <v>160</v>
      </c>
      <c r="D68" s="71" t="s">
        <v>24</v>
      </c>
      <c r="E68" s="4">
        <v>1</v>
      </c>
      <c r="F68" s="4" t="s">
        <v>94</v>
      </c>
      <c r="G68" s="40">
        <v>5</v>
      </c>
      <c r="H68" s="129" t="s">
        <v>474</v>
      </c>
      <c r="I68" s="1"/>
      <c r="J68" s="1"/>
    </row>
    <row r="69" spans="1:10" ht="27.75" customHeight="1" x14ac:dyDescent="0.25">
      <c r="A69" s="18">
        <v>49</v>
      </c>
      <c r="B69" s="6" t="s">
        <v>31</v>
      </c>
      <c r="C69" s="9" t="s">
        <v>27</v>
      </c>
      <c r="D69" s="71" t="s">
        <v>24</v>
      </c>
      <c r="E69" s="4">
        <v>1</v>
      </c>
      <c r="F69" s="4" t="s">
        <v>94</v>
      </c>
      <c r="G69" s="40">
        <v>10</v>
      </c>
      <c r="H69" s="129" t="s">
        <v>474</v>
      </c>
      <c r="I69" s="1"/>
      <c r="J69" s="1"/>
    </row>
    <row r="70" spans="1:10" ht="27.75" customHeight="1" x14ac:dyDescent="0.25">
      <c r="A70" s="18">
        <v>50</v>
      </c>
      <c r="B70" s="6" t="s">
        <v>392</v>
      </c>
      <c r="C70" s="9" t="s">
        <v>23</v>
      </c>
      <c r="D70" s="71" t="s">
        <v>24</v>
      </c>
      <c r="E70" s="4">
        <v>1</v>
      </c>
      <c r="F70" s="4" t="s">
        <v>94</v>
      </c>
      <c r="G70" s="40">
        <f t="shared" si="0"/>
        <v>10</v>
      </c>
      <c r="H70" s="129" t="s">
        <v>474</v>
      </c>
      <c r="I70" s="1"/>
      <c r="J70" s="1"/>
    </row>
    <row r="71" spans="1:10" ht="31.5" customHeight="1" x14ac:dyDescent="0.25">
      <c r="A71" s="5">
        <v>51</v>
      </c>
      <c r="B71" s="6" t="s">
        <v>26</v>
      </c>
      <c r="C71" s="9" t="s">
        <v>27</v>
      </c>
      <c r="D71" s="71" t="s">
        <v>24</v>
      </c>
      <c r="E71" s="4">
        <v>1</v>
      </c>
      <c r="F71" s="4" t="s">
        <v>94</v>
      </c>
      <c r="G71" s="40">
        <f t="shared" si="0"/>
        <v>10</v>
      </c>
      <c r="H71" s="124" t="s">
        <v>449</v>
      </c>
      <c r="I71" s="1"/>
      <c r="J71" s="1"/>
    </row>
    <row r="72" spans="1:10" ht="15.75" customHeight="1" x14ac:dyDescent="0.25">
      <c r="A72" s="186" t="s">
        <v>77</v>
      </c>
      <c r="B72" s="179"/>
      <c r="C72" s="179"/>
      <c r="D72" s="181"/>
      <c r="E72" s="181"/>
      <c r="F72" s="181"/>
      <c r="G72" s="181"/>
      <c r="H72" s="181"/>
      <c r="I72" s="1"/>
      <c r="J72" s="1"/>
    </row>
    <row r="73" spans="1:10" ht="56.45" customHeight="1" x14ac:dyDescent="0.25">
      <c r="A73" s="39" t="s">
        <v>14</v>
      </c>
      <c r="B73" s="40" t="s">
        <v>15</v>
      </c>
      <c r="C73" s="40" t="s">
        <v>16</v>
      </c>
      <c r="D73" s="40" t="s">
        <v>17</v>
      </c>
      <c r="E73" s="40" t="s">
        <v>18</v>
      </c>
      <c r="F73" s="40" t="s">
        <v>19</v>
      </c>
      <c r="G73" s="40" t="s">
        <v>20</v>
      </c>
      <c r="H73" s="21" t="s">
        <v>21</v>
      </c>
      <c r="I73" s="1"/>
      <c r="J73" s="1"/>
    </row>
    <row r="74" spans="1:10" ht="32.450000000000003" customHeight="1" x14ac:dyDescent="0.25">
      <c r="A74" s="45">
        <v>1</v>
      </c>
      <c r="B74" s="22" t="s">
        <v>161</v>
      </c>
      <c r="C74" s="22" t="s">
        <v>162</v>
      </c>
      <c r="D74" s="21" t="s">
        <v>32</v>
      </c>
      <c r="E74" s="117" t="s">
        <v>80</v>
      </c>
      <c r="F74" s="72" t="s">
        <v>34</v>
      </c>
      <c r="G74" s="117">
        <v>1</v>
      </c>
      <c r="H74" s="124" t="s">
        <v>449</v>
      </c>
      <c r="I74" s="1"/>
      <c r="J74" s="1"/>
    </row>
    <row r="75" spans="1:10" ht="15.75" customHeight="1" x14ac:dyDescent="0.25">
      <c r="A75" s="73">
        <v>1</v>
      </c>
      <c r="B75" s="74" t="s">
        <v>163</v>
      </c>
      <c r="C75" s="47" t="s">
        <v>164</v>
      </c>
      <c r="D75" s="40" t="s">
        <v>32</v>
      </c>
      <c r="E75" s="40">
        <v>5</v>
      </c>
      <c r="F75" s="40" t="s">
        <v>165</v>
      </c>
      <c r="G75" s="40">
        <v>10</v>
      </c>
      <c r="H75" s="124" t="s">
        <v>449</v>
      </c>
      <c r="I75" s="1"/>
      <c r="J75" s="1"/>
    </row>
    <row r="76" spans="1:10" ht="15.75" customHeight="1" x14ac:dyDescent="0.25">
      <c r="A76" s="73">
        <v>2</v>
      </c>
      <c r="B76" s="74" t="s">
        <v>166</v>
      </c>
      <c r="C76" s="47" t="s">
        <v>167</v>
      </c>
      <c r="D76" s="40" t="s">
        <v>32</v>
      </c>
      <c r="E76" s="40">
        <v>2</v>
      </c>
      <c r="F76" s="40" t="s">
        <v>165</v>
      </c>
      <c r="G76" s="40">
        <f>E76*'Расходные материалы'!C$11</f>
        <v>20</v>
      </c>
      <c r="H76" s="124" t="s">
        <v>449</v>
      </c>
      <c r="I76" s="1"/>
      <c r="J76" s="1"/>
    </row>
    <row r="77" spans="1:10" ht="27.75" customHeight="1" x14ac:dyDescent="0.25">
      <c r="A77" s="73">
        <v>3</v>
      </c>
      <c r="B77" s="74" t="s">
        <v>168</v>
      </c>
      <c r="C77" s="74" t="s">
        <v>169</v>
      </c>
      <c r="D77" s="40" t="s">
        <v>32</v>
      </c>
      <c r="E77" s="40">
        <v>10</v>
      </c>
      <c r="F77" s="40" t="s">
        <v>170</v>
      </c>
      <c r="G77" s="40">
        <v>50</v>
      </c>
      <c r="H77" s="124" t="s">
        <v>449</v>
      </c>
      <c r="I77" s="1"/>
      <c r="J77" s="1"/>
    </row>
    <row r="78" spans="1:10" ht="20.45" customHeight="1" x14ac:dyDescent="0.25">
      <c r="A78" s="18">
        <v>4</v>
      </c>
      <c r="B78" s="19" t="s">
        <v>171</v>
      </c>
      <c r="C78" s="74" t="s">
        <v>172</v>
      </c>
      <c r="D78" s="40" t="s">
        <v>32</v>
      </c>
      <c r="E78" s="40">
        <v>3</v>
      </c>
      <c r="F78" s="40" t="s">
        <v>165</v>
      </c>
      <c r="G78" s="40">
        <v>10</v>
      </c>
      <c r="H78" s="124" t="s">
        <v>449</v>
      </c>
      <c r="I78" s="1"/>
      <c r="J78" s="1"/>
    </row>
    <row r="79" spans="1:10" ht="15.75" customHeight="1" x14ac:dyDescent="0.25">
      <c r="A79" s="189" t="s">
        <v>173</v>
      </c>
      <c r="B79" s="190"/>
      <c r="C79" s="190"/>
      <c r="D79" s="190"/>
      <c r="E79" s="190"/>
      <c r="F79" s="190"/>
      <c r="G79" s="190"/>
      <c r="H79" s="190"/>
      <c r="I79" s="1"/>
      <c r="J79" s="1"/>
    </row>
    <row r="80" spans="1:10" ht="15.75" customHeight="1" x14ac:dyDescent="0.25">
      <c r="A80" s="169" t="s">
        <v>7</v>
      </c>
      <c r="B80" s="191"/>
      <c r="C80" s="191"/>
      <c r="D80" s="191"/>
      <c r="E80" s="191"/>
      <c r="F80" s="191"/>
      <c r="G80" s="191"/>
      <c r="H80" s="192"/>
      <c r="I80" s="1"/>
      <c r="J80" s="1"/>
    </row>
    <row r="81" spans="1:10" ht="15.75" customHeight="1" x14ac:dyDescent="0.25">
      <c r="A81" s="170" t="s">
        <v>59</v>
      </c>
      <c r="B81" s="193"/>
      <c r="C81" s="193"/>
      <c r="D81" s="193"/>
      <c r="E81" s="193"/>
      <c r="F81" s="193"/>
      <c r="G81" s="193"/>
      <c r="H81" s="194"/>
      <c r="I81" s="1"/>
      <c r="J81" s="1"/>
    </row>
    <row r="82" spans="1:10" ht="15.75" customHeight="1" x14ac:dyDescent="0.25">
      <c r="A82" s="172" t="s">
        <v>412</v>
      </c>
      <c r="B82" s="171"/>
      <c r="C82" s="171"/>
      <c r="D82" s="171"/>
      <c r="E82" s="171"/>
      <c r="F82" s="171"/>
      <c r="G82" s="171"/>
      <c r="H82" s="154"/>
      <c r="I82" s="1"/>
      <c r="J82" s="1"/>
    </row>
    <row r="83" spans="1:10" ht="15.75" customHeight="1" x14ac:dyDescent="0.25">
      <c r="A83" s="172" t="s">
        <v>405</v>
      </c>
      <c r="B83" s="171"/>
      <c r="C83" s="171"/>
      <c r="D83" s="171"/>
      <c r="E83" s="171"/>
      <c r="F83" s="171"/>
      <c r="G83" s="171"/>
      <c r="H83" s="154"/>
      <c r="I83" s="1"/>
      <c r="J83" s="1"/>
    </row>
    <row r="84" spans="1:10" ht="15.75" customHeight="1" x14ac:dyDescent="0.25">
      <c r="A84" s="172" t="s">
        <v>406</v>
      </c>
      <c r="B84" s="171"/>
      <c r="C84" s="171"/>
      <c r="D84" s="171"/>
      <c r="E84" s="171"/>
      <c r="F84" s="171"/>
      <c r="G84" s="171"/>
      <c r="H84" s="154"/>
      <c r="I84" s="1"/>
      <c r="J84" s="1"/>
    </row>
    <row r="85" spans="1:10" ht="15" customHeight="1" x14ac:dyDescent="0.25">
      <c r="A85" s="170" t="s">
        <v>10</v>
      </c>
      <c r="B85" s="171"/>
      <c r="C85" s="171"/>
      <c r="D85" s="171"/>
      <c r="E85" s="171"/>
      <c r="F85" s="171"/>
      <c r="G85" s="171"/>
      <c r="H85" s="154"/>
      <c r="I85" s="1"/>
      <c r="J85" s="1"/>
    </row>
    <row r="86" spans="1:10" ht="15.75" customHeight="1" x14ac:dyDescent="0.25">
      <c r="A86" s="172" t="s">
        <v>407</v>
      </c>
      <c r="B86" s="171"/>
      <c r="C86" s="171"/>
      <c r="D86" s="171"/>
      <c r="E86" s="171"/>
      <c r="F86" s="171"/>
      <c r="G86" s="171"/>
      <c r="H86" s="154"/>
      <c r="I86" s="1"/>
      <c r="J86" s="1"/>
    </row>
    <row r="87" spans="1:10" ht="15.75" customHeight="1" x14ac:dyDescent="0.25">
      <c r="A87" s="172" t="s">
        <v>174</v>
      </c>
      <c r="B87" s="187"/>
      <c r="C87" s="187"/>
      <c r="D87" s="187"/>
      <c r="E87" s="187"/>
      <c r="F87" s="187"/>
      <c r="G87" s="187"/>
      <c r="H87" s="188"/>
      <c r="I87" s="1"/>
      <c r="J87" s="1"/>
    </row>
    <row r="88" spans="1:10" ht="15.75" customHeight="1" x14ac:dyDescent="0.25">
      <c r="A88" s="172" t="s">
        <v>175</v>
      </c>
      <c r="B88" s="187"/>
      <c r="C88" s="187"/>
      <c r="D88" s="187"/>
      <c r="E88" s="187"/>
      <c r="F88" s="187"/>
      <c r="G88" s="187"/>
      <c r="H88" s="188"/>
      <c r="I88" s="1"/>
      <c r="J88" s="1"/>
    </row>
    <row r="89" spans="1:10" ht="15.75" customHeight="1" x14ac:dyDescent="0.25">
      <c r="A89" s="172" t="s">
        <v>176</v>
      </c>
      <c r="B89" s="171"/>
      <c r="C89" s="171"/>
      <c r="D89" s="171"/>
      <c r="E89" s="171"/>
      <c r="F89" s="171"/>
      <c r="G89" s="171"/>
      <c r="H89" s="154"/>
      <c r="I89" s="1"/>
      <c r="J89" s="1"/>
    </row>
    <row r="90" spans="1:10" ht="15.75" customHeight="1" x14ac:dyDescent="0.25">
      <c r="A90" s="173" t="s">
        <v>177</v>
      </c>
      <c r="B90" s="174"/>
      <c r="C90" s="174"/>
      <c r="D90" s="174"/>
      <c r="E90" s="174"/>
      <c r="F90" s="174"/>
      <c r="G90" s="174"/>
      <c r="H90" s="175"/>
      <c r="I90" s="1"/>
      <c r="J90" s="1"/>
    </row>
    <row r="91" spans="1:10" ht="51.6" customHeight="1" x14ac:dyDescent="0.25">
      <c r="A91" s="17" t="s">
        <v>14</v>
      </c>
      <c r="B91" s="4" t="s">
        <v>15</v>
      </c>
      <c r="C91" s="4" t="s">
        <v>16</v>
      </c>
      <c r="D91" s="4" t="s">
        <v>17</v>
      </c>
      <c r="E91" s="4" t="s">
        <v>18</v>
      </c>
      <c r="F91" s="4" t="s">
        <v>19</v>
      </c>
      <c r="G91" s="4" t="s">
        <v>20</v>
      </c>
      <c r="H91" s="130" t="s">
        <v>21</v>
      </c>
      <c r="I91" s="1"/>
      <c r="J91" s="1"/>
    </row>
    <row r="92" spans="1:10" ht="84.6" customHeight="1" x14ac:dyDescent="0.25">
      <c r="A92" s="75">
        <v>1</v>
      </c>
      <c r="B92" s="76" t="s">
        <v>178</v>
      </c>
      <c r="C92" s="9" t="s">
        <v>179</v>
      </c>
      <c r="D92" s="8" t="s">
        <v>111</v>
      </c>
      <c r="E92" s="11">
        <v>1</v>
      </c>
      <c r="F92" s="11" t="s">
        <v>180</v>
      </c>
      <c r="G92" s="11">
        <v>2</v>
      </c>
      <c r="H92" s="127" t="s">
        <v>449</v>
      </c>
      <c r="I92" s="1"/>
      <c r="J92" s="1"/>
    </row>
    <row r="93" spans="1:10" ht="102" customHeight="1" x14ac:dyDescent="0.25">
      <c r="A93" s="75">
        <v>2</v>
      </c>
      <c r="B93" s="76" t="s">
        <v>181</v>
      </c>
      <c r="C93" s="14" t="s">
        <v>182</v>
      </c>
      <c r="D93" s="8" t="s">
        <v>111</v>
      </c>
      <c r="E93" s="11">
        <v>1</v>
      </c>
      <c r="F93" s="11" t="s">
        <v>183</v>
      </c>
      <c r="G93" s="11">
        <v>3</v>
      </c>
      <c r="H93" s="127" t="s">
        <v>449</v>
      </c>
      <c r="I93" s="1"/>
      <c r="J93" s="1"/>
    </row>
    <row r="94" spans="1:10" ht="15.75" customHeight="1" x14ac:dyDescent="0.25">
      <c r="A94" s="75">
        <v>3</v>
      </c>
      <c r="B94" s="76" t="s">
        <v>184</v>
      </c>
      <c r="C94" s="7" t="s">
        <v>27</v>
      </c>
      <c r="D94" s="8" t="s">
        <v>111</v>
      </c>
      <c r="E94" s="11">
        <v>1</v>
      </c>
      <c r="F94" s="11" t="s">
        <v>185</v>
      </c>
      <c r="G94" s="11">
        <v>2</v>
      </c>
      <c r="H94" s="127" t="s">
        <v>449</v>
      </c>
      <c r="I94" s="1"/>
      <c r="J94" s="1"/>
    </row>
    <row r="95" spans="1:10" ht="15.75" customHeight="1" x14ac:dyDescent="0.25">
      <c r="A95" s="75">
        <v>4</v>
      </c>
      <c r="B95" s="6" t="s">
        <v>186</v>
      </c>
      <c r="C95" s="10" t="s">
        <v>187</v>
      </c>
      <c r="D95" s="8" t="s">
        <v>111</v>
      </c>
      <c r="E95" s="11">
        <v>1</v>
      </c>
      <c r="F95" s="11" t="s">
        <v>188</v>
      </c>
      <c r="G95" s="11">
        <v>2</v>
      </c>
      <c r="H95" s="127" t="s">
        <v>449</v>
      </c>
      <c r="I95" s="1"/>
      <c r="J95" s="1"/>
    </row>
    <row r="96" spans="1:10" ht="15.75" customHeight="1" x14ac:dyDescent="0.25">
      <c r="A96" s="75">
        <v>5</v>
      </c>
      <c r="B96" s="6" t="s">
        <v>189</v>
      </c>
      <c r="C96" s="10" t="s">
        <v>190</v>
      </c>
      <c r="D96" s="8" t="s">
        <v>111</v>
      </c>
      <c r="E96" s="11">
        <v>1</v>
      </c>
      <c r="F96" s="11" t="s">
        <v>183</v>
      </c>
      <c r="G96" s="11">
        <v>2</v>
      </c>
      <c r="H96" s="127" t="s">
        <v>449</v>
      </c>
      <c r="I96" s="1"/>
      <c r="J96" s="1"/>
    </row>
    <row r="97" spans="1:10" ht="15.75" customHeight="1" x14ac:dyDescent="0.25">
      <c r="A97" s="75">
        <v>6</v>
      </c>
      <c r="B97" s="6" t="s">
        <v>191</v>
      </c>
      <c r="C97" s="9" t="s">
        <v>27</v>
      </c>
      <c r="D97" s="8" t="s">
        <v>111</v>
      </c>
      <c r="E97" s="11">
        <v>1</v>
      </c>
      <c r="F97" s="11" t="s">
        <v>183</v>
      </c>
      <c r="G97" s="11">
        <v>1</v>
      </c>
      <c r="H97" s="127" t="s">
        <v>449</v>
      </c>
      <c r="I97" s="1"/>
      <c r="J97" s="1"/>
    </row>
    <row r="98" spans="1:10" ht="39.6" customHeight="1" x14ac:dyDescent="0.25">
      <c r="A98" s="75">
        <v>8</v>
      </c>
      <c r="B98" s="6" t="s">
        <v>192</v>
      </c>
      <c r="C98" s="10" t="s">
        <v>193</v>
      </c>
      <c r="D98" s="8" t="s">
        <v>111</v>
      </c>
      <c r="E98" s="11">
        <v>1</v>
      </c>
      <c r="F98" s="11" t="s">
        <v>34</v>
      </c>
      <c r="G98" s="11">
        <v>1</v>
      </c>
      <c r="H98" s="133" t="s">
        <v>475</v>
      </c>
      <c r="I98" s="1"/>
      <c r="J98" s="1"/>
    </row>
    <row r="99" spans="1:10" ht="15.75" customHeight="1" x14ac:dyDescent="0.25">
      <c r="A99" s="75">
        <v>9</v>
      </c>
      <c r="B99" s="6" t="s">
        <v>194</v>
      </c>
      <c r="C99" s="112" t="s">
        <v>408</v>
      </c>
      <c r="D99" s="8" t="s">
        <v>111</v>
      </c>
      <c r="E99" s="11">
        <v>1</v>
      </c>
      <c r="F99" s="11" t="s">
        <v>34</v>
      </c>
      <c r="G99" s="11">
        <v>0</v>
      </c>
      <c r="H99" s="127" t="s">
        <v>475</v>
      </c>
      <c r="I99" s="1"/>
      <c r="J99" s="1"/>
    </row>
    <row r="100" spans="1:10" ht="27" customHeight="1" x14ac:dyDescent="0.25">
      <c r="A100" s="75">
        <v>10</v>
      </c>
      <c r="B100" s="6" t="s">
        <v>195</v>
      </c>
      <c r="C100" s="111" t="s">
        <v>409</v>
      </c>
      <c r="D100" s="8" t="s">
        <v>111</v>
      </c>
      <c r="E100" s="11">
        <v>1</v>
      </c>
      <c r="F100" s="11" t="s">
        <v>180</v>
      </c>
      <c r="G100" s="11">
        <v>2</v>
      </c>
      <c r="H100" s="133" t="s">
        <v>430</v>
      </c>
      <c r="I100" s="1"/>
      <c r="J100" s="1"/>
    </row>
    <row r="101" spans="1:10" ht="27" customHeight="1" x14ac:dyDescent="0.25">
      <c r="A101" s="75">
        <v>11</v>
      </c>
      <c r="B101" s="6" t="s">
        <v>196</v>
      </c>
      <c r="C101" s="58" t="s">
        <v>119</v>
      </c>
      <c r="D101" s="8" t="s">
        <v>111</v>
      </c>
      <c r="E101" s="11">
        <v>1</v>
      </c>
      <c r="F101" s="11" t="s">
        <v>180</v>
      </c>
      <c r="G101" s="11">
        <v>1</v>
      </c>
      <c r="H101" s="127" t="s">
        <v>449</v>
      </c>
      <c r="I101" s="1"/>
      <c r="J101" s="1"/>
    </row>
    <row r="102" spans="1:10" ht="32.25" customHeight="1" x14ac:dyDescent="0.25">
      <c r="A102" s="75">
        <v>12</v>
      </c>
      <c r="B102" s="6" t="s">
        <v>197</v>
      </c>
      <c r="C102" s="10" t="s">
        <v>198</v>
      </c>
      <c r="D102" s="8" t="s">
        <v>111</v>
      </c>
      <c r="E102" s="11">
        <v>1</v>
      </c>
      <c r="F102" s="11" t="s">
        <v>199</v>
      </c>
      <c r="G102" s="11">
        <v>2</v>
      </c>
      <c r="H102" s="127" t="s">
        <v>449</v>
      </c>
      <c r="I102" s="1"/>
      <c r="J102" s="1"/>
    </row>
    <row r="103" spans="1:10" ht="15.75" customHeight="1" x14ac:dyDescent="0.25">
      <c r="A103" s="75">
        <v>13</v>
      </c>
      <c r="B103" s="6" t="s">
        <v>200</v>
      </c>
      <c r="C103" s="77" t="s">
        <v>201</v>
      </c>
      <c r="D103" s="8" t="s">
        <v>111</v>
      </c>
      <c r="E103" s="11">
        <v>1</v>
      </c>
      <c r="F103" s="11" t="s">
        <v>185</v>
      </c>
      <c r="G103" s="11">
        <v>2</v>
      </c>
      <c r="H103" s="127" t="s">
        <v>449</v>
      </c>
      <c r="I103" s="1"/>
      <c r="J103" s="1"/>
    </row>
    <row r="104" spans="1:10" ht="15.75" customHeight="1" x14ac:dyDescent="0.25">
      <c r="A104" s="75">
        <v>14</v>
      </c>
      <c r="B104" s="6" t="s">
        <v>202</v>
      </c>
      <c r="C104" s="58" t="s">
        <v>119</v>
      </c>
      <c r="D104" s="8" t="s">
        <v>111</v>
      </c>
      <c r="E104" s="11">
        <v>1</v>
      </c>
      <c r="F104" s="11" t="s">
        <v>199</v>
      </c>
      <c r="G104" s="11">
        <v>0</v>
      </c>
      <c r="H104" s="133" t="s">
        <v>431</v>
      </c>
      <c r="I104" s="1"/>
      <c r="J104" s="1"/>
    </row>
    <row r="105" spans="1:10" ht="15.75" customHeight="1" x14ac:dyDescent="0.25">
      <c r="A105" s="75">
        <v>15</v>
      </c>
      <c r="B105" s="78" t="s">
        <v>203</v>
      </c>
      <c r="C105" s="14" t="s">
        <v>204</v>
      </c>
      <c r="D105" s="8" t="s">
        <v>111</v>
      </c>
      <c r="E105" s="11">
        <v>1</v>
      </c>
      <c r="F105" s="11" t="s">
        <v>185</v>
      </c>
      <c r="G105" s="11">
        <v>5</v>
      </c>
      <c r="H105" s="127" t="s">
        <v>449</v>
      </c>
      <c r="I105" s="1"/>
      <c r="J105" s="1"/>
    </row>
    <row r="106" spans="1:10" ht="15.75" customHeight="1" x14ac:dyDescent="0.25">
      <c r="A106" s="75">
        <v>16</v>
      </c>
      <c r="B106" s="132" t="s">
        <v>205</v>
      </c>
      <c r="C106" s="58" t="s">
        <v>119</v>
      </c>
      <c r="D106" s="8" t="s">
        <v>93</v>
      </c>
      <c r="E106" s="11">
        <v>1</v>
      </c>
      <c r="F106" s="11" t="s">
        <v>180</v>
      </c>
      <c r="G106" s="11">
        <v>1</v>
      </c>
      <c r="H106" s="133" t="s">
        <v>429</v>
      </c>
      <c r="I106" s="1"/>
      <c r="J106" s="1"/>
    </row>
    <row r="107" spans="1:10" ht="15.75" customHeight="1" x14ac:dyDescent="0.25">
      <c r="A107" s="75">
        <v>17</v>
      </c>
      <c r="B107" s="6" t="s">
        <v>206</v>
      </c>
      <c r="C107" s="10" t="s">
        <v>207</v>
      </c>
      <c r="D107" s="8" t="s">
        <v>93</v>
      </c>
      <c r="E107" s="11">
        <v>1</v>
      </c>
      <c r="F107" s="11" t="s">
        <v>185</v>
      </c>
      <c r="G107" s="11">
        <v>2</v>
      </c>
      <c r="H107" s="127" t="s">
        <v>449</v>
      </c>
      <c r="I107" s="1"/>
      <c r="J107" s="1"/>
    </row>
    <row r="108" spans="1:10" ht="15.75" customHeight="1" x14ac:dyDescent="0.25">
      <c r="A108" s="75">
        <v>18</v>
      </c>
      <c r="B108" s="113" t="s">
        <v>208</v>
      </c>
      <c r="C108" s="14" t="s">
        <v>139</v>
      </c>
      <c r="D108" s="8" t="s">
        <v>93</v>
      </c>
      <c r="E108" s="11">
        <v>1</v>
      </c>
      <c r="F108" s="11" t="s">
        <v>199</v>
      </c>
      <c r="G108" s="11">
        <v>2</v>
      </c>
      <c r="H108" s="127" t="s">
        <v>449</v>
      </c>
      <c r="I108" s="1"/>
      <c r="J108" s="1"/>
    </row>
    <row r="109" spans="1:10" ht="28.15" customHeight="1" x14ac:dyDescent="0.25">
      <c r="A109" s="75">
        <v>19</v>
      </c>
      <c r="B109" s="113" t="s">
        <v>209</v>
      </c>
      <c r="C109" s="10" t="s">
        <v>210</v>
      </c>
      <c r="D109" s="11" t="s">
        <v>30</v>
      </c>
      <c r="E109" s="11">
        <v>1</v>
      </c>
      <c r="F109" s="11" t="s">
        <v>34</v>
      </c>
      <c r="G109" s="11">
        <v>2</v>
      </c>
      <c r="H109" s="127" t="s">
        <v>449</v>
      </c>
      <c r="I109" s="1"/>
      <c r="J109" s="1"/>
    </row>
    <row r="110" spans="1:10" ht="31.15" customHeight="1" x14ac:dyDescent="0.25">
      <c r="A110" s="75">
        <v>20</v>
      </c>
      <c r="B110" s="6" t="s">
        <v>39</v>
      </c>
      <c r="C110" s="10" t="s">
        <v>210</v>
      </c>
      <c r="D110" s="11" t="s">
        <v>30</v>
      </c>
      <c r="E110" s="11">
        <v>1</v>
      </c>
      <c r="F110" s="11" t="s">
        <v>34</v>
      </c>
      <c r="G110" s="11">
        <v>2</v>
      </c>
      <c r="H110" s="127" t="s">
        <v>449</v>
      </c>
      <c r="I110" s="1"/>
      <c r="J110" s="1"/>
    </row>
    <row r="111" spans="1:10" ht="44.25" customHeight="1" x14ac:dyDescent="0.25">
      <c r="A111" s="75">
        <v>21</v>
      </c>
      <c r="B111" s="6" t="s">
        <v>211</v>
      </c>
      <c r="C111" s="10" t="s">
        <v>210</v>
      </c>
      <c r="D111" s="11" t="s">
        <v>30</v>
      </c>
      <c r="E111" s="11">
        <v>1</v>
      </c>
      <c r="F111" s="11" t="s">
        <v>34</v>
      </c>
      <c r="G111" s="11">
        <v>0</v>
      </c>
      <c r="H111" s="127" t="s">
        <v>476</v>
      </c>
      <c r="I111" s="1"/>
      <c r="J111" s="1"/>
    </row>
    <row r="112" spans="1:10" ht="44.25" customHeight="1" x14ac:dyDescent="0.25">
      <c r="A112" s="75">
        <v>22</v>
      </c>
      <c r="B112" s="6" t="s">
        <v>212</v>
      </c>
      <c r="C112" s="10" t="s">
        <v>210</v>
      </c>
      <c r="D112" s="11" t="s">
        <v>30</v>
      </c>
      <c r="E112" s="11">
        <v>1</v>
      </c>
      <c r="F112" s="11" t="s">
        <v>34</v>
      </c>
      <c r="G112" s="11">
        <v>1</v>
      </c>
      <c r="H112" s="127" t="s">
        <v>449</v>
      </c>
      <c r="I112" s="1"/>
      <c r="J112" s="1"/>
    </row>
    <row r="113" spans="1:10" s="79" customFormat="1" ht="40.15" customHeight="1" x14ac:dyDescent="0.25">
      <c r="A113" s="75">
        <v>23</v>
      </c>
      <c r="B113" s="33" t="s">
        <v>213</v>
      </c>
      <c r="C113" s="10" t="s">
        <v>210</v>
      </c>
      <c r="D113" s="11" t="s">
        <v>30</v>
      </c>
      <c r="E113" s="11">
        <v>1</v>
      </c>
      <c r="F113" s="11" t="s">
        <v>34</v>
      </c>
      <c r="G113" s="11">
        <v>1</v>
      </c>
      <c r="H113" s="127" t="s">
        <v>449</v>
      </c>
      <c r="I113" s="53"/>
      <c r="J113" s="53"/>
    </row>
    <row r="114" spans="1:10" s="79" customFormat="1" ht="44.25" customHeight="1" x14ac:dyDescent="0.25">
      <c r="A114" s="75">
        <v>24</v>
      </c>
      <c r="B114" s="33" t="s">
        <v>214</v>
      </c>
      <c r="C114" s="10" t="s">
        <v>210</v>
      </c>
      <c r="D114" s="11" t="s">
        <v>30</v>
      </c>
      <c r="E114" s="11">
        <v>1</v>
      </c>
      <c r="F114" s="11" t="s">
        <v>34</v>
      </c>
      <c r="G114" s="11">
        <v>0</v>
      </c>
      <c r="H114" s="127"/>
      <c r="I114" s="53"/>
      <c r="J114" s="53"/>
    </row>
    <row r="115" spans="1:10" ht="33" customHeight="1" x14ac:dyDescent="0.25">
      <c r="A115" s="75">
        <v>25</v>
      </c>
      <c r="B115" s="33" t="s">
        <v>215</v>
      </c>
      <c r="C115" s="10" t="s">
        <v>210</v>
      </c>
      <c r="D115" s="11" t="s">
        <v>30</v>
      </c>
      <c r="E115" s="11">
        <v>1</v>
      </c>
      <c r="F115" s="11" t="s">
        <v>34</v>
      </c>
      <c r="G115" s="11">
        <v>1</v>
      </c>
      <c r="H115" s="127" t="s">
        <v>449</v>
      </c>
      <c r="I115" s="1"/>
      <c r="J115" s="1"/>
    </row>
    <row r="116" spans="1:10" ht="51" customHeight="1" x14ac:dyDescent="0.25">
      <c r="A116" s="75">
        <v>26</v>
      </c>
      <c r="B116" s="6" t="s">
        <v>216</v>
      </c>
      <c r="C116" s="10" t="s">
        <v>210</v>
      </c>
      <c r="D116" s="11" t="s">
        <v>30</v>
      </c>
      <c r="E116" s="11">
        <v>1</v>
      </c>
      <c r="F116" s="11" t="s">
        <v>34</v>
      </c>
      <c r="G116" s="11">
        <v>4</v>
      </c>
      <c r="H116" s="127" t="s">
        <v>449</v>
      </c>
      <c r="I116" s="1"/>
      <c r="J116" s="1"/>
    </row>
    <row r="117" spans="1:10" ht="15.75" customHeight="1" x14ac:dyDescent="0.25">
      <c r="A117" s="75">
        <v>27</v>
      </c>
      <c r="B117" s="113" t="s">
        <v>217</v>
      </c>
      <c r="C117" s="114" t="s">
        <v>410</v>
      </c>
      <c r="D117" s="11" t="s">
        <v>30</v>
      </c>
      <c r="E117" s="11">
        <v>1</v>
      </c>
      <c r="F117" s="11" t="s">
        <v>34</v>
      </c>
      <c r="G117" s="11">
        <v>0</v>
      </c>
      <c r="H117" s="133" t="s">
        <v>432</v>
      </c>
      <c r="I117" s="1"/>
      <c r="J117" s="1"/>
    </row>
    <row r="118" spans="1:10" ht="15.75" customHeight="1" x14ac:dyDescent="0.25">
      <c r="A118" s="75">
        <v>28</v>
      </c>
      <c r="B118" s="113" t="s">
        <v>218</v>
      </c>
      <c r="C118" s="14" t="s">
        <v>210</v>
      </c>
      <c r="D118" s="11" t="s">
        <v>30</v>
      </c>
      <c r="E118" s="11">
        <v>1</v>
      </c>
      <c r="F118" s="11" t="s">
        <v>34</v>
      </c>
      <c r="G118" s="11">
        <v>0</v>
      </c>
      <c r="H118" s="127" t="s">
        <v>476</v>
      </c>
      <c r="I118" s="1"/>
      <c r="J118" s="1"/>
    </row>
    <row r="119" spans="1:10" ht="15.75" customHeight="1" x14ac:dyDescent="0.25">
      <c r="A119" s="75">
        <v>29</v>
      </c>
      <c r="B119" s="80" t="s">
        <v>219</v>
      </c>
      <c r="C119" s="14" t="s">
        <v>210</v>
      </c>
      <c r="D119" s="81" t="s">
        <v>111</v>
      </c>
      <c r="E119" s="81">
        <v>1</v>
      </c>
      <c r="F119" s="81" t="s">
        <v>34</v>
      </c>
      <c r="G119" s="81">
        <v>0</v>
      </c>
      <c r="H119" s="134" t="s">
        <v>433</v>
      </c>
      <c r="I119" s="1"/>
      <c r="J119" s="1"/>
    </row>
    <row r="120" spans="1:10" ht="35.25" customHeight="1" x14ac:dyDescent="0.25">
      <c r="A120" s="75">
        <v>30</v>
      </c>
      <c r="B120" s="6" t="s">
        <v>220</v>
      </c>
      <c r="C120" s="10" t="s">
        <v>210</v>
      </c>
      <c r="D120" s="11" t="s">
        <v>47</v>
      </c>
      <c r="E120" s="11">
        <v>1</v>
      </c>
      <c r="F120" s="11" t="s">
        <v>34</v>
      </c>
      <c r="G120" s="11">
        <v>1</v>
      </c>
      <c r="H120" s="127" t="s">
        <v>449</v>
      </c>
      <c r="I120" s="1"/>
      <c r="J120" s="1"/>
    </row>
    <row r="121" spans="1:10" ht="35.25" customHeight="1" x14ac:dyDescent="0.25">
      <c r="A121" s="75">
        <v>31</v>
      </c>
      <c r="B121" s="6" t="s">
        <v>221</v>
      </c>
      <c r="C121" s="10" t="s">
        <v>210</v>
      </c>
      <c r="D121" s="11" t="s">
        <v>47</v>
      </c>
      <c r="E121" s="11">
        <v>1</v>
      </c>
      <c r="F121" s="11" t="s">
        <v>34</v>
      </c>
      <c r="G121" s="11">
        <v>0</v>
      </c>
      <c r="H121" s="127" t="s">
        <v>476</v>
      </c>
      <c r="I121" s="1"/>
      <c r="J121" s="1"/>
    </row>
    <row r="122" spans="1:10" ht="35.25" customHeight="1" x14ac:dyDescent="0.25">
      <c r="A122" s="75">
        <v>32</v>
      </c>
      <c r="B122" s="6" t="s">
        <v>222</v>
      </c>
      <c r="C122" s="10" t="s">
        <v>210</v>
      </c>
      <c r="D122" s="11" t="s">
        <v>47</v>
      </c>
      <c r="E122" s="11">
        <v>1</v>
      </c>
      <c r="F122" s="11" t="s">
        <v>34</v>
      </c>
      <c r="G122" s="11">
        <v>2</v>
      </c>
      <c r="H122" s="127" t="s">
        <v>449</v>
      </c>
      <c r="I122" s="1"/>
      <c r="J122" s="1"/>
    </row>
    <row r="123" spans="1:10" ht="15.75" customHeight="1" x14ac:dyDescent="0.25">
      <c r="A123" s="75">
        <v>33</v>
      </c>
      <c r="B123" s="6" t="s">
        <v>223</v>
      </c>
      <c r="C123" s="10" t="s">
        <v>210</v>
      </c>
      <c r="D123" s="8" t="s">
        <v>24</v>
      </c>
      <c r="E123" s="11">
        <v>1</v>
      </c>
      <c r="F123" s="11" t="s">
        <v>34</v>
      </c>
      <c r="G123" s="11">
        <v>3</v>
      </c>
      <c r="H123" s="127" t="s">
        <v>449</v>
      </c>
      <c r="I123" s="1"/>
      <c r="J123" s="1"/>
    </row>
    <row r="124" spans="1:10" ht="82.9" customHeight="1" x14ac:dyDescent="0.25">
      <c r="A124" s="75">
        <v>34</v>
      </c>
      <c r="B124" s="6" t="s">
        <v>159</v>
      </c>
      <c r="C124" s="14" t="s">
        <v>160</v>
      </c>
      <c r="D124" s="8" t="s">
        <v>24</v>
      </c>
      <c r="E124" s="11">
        <v>1</v>
      </c>
      <c r="F124" s="11" t="s">
        <v>34</v>
      </c>
      <c r="G124" s="11">
        <v>3</v>
      </c>
      <c r="H124" s="127" t="s">
        <v>224</v>
      </c>
      <c r="I124" s="1"/>
      <c r="J124" s="1"/>
    </row>
    <row r="125" spans="1:10" ht="15.75" customHeight="1" x14ac:dyDescent="0.25">
      <c r="A125" s="5">
        <v>35</v>
      </c>
      <c r="B125" s="6" t="s">
        <v>225</v>
      </c>
      <c r="C125" s="9" t="s">
        <v>23</v>
      </c>
      <c r="D125" s="8" t="s">
        <v>24</v>
      </c>
      <c r="E125" s="11">
        <v>1</v>
      </c>
      <c r="F125" s="11" t="s">
        <v>34</v>
      </c>
      <c r="G125" s="11">
        <v>3</v>
      </c>
      <c r="H125" s="127"/>
      <c r="I125" s="1"/>
      <c r="J125" s="1"/>
    </row>
    <row r="126" spans="1:10" ht="49.15" customHeight="1" x14ac:dyDescent="0.3">
      <c r="A126" s="182" t="s">
        <v>416</v>
      </c>
      <c r="B126" s="161"/>
      <c r="C126" s="161"/>
      <c r="D126" s="161"/>
      <c r="E126" s="161"/>
      <c r="F126" s="161"/>
      <c r="G126" s="161"/>
      <c r="H126" s="161"/>
      <c r="I126" s="1"/>
      <c r="J126" s="1"/>
    </row>
    <row r="130" spans="2:2" ht="15" customHeight="1" x14ac:dyDescent="0.25">
      <c r="B130" s="82"/>
    </row>
  </sheetData>
  <mergeCells count="39">
    <mergeCell ref="A10:B10"/>
    <mergeCell ref="C10:H10"/>
    <mergeCell ref="A89:H89"/>
    <mergeCell ref="A90:H90"/>
    <mergeCell ref="A84:H84"/>
    <mergeCell ref="A85:H85"/>
    <mergeCell ref="A86:H86"/>
    <mergeCell ref="A87:H87"/>
    <mergeCell ref="A88:H88"/>
    <mergeCell ref="A79:H79"/>
    <mergeCell ref="A80:H80"/>
    <mergeCell ref="A81:H81"/>
    <mergeCell ref="A82:H82"/>
    <mergeCell ref="A83:H83"/>
    <mergeCell ref="A20:H20"/>
    <mergeCell ref="A21:H21"/>
    <mergeCell ref="A23:H23"/>
    <mergeCell ref="A72:H72"/>
    <mergeCell ref="A15:H15"/>
    <mergeCell ref="A16:H16"/>
    <mergeCell ref="A17:H17"/>
    <mergeCell ref="A18:H18"/>
    <mergeCell ref="A19:H19"/>
    <mergeCell ref="A126:H126"/>
    <mergeCell ref="A1:H1"/>
    <mergeCell ref="A2:H2"/>
    <mergeCell ref="A3:H3"/>
    <mergeCell ref="A4:H4"/>
    <mergeCell ref="A5:H5"/>
    <mergeCell ref="A6:H6"/>
    <mergeCell ref="A7:H7"/>
    <mergeCell ref="A8:H8"/>
    <mergeCell ref="A9:H9"/>
    <mergeCell ref="A11:B11"/>
    <mergeCell ref="C11:H11"/>
    <mergeCell ref="A12:H12"/>
    <mergeCell ref="A13:H13"/>
    <mergeCell ref="A14:H14"/>
    <mergeCell ref="A22:H22"/>
  </mergeCells>
  <pageMargins left="0.7" right="0.7" top="0.75" bottom="0.75" header="0" footer="0"/>
  <pageSetup paperSize="9" firstPageNumber="214748364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5"/>
  <sheetViews>
    <sheetView topLeftCell="A85" zoomScaleNormal="100" workbookViewId="0">
      <selection activeCell="A84" sqref="A84:XFD84"/>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23.5703125" customWidth="1"/>
    <col min="7" max="7" width="14.42578125" customWidth="1"/>
    <col min="8" max="8" width="25" style="123" customWidth="1"/>
  </cols>
  <sheetData>
    <row r="1" spans="1:9" x14ac:dyDescent="0.25">
      <c r="A1" s="145" t="s">
        <v>0</v>
      </c>
      <c r="B1" s="146"/>
      <c r="C1" s="146"/>
      <c r="D1" s="146"/>
      <c r="E1" s="146"/>
      <c r="F1" s="146"/>
      <c r="G1" s="146"/>
      <c r="H1" s="146"/>
      <c r="I1" s="1"/>
    </row>
    <row r="2" spans="1:9" ht="72" customHeight="1" x14ac:dyDescent="0.25">
      <c r="A2" s="147" t="s">
        <v>1</v>
      </c>
      <c r="B2" s="183"/>
      <c r="C2" s="183"/>
      <c r="D2" s="183"/>
      <c r="E2" s="183"/>
      <c r="F2" s="183"/>
      <c r="G2" s="183"/>
      <c r="H2" s="184"/>
      <c r="I2" s="1"/>
    </row>
    <row r="3" spans="1:9" ht="15" customHeight="1" x14ac:dyDescent="0.25">
      <c r="A3" s="150" t="s">
        <v>2</v>
      </c>
      <c r="B3" s="151"/>
      <c r="C3" s="151"/>
      <c r="D3" s="151"/>
      <c r="E3" s="151"/>
      <c r="F3" s="151"/>
      <c r="G3" s="151"/>
      <c r="H3" s="152"/>
      <c r="I3" s="1"/>
    </row>
    <row r="4" spans="1:9" ht="15" customHeight="1" x14ac:dyDescent="0.25">
      <c r="A4" s="153" t="s">
        <v>477</v>
      </c>
      <c r="B4" s="146"/>
      <c r="C4" s="146"/>
      <c r="D4" s="146"/>
      <c r="E4" s="146"/>
      <c r="F4" s="146"/>
      <c r="G4" s="146"/>
      <c r="H4" s="154"/>
      <c r="I4" s="1"/>
    </row>
    <row r="5" spans="1:9" ht="15" customHeight="1" x14ac:dyDescent="0.25">
      <c r="A5" s="155" t="s">
        <v>478</v>
      </c>
      <c r="B5" s="146"/>
      <c r="C5" s="146"/>
      <c r="D5" s="146"/>
      <c r="E5" s="146"/>
      <c r="F5" s="146"/>
      <c r="G5" s="146"/>
      <c r="H5" s="154"/>
      <c r="I5" s="1"/>
    </row>
    <row r="6" spans="1:9" ht="15" customHeight="1" x14ac:dyDescent="0.25">
      <c r="A6" s="155" t="s">
        <v>479</v>
      </c>
      <c r="B6" s="146"/>
      <c r="C6" s="146"/>
      <c r="D6" s="146"/>
      <c r="E6" s="146"/>
      <c r="F6" s="146"/>
      <c r="G6" s="146"/>
      <c r="H6" s="154"/>
      <c r="I6" s="1"/>
    </row>
    <row r="7" spans="1:9" ht="15.75" customHeight="1" x14ac:dyDescent="0.25">
      <c r="A7" s="155" t="s">
        <v>480</v>
      </c>
      <c r="B7" s="146"/>
      <c r="C7" s="146"/>
      <c r="D7" s="146"/>
      <c r="E7" s="146"/>
      <c r="F7" s="146"/>
      <c r="G7" s="146"/>
      <c r="H7" s="154"/>
      <c r="I7" s="1"/>
    </row>
    <row r="8" spans="1:9" ht="15.75" customHeight="1" x14ac:dyDescent="0.25">
      <c r="A8" s="155" t="s">
        <v>481</v>
      </c>
      <c r="B8" s="146"/>
      <c r="C8" s="146"/>
      <c r="D8" s="146"/>
      <c r="E8" s="146"/>
      <c r="F8" s="146"/>
      <c r="G8" s="146"/>
      <c r="H8" s="154"/>
      <c r="I8" s="1"/>
    </row>
    <row r="9" spans="1:9" ht="15.75" customHeight="1" x14ac:dyDescent="0.25">
      <c r="A9" s="155" t="s">
        <v>482</v>
      </c>
      <c r="B9" s="146"/>
      <c r="C9" s="146"/>
      <c r="D9" s="146"/>
      <c r="E9" s="146"/>
      <c r="F9" s="146"/>
      <c r="G9" s="146"/>
      <c r="H9" s="154"/>
      <c r="I9" s="1"/>
    </row>
    <row r="10" spans="1:9" ht="15.75" customHeight="1" x14ac:dyDescent="0.25">
      <c r="A10" s="156" t="s">
        <v>3</v>
      </c>
      <c r="B10" s="157"/>
      <c r="C10" s="158" t="s">
        <v>391</v>
      </c>
      <c r="D10" s="157"/>
      <c r="E10" s="157"/>
      <c r="F10" s="157"/>
      <c r="G10" s="157"/>
      <c r="H10" s="159"/>
      <c r="I10" s="1"/>
    </row>
    <row r="11" spans="1:9" ht="15.75" customHeight="1" x14ac:dyDescent="0.25">
      <c r="A11" s="160" t="s">
        <v>4</v>
      </c>
      <c r="B11" s="161"/>
      <c r="C11" s="162">
        <v>10</v>
      </c>
      <c r="D11" s="161"/>
      <c r="E11" s="161"/>
      <c r="F11" s="161"/>
      <c r="G11" s="161"/>
      <c r="H11" s="163"/>
      <c r="I11" s="1"/>
    </row>
    <row r="12" spans="1:9" ht="15.75" customHeight="1" x14ac:dyDescent="0.25">
      <c r="A12" s="164" t="s">
        <v>483</v>
      </c>
      <c r="B12" s="165"/>
      <c r="C12" s="165"/>
      <c r="D12" s="165"/>
      <c r="E12" s="165"/>
      <c r="F12" s="165"/>
      <c r="G12" s="165"/>
      <c r="H12" s="166"/>
      <c r="I12" s="1"/>
    </row>
    <row r="13" spans="1:9" ht="22.5" customHeight="1" x14ac:dyDescent="0.3">
      <c r="A13" s="185" t="s">
        <v>417</v>
      </c>
      <c r="B13" s="161"/>
      <c r="C13" s="161"/>
      <c r="D13" s="161"/>
      <c r="E13" s="161"/>
      <c r="F13" s="161"/>
      <c r="G13" s="161"/>
      <c r="H13" s="161"/>
      <c r="I13" s="1"/>
    </row>
    <row r="14" spans="1:9" ht="22.5" customHeight="1" x14ac:dyDescent="0.25">
      <c r="A14" s="186" t="s">
        <v>226</v>
      </c>
      <c r="B14" s="181"/>
      <c r="C14" s="181"/>
      <c r="D14" s="181"/>
      <c r="E14" s="181"/>
      <c r="F14" s="181"/>
      <c r="G14" s="181"/>
      <c r="H14" s="181"/>
      <c r="I14" s="1"/>
    </row>
    <row r="15" spans="1:9" ht="60" x14ac:dyDescent="0.25">
      <c r="A15" s="3" t="s">
        <v>14</v>
      </c>
      <c r="B15" s="3" t="s">
        <v>15</v>
      </c>
      <c r="C15" s="4" t="s">
        <v>16</v>
      </c>
      <c r="D15" s="3" t="s">
        <v>17</v>
      </c>
      <c r="E15" s="3" t="s">
        <v>18</v>
      </c>
      <c r="F15" s="3" t="s">
        <v>19</v>
      </c>
      <c r="G15" s="3" t="s">
        <v>20</v>
      </c>
      <c r="H15" s="3" t="s">
        <v>21</v>
      </c>
      <c r="I15" s="1"/>
    </row>
    <row r="16" spans="1:9" ht="26.25" customHeight="1" x14ac:dyDescent="0.25">
      <c r="A16" s="18">
        <v>1</v>
      </c>
      <c r="B16" s="23" t="s">
        <v>227</v>
      </c>
      <c r="C16" s="14" t="s">
        <v>228</v>
      </c>
      <c r="D16" s="83" t="s">
        <v>229</v>
      </c>
      <c r="E16" s="40">
        <v>1</v>
      </c>
      <c r="F16" s="40" t="s">
        <v>132</v>
      </c>
      <c r="G16" s="40">
        <f t="shared" ref="G16:G48" si="0">E16*C$11/2</f>
        <v>5</v>
      </c>
      <c r="H16" s="84" t="s">
        <v>230</v>
      </c>
      <c r="I16" s="1"/>
    </row>
    <row r="17" spans="1:9" ht="28.5" customHeight="1" x14ac:dyDescent="0.25">
      <c r="A17" s="18">
        <v>2</v>
      </c>
      <c r="B17" s="141" t="s">
        <v>231</v>
      </c>
      <c r="C17" s="14" t="s">
        <v>232</v>
      </c>
      <c r="D17" s="83" t="s">
        <v>229</v>
      </c>
      <c r="E17" s="40">
        <v>1</v>
      </c>
      <c r="F17" s="40" t="s">
        <v>132</v>
      </c>
      <c r="G17" s="40">
        <f t="shared" si="0"/>
        <v>5</v>
      </c>
      <c r="H17" s="84" t="s">
        <v>230</v>
      </c>
      <c r="I17" s="1"/>
    </row>
    <row r="18" spans="1:9" ht="27" customHeight="1" x14ac:dyDescent="0.25">
      <c r="A18" s="18">
        <v>3</v>
      </c>
      <c r="B18" s="19" t="s">
        <v>233</v>
      </c>
      <c r="C18" s="85" t="s">
        <v>234</v>
      </c>
      <c r="D18" s="40" t="s">
        <v>229</v>
      </c>
      <c r="E18" s="40">
        <v>1</v>
      </c>
      <c r="F18" s="40" t="s">
        <v>132</v>
      </c>
      <c r="G18" s="40">
        <f t="shared" si="0"/>
        <v>5</v>
      </c>
      <c r="H18" s="84" t="s">
        <v>230</v>
      </c>
      <c r="I18" s="1"/>
    </row>
    <row r="19" spans="1:9" ht="30" customHeight="1" x14ac:dyDescent="0.25">
      <c r="A19" s="18">
        <v>4</v>
      </c>
      <c r="B19" s="19" t="s">
        <v>235</v>
      </c>
      <c r="C19" s="86" t="s">
        <v>236</v>
      </c>
      <c r="D19" s="40" t="s">
        <v>229</v>
      </c>
      <c r="E19" s="40">
        <v>1</v>
      </c>
      <c r="F19" s="40" t="s">
        <v>132</v>
      </c>
      <c r="G19" s="40">
        <f t="shared" si="0"/>
        <v>5</v>
      </c>
      <c r="H19" s="84" t="s">
        <v>230</v>
      </c>
      <c r="I19" s="1"/>
    </row>
    <row r="20" spans="1:9" ht="30" customHeight="1" x14ac:dyDescent="0.25">
      <c r="A20" s="18">
        <v>5</v>
      </c>
      <c r="B20" s="140" t="s">
        <v>237</v>
      </c>
      <c r="C20" s="143" t="s">
        <v>485</v>
      </c>
      <c r="D20" s="40" t="s">
        <v>229</v>
      </c>
      <c r="E20" s="40">
        <v>2</v>
      </c>
      <c r="F20" s="40" t="s">
        <v>132</v>
      </c>
      <c r="G20" s="40">
        <v>5</v>
      </c>
      <c r="H20" s="135" t="s">
        <v>452</v>
      </c>
      <c r="I20" s="1"/>
    </row>
    <row r="21" spans="1:9" ht="30" customHeight="1" x14ac:dyDescent="0.25">
      <c r="A21" s="18">
        <v>6</v>
      </c>
      <c r="B21" s="140" t="s">
        <v>237</v>
      </c>
      <c r="C21" s="144" t="s">
        <v>484</v>
      </c>
      <c r="D21" s="40" t="s">
        <v>229</v>
      </c>
      <c r="E21" s="40">
        <v>1</v>
      </c>
      <c r="F21" s="40" t="s">
        <v>132</v>
      </c>
      <c r="G21" s="40">
        <f t="shared" si="0"/>
        <v>5</v>
      </c>
      <c r="H21" s="135" t="s">
        <v>451</v>
      </c>
      <c r="I21" s="1"/>
    </row>
    <row r="22" spans="1:9" ht="30" customHeight="1" x14ac:dyDescent="0.25">
      <c r="A22" s="18">
        <v>7</v>
      </c>
      <c r="B22" s="121" t="s">
        <v>238</v>
      </c>
      <c r="C22" s="77" t="s">
        <v>239</v>
      </c>
      <c r="D22" s="40" t="s">
        <v>229</v>
      </c>
      <c r="E22" s="40">
        <v>1</v>
      </c>
      <c r="F22" s="40" t="s">
        <v>132</v>
      </c>
      <c r="G22" s="40">
        <f t="shared" si="0"/>
        <v>5</v>
      </c>
      <c r="H22" s="135" t="s">
        <v>434</v>
      </c>
      <c r="I22" s="1"/>
    </row>
    <row r="23" spans="1:9" ht="30" customHeight="1" x14ac:dyDescent="0.25">
      <c r="A23" s="18">
        <v>8</v>
      </c>
      <c r="B23" s="19" t="s">
        <v>240</v>
      </c>
      <c r="C23" s="19" t="s">
        <v>241</v>
      </c>
      <c r="D23" s="40" t="s">
        <v>229</v>
      </c>
      <c r="E23" s="40">
        <v>1</v>
      </c>
      <c r="F23" s="40" t="s">
        <v>132</v>
      </c>
      <c r="G23" s="40">
        <f t="shared" si="0"/>
        <v>5</v>
      </c>
      <c r="H23" s="74" t="s">
        <v>449</v>
      </c>
      <c r="I23" s="1"/>
    </row>
    <row r="24" spans="1:9" ht="30" customHeight="1" x14ac:dyDescent="0.25">
      <c r="A24" s="18">
        <v>11</v>
      </c>
      <c r="B24" s="23" t="s">
        <v>242</v>
      </c>
      <c r="C24" s="88" t="s">
        <v>243</v>
      </c>
      <c r="D24" s="71" t="s">
        <v>229</v>
      </c>
      <c r="E24" s="48">
        <v>2</v>
      </c>
      <c r="F24" s="40" t="s">
        <v>132</v>
      </c>
      <c r="G24" s="40">
        <f t="shared" si="0"/>
        <v>10</v>
      </c>
      <c r="H24" s="138" t="s">
        <v>449</v>
      </c>
      <c r="I24" s="1"/>
    </row>
    <row r="25" spans="1:9" ht="30" customHeight="1" x14ac:dyDescent="0.25">
      <c r="A25" s="18">
        <v>12</v>
      </c>
      <c r="B25" s="23" t="s">
        <v>242</v>
      </c>
      <c r="C25" s="88" t="s">
        <v>245</v>
      </c>
      <c r="D25" s="71" t="s">
        <v>229</v>
      </c>
      <c r="E25" s="48">
        <v>2</v>
      </c>
      <c r="F25" s="40" t="s">
        <v>132</v>
      </c>
      <c r="G25" s="40">
        <f t="shared" si="0"/>
        <v>10</v>
      </c>
      <c r="H25" s="138" t="s">
        <v>449</v>
      </c>
      <c r="I25" s="1"/>
    </row>
    <row r="26" spans="1:9" ht="30" customHeight="1" x14ac:dyDescent="0.25">
      <c r="A26" s="18">
        <v>13</v>
      </c>
      <c r="B26" s="23" t="s">
        <v>242</v>
      </c>
      <c r="C26" s="88" t="s">
        <v>246</v>
      </c>
      <c r="D26" s="71" t="s">
        <v>229</v>
      </c>
      <c r="E26" s="48">
        <v>2</v>
      </c>
      <c r="F26" s="40" t="s">
        <v>132</v>
      </c>
      <c r="G26" s="40">
        <f t="shared" si="0"/>
        <v>10</v>
      </c>
      <c r="H26" s="138" t="s">
        <v>449</v>
      </c>
      <c r="I26" s="1"/>
    </row>
    <row r="27" spans="1:9" ht="30" customHeight="1" x14ac:dyDescent="0.25">
      <c r="A27" s="18">
        <v>14</v>
      </c>
      <c r="B27" s="23" t="s">
        <v>242</v>
      </c>
      <c r="C27" s="88" t="s">
        <v>247</v>
      </c>
      <c r="D27" s="71" t="s">
        <v>229</v>
      </c>
      <c r="E27" s="48">
        <v>2</v>
      </c>
      <c r="F27" s="40" t="s">
        <v>132</v>
      </c>
      <c r="G27" s="40">
        <f t="shared" si="0"/>
        <v>10</v>
      </c>
      <c r="H27" s="138" t="s">
        <v>449</v>
      </c>
      <c r="I27" s="1"/>
    </row>
    <row r="28" spans="1:9" ht="30" customHeight="1" x14ac:dyDescent="0.25">
      <c r="A28" s="18">
        <v>15</v>
      </c>
      <c r="B28" s="23" t="s">
        <v>248</v>
      </c>
      <c r="C28" s="88" t="s">
        <v>249</v>
      </c>
      <c r="D28" s="71" t="s">
        <v>229</v>
      </c>
      <c r="E28" s="48">
        <v>2</v>
      </c>
      <c r="F28" s="40" t="s">
        <v>132</v>
      </c>
      <c r="G28" s="40">
        <f t="shared" si="0"/>
        <v>10</v>
      </c>
      <c r="H28" s="84" t="s">
        <v>244</v>
      </c>
      <c r="I28" s="1"/>
    </row>
    <row r="29" spans="1:9" ht="30" customHeight="1" x14ac:dyDescent="0.25">
      <c r="A29" s="18">
        <v>16</v>
      </c>
      <c r="B29" s="23" t="s">
        <v>250</v>
      </c>
      <c r="C29" s="88" t="s">
        <v>251</v>
      </c>
      <c r="D29" s="71" t="s">
        <v>229</v>
      </c>
      <c r="E29" s="48">
        <v>2</v>
      </c>
      <c r="F29" s="40" t="s">
        <v>132</v>
      </c>
      <c r="G29" s="40">
        <f t="shared" si="0"/>
        <v>10</v>
      </c>
      <c r="H29" s="84" t="s">
        <v>244</v>
      </c>
      <c r="I29" s="1"/>
    </row>
    <row r="30" spans="1:9" ht="30" customHeight="1" x14ac:dyDescent="0.25">
      <c r="A30" s="18">
        <v>17</v>
      </c>
      <c r="B30" s="23" t="s">
        <v>252</v>
      </c>
      <c r="C30" s="88" t="s">
        <v>253</v>
      </c>
      <c r="D30" s="71" t="s">
        <v>229</v>
      </c>
      <c r="E30" s="48">
        <v>2</v>
      </c>
      <c r="F30" s="40" t="s">
        <v>132</v>
      </c>
      <c r="G30" s="40">
        <f t="shared" si="0"/>
        <v>10</v>
      </c>
      <c r="H30" s="84" t="s">
        <v>244</v>
      </c>
      <c r="I30" s="1"/>
    </row>
    <row r="31" spans="1:9" ht="30" customHeight="1" x14ac:dyDescent="0.25">
      <c r="A31" s="18">
        <v>18</v>
      </c>
      <c r="B31" s="122" t="s">
        <v>254</v>
      </c>
      <c r="C31" s="89" t="s">
        <v>255</v>
      </c>
      <c r="D31" s="71" t="s">
        <v>229</v>
      </c>
      <c r="E31" s="48">
        <v>1</v>
      </c>
      <c r="F31" s="40" t="s">
        <v>132</v>
      </c>
      <c r="G31" s="40">
        <f t="shared" si="0"/>
        <v>5</v>
      </c>
      <c r="H31" s="135" t="s">
        <v>435</v>
      </c>
      <c r="I31" s="1"/>
    </row>
    <row r="32" spans="1:9" ht="30" customHeight="1" x14ac:dyDescent="0.25">
      <c r="A32" s="18">
        <v>19</v>
      </c>
      <c r="B32" s="122" t="s">
        <v>256</v>
      </c>
      <c r="C32" s="90" t="s">
        <v>257</v>
      </c>
      <c r="D32" s="71" t="s">
        <v>229</v>
      </c>
      <c r="E32" s="48">
        <v>1</v>
      </c>
      <c r="F32" s="48" t="s">
        <v>132</v>
      </c>
      <c r="G32" s="40">
        <f t="shared" si="0"/>
        <v>5</v>
      </c>
      <c r="H32" s="139" t="s">
        <v>436</v>
      </c>
      <c r="I32" s="1"/>
    </row>
    <row r="33" spans="1:9" ht="30" customHeight="1" x14ac:dyDescent="0.25">
      <c r="A33" s="18">
        <v>20</v>
      </c>
      <c r="B33" s="122" t="s">
        <v>258</v>
      </c>
      <c r="C33" s="90" t="s">
        <v>259</v>
      </c>
      <c r="D33" s="71" t="s">
        <v>229</v>
      </c>
      <c r="E33" s="48">
        <v>1</v>
      </c>
      <c r="F33" s="48" t="s">
        <v>132</v>
      </c>
      <c r="G33" s="40">
        <f t="shared" si="0"/>
        <v>5</v>
      </c>
      <c r="H33" s="135" t="s">
        <v>437</v>
      </c>
      <c r="I33" s="1"/>
    </row>
    <row r="34" spans="1:9" ht="30" customHeight="1" x14ac:dyDescent="0.25">
      <c r="A34" s="18">
        <v>21</v>
      </c>
      <c r="B34" s="23" t="s">
        <v>260</v>
      </c>
      <c r="C34" s="77" t="s">
        <v>261</v>
      </c>
      <c r="D34" s="71" t="s">
        <v>229</v>
      </c>
      <c r="E34" s="48">
        <v>1</v>
      </c>
      <c r="F34" s="48" t="s">
        <v>132</v>
      </c>
      <c r="G34" s="40">
        <v>3</v>
      </c>
      <c r="H34" s="135" t="s">
        <v>449</v>
      </c>
      <c r="I34" s="1"/>
    </row>
    <row r="35" spans="1:9" ht="30" customHeight="1" x14ac:dyDescent="0.25">
      <c r="A35" s="18">
        <v>22</v>
      </c>
      <c r="B35" s="122" t="s">
        <v>262</v>
      </c>
      <c r="C35" s="89" t="s">
        <v>263</v>
      </c>
      <c r="D35" s="71" t="s">
        <v>229</v>
      </c>
      <c r="E35" s="48">
        <v>1</v>
      </c>
      <c r="F35" s="48" t="s">
        <v>132</v>
      </c>
      <c r="G35" s="40">
        <v>5</v>
      </c>
      <c r="H35" s="135" t="s">
        <v>438</v>
      </c>
      <c r="I35" s="1"/>
    </row>
    <row r="36" spans="1:9" ht="30" customHeight="1" x14ac:dyDescent="0.25">
      <c r="A36" s="18">
        <v>23</v>
      </c>
      <c r="B36" s="122" t="s">
        <v>264</v>
      </c>
      <c r="C36" s="91" t="s">
        <v>265</v>
      </c>
      <c r="D36" s="71" t="s">
        <v>229</v>
      </c>
      <c r="E36" s="48">
        <v>1</v>
      </c>
      <c r="F36" s="48" t="s">
        <v>132</v>
      </c>
      <c r="G36" s="40">
        <f t="shared" si="0"/>
        <v>5</v>
      </c>
      <c r="H36" s="135" t="s">
        <v>439</v>
      </c>
      <c r="I36" s="1"/>
    </row>
    <row r="37" spans="1:9" ht="30" customHeight="1" x14ac:dyDescent="0.25">
      <c r="A37" s="18">
        <v>24</v>
      </c>
      <c r="B37" s="122" t="s">
        <v>266</v>
      </c>
      <c r="C37" s="92" t="s">
        <v>267</v>
      </c>
      <c r="D37" s="71" t="s">
        <v>229</v>
      </c>
      <c r="E37" s="48">
        <v>1</v>
      </c>
      <c r="F37" s="48" t="s">
        <v>132</v>
      </c>
      <c r="G37" s="40">
        <f t="shared" si="0"/>
        <v>5</v>
      </c>
      <c r="H37" s="137" t="s">
        <v>440</v>
      </c>
      <c r="I37" s="1"/>
    </row>
    <row r="38" spans="1:9" ht="30" customHeight="1" x14ac:dyDescent="0.25">
      <c r="A38" s="18">
        <v>25</v>
      </c>
      <c r="B38" s="23" t="s">
        <v>268</v>
      </c>
      <c r="C38" s="38" t="s">
        <v>269</v>
      </c>
      <c r="D38" s="71" t="s">
        <v>229</v>
      </c>
      <c r="E38" s="48">
        <v>1</v>
      </c>
      <c r="F38" s="48" t="s">
        <v>132</v>
      </c>
      <c r="G38" s="40">
        <f t="shared" si="0"/>
        <v>5</v>
      </c>
      <c r="H38" s="137" t="s">
        <v>443</v>
      </c>
      <c r="I38" s="1"/>
    </row>
    <row r="39" spans="1:9" ht="30" customHeight="1" x14ac:dyDescent="0.25">
      <c r="A39" s="18">
        <v>26</v>
      </c>
      <c r="B39" s="19" t="s">
        <v>270</v>
      </c>
      <c r="C39" s="85" t="s">
        <v>271</v>
      </c>
      <c r="D39" s="71" t="s">
        <v>229</v>
      </c>
      <c r="E39" s="48">
        <v>1</v>
      </c>
      <c r="F39" s="48" t="s">
        <v>132</v>
      </c>
      <c r="G39" s="40">
        <f t="shared" si="0"/>
        <v>5</v>
      </c>
      <c r="H39" s="137" t="s">
        <v>442</v>
      </c>
      <c r="I39" s="1"/>
    </row>
    <row r="40" spans="1:9" ht="30" customHeight="1" x14ac:dyDescent="0.25">
      <c r="A40" s="18">
        <v>27</v>
      </c>
      <c r="B40" s="19" t="s">
        <v>272</v>
      </c>
      <c r="C40" s="86" t="s">
        <v>271</v>
      </c>
      <c r="D40" s="71" t="s">
        <v>229</v>
      </c>
      <c r="E40" s="48">
        <v>1</v>
      </c>
      <c r="F40" s="48" t="s">
        <v>132</v>
      </c>
      <c r="G40" s="40">
        <f t="shared" si="0"/>
        <v>5</v>
      </c>
      <c r="H40" s="137" t="s">
        <v>444</v>
      </c>
      <c r="I40" s="1"/>
    </row>
    <row r="41" spans="1:9" ht="30" customHeight="1" x14ac:dyDescent="0.25">
      <c r="A41" s="18">
        <v>28</v>
      </c>
      <c r="B41" s="19" t="s">
        <v>273</v>
      </c>
      <c r="C41" s="93" t="s">
        <v>271</v>
      </c>
      <c r="D41" s="71" t="s">
        <v>229</v>
      </c>
      <c r="E41" s="48">
        <v>1</v>
      </c>
      <c r="F41" s="48" t="s">
        <v>132</v>
      </c>
      <c r="G41" s="40">
        <f t="shared" si="0"/>
        <v>5</v>
      </c>
      <c r="H41" s="137" t="s">
        <v>441</v>
      </c>
      <c r="I41" s="1"/>
    </row>
    <row r="42" spans="1:9" ht="30" customHeight="1" x14ac:dyDescent="0.25">
      <c r="A42" s="18">
        <v>30</v>
      </c>
      <c r="B42" s="23" t="s">
        <v>274</v>
      </c>
      <c r="C42" s="88" t="s">
        <v>275</v>
      </c>
      <c r="D42" s="71" t="s">
        <v>229</v>
      </c>
      <c r="E42" s="48">
        <v>1</v>
      </c>
      <c r="F42" s="48" t="s">
        <v>132</v>
      </c>
      <c r="G42" s="40">
        <f t="shared" si="0"/>
        <v>5</v>
      </c>
      <c r="H42" s="84" t="s">
        <v>244</v>
      </c>
      <c r="I42" s="1"/>
    </row>
    <row r="43" spans="1:9" ht="30" customHeight="1" x14ac:dyDescent="0.25">
      <c r="A43" s="18">
        <v>33</v>
      </c>
      <c r="B43" s="122" t="s">
        <v>276</v>
      </c>
      <c r="C43" s="88" t="s">
        <v>277</v>
      </c>
      <c r="D43" s="71" t="s">
        <v>229</v>
      </c>
      <c r="E43" s="48">
        <v>10</v>
      </c>
      <c r="F43" s="48" t="s">
        <v>132</v>
      </c>
      <c r="G43" s="40">
        <f t="shared" si="0"/>
        <v>50</v>
      </c>
      <c r="H43" s="135" t="s">
        <v>445</v>
      </c>
      <c r="I43" s="1"/>
    </row>
    <row r="44" spans="1:9" ht="30" customHeight="1" x14ac:dyDescent="0.25">
      <c r="A44" s="18">
        <v>34</v>
      </c>
      <c r="B44" s="23" t="s">
        <v>278</v>
      </c>
      <c r="C44" s="136" t="s">
        <v>279</v>
      </c>
      <c r="D44" s="71" t="s">
        <v>229</v>
      </c>
      <c r="E44" s="48">
        <v>3</v>
      </c>
      <c r="F44" s="48" t="s">
        <v>132</v>
      </c>
      <c r="G44" s="40">
        <f t="shared" si="0"/>
        <v>15</v>
      </c>
      <c r="H44" s="139" t="s">
        <v>446</v>
      </c>
      <c r="I44" s="1"/>
    </row>
    <row r="45" spans="1:9" ht="30" customHeight="1" x14ac:dyDescent="0.25">
      <c r="A45" s="18">
        <v>35</v>
      </c>
      <c r="B45" s="122" t="s">
        <v>280</v>
      </c>
      <c r="C45" s="88" t="s">
        <v>281</v>
      </c>
      <c r="D45" s="71" t="s">
        <v>229</v>
      </c>
      <c r="E45" s="48">
        <v>3</v>
      </c>
      <c r="F45" s="48" t="s">
        <v>132</v>
      </c>
      <c r="G45" s="40">
        <f t="shared" si="0"/>
        <v>15</v>
      </c>
      <c r="H45" s="139" t="s">
        <v>447</v>
      </c>
      <c r="I45" s="1"/>
    </row>
    <row r="46" spans="1:9" ht="30" customHeight="1" x14ac:dyDescent="0.25">
      <c r="A46" s="18">
        <v>36</v>
      </c>
      <c r="B46" s="122" t="s">
        <v>282</v>
      </c>
      <c r="C46" s="136" t="s">
        <v>283</v>
      </c>
      <c r="D46" s="71" t="s">
        <v>229</v>
      </c>
      <c r="E46" s="48">
        <v>4</v>
      </c>
      <c r="F46" s="48" t="s">
        <v>132</v>
      </c>
      <c r="G46" s="40">
        <f t="shared" si="0"/>
        <v>20</v>
      </c>
      <c r="H46" s="84" t="s">
        <v>448</v>
      </c>
      <c r="I46" s="1"/>
    </row>
    <row r="47" spans="1:9" ht="30" customHeight="1" x14ac:dyDescent="0.25">
      <c r="A47" s="18">
        <v>37</v>
      </c>
      <c r="B47" s="122" t="s">
        <v>284</v>
      </c>
      <c r="C47" s="88" t="s">
        <v>285</v>
      </c>
      <c r="D47" s="71" t="s">
        <v>229</v>
      </c>
      <c r="E47" s="48">
        <v>1</v>
      </c>
      <c r="F47" s="48" t="s">
        <v>132</v>
      </c>
      <c r="G47" s="40">
        <f t="shared" si="0"/>
        <v>5</v>
      </c>
      <c r="H47" s="84" t="s">
        <v>449</v>
      </c>
      <c r="I47" s="1"/>
    </row>
    <row r="48" spans="1:9" ht="30" customHeight="1" x14ac:dyDescent="0.25">
      <c r="A48" s="18">
        <v>38</v>
      </c>
      <c r="B48" s="23" t="s">
        <v>286</v>
      </c>
      <c r="C48" s="88" t="s">
        <v>287</v>
      </c>
      <c r="D48" s="71" t="s">
        <v>229</v>
      </c>
      <c r="E48" s="48">
        <v>1</v>
      </c>
      <c r="F48" s="48" t="s">
        <v>132</v>
      </c>
      <c r="G48" s="40">
        <f t="shared" si="0"/>
        <v>5</v>
      </c>
      <c r="H48" s="84" t="s">
        <v>450</v>
      </c>
      <c r="I48" s="1"/>
    </row>
    <row r="49" spans="1:9" ht="30.6" customHeight="1" x14ac:dyDescent="0.3">
      <c r="A49" s="195" t="s">
        <v>288</v>
      </c>
      <c r="B49" s="196"/>
      <c r="C49" s="196"/>
      <c r="D49" s="196"/>
      <c r="E49" s="196"/>
      <c r="F49" s="196"/>
      <c r="G49" s="196"/>
      <c r="H49" s="197"/>
      <c r="I49" s="1"/>
    </row>
    <row r="50" spans="1:9" ht="70.150000000000006" customHeight="1" x14ac:dyDescent="0.25">
      <c r="A50" s="94" t="s">
        <v>14</v>
      </c>
      <c r="B50" s="3" t="s">
        <v>15</v>
      </c>
      <c r="C50" s="3" t="s">
        <v>16</v>
      </c>
      <c r="D50" s="3" t="s">
        <v>17</v>
      </c>
      <c r="E50" s="3" t="s">
        <v>18</v>
      </c>
      <c r="F50" s="3" t="s">
        <v>19</v>
      </c>
      <c r="G50" s="3" t="s">
        <v>20</v>
      </c>
      <c r="H50" s="3" t="s">
        <v>21</v>
      </c>
      <c r="I50" s="1"/>
    </row>
    <row r="51" spans="1:9" ht="15.75" customHeight="1" x14ac:dyDescent="0.25">
      <c r="A51" s="95">
        <v>1</v>
      </c>
      <c r="B51" s="23" t="s">
        <v>289</v>
      </c>
      <c r="C51" s="90" t="s">
        <v>290</v>
      </c>
      <c r="D51" s="83" t="s">
        <v>229</v>
      </c>
      <c r="E51" s="40">
        <v>1</v>
      </c>
      <c r="F51" s="40" t="s">
        <v>291</v>
      </c>
      <c r="G51" s="40">
        <f t="shared" ref="G51:G52" si="1">_xlfn.CEILING.MATH(E51*(C$11/3))</f>
        <v>4</v>
      </c>
      <c r="H51" s="84" t="s">
        <v>244</v>
      </c>
      <c r="I51" s="1"/>
    </row>
    <row r="52" spans="1:9" ht="15.75" customHeight="1" x14ac:dyDescent="0.25">
      <c r="A52" s="95">
        <v>2</v>
      </c>
      <c r="B52" s="23" t="s">
        <v>292</v>
      </c>
      <c r="C52" s="91" t="s">
        <v>293</v>
      </c>
      <c r="D52" s="83" t="s">
        <v>229</v>
      </c>
      <c r="E52" s="40">
        <v>1</v>
      </c>
      <c r="F52" s="40" t="s">
        <v>291</v>
      </c>
      <c r="G52" s="40">
        <f t="shared" si="1"/>
        <v>4</v>
      </c>
      <c r="H52" s="84" t="s">
        <v>244</v>
      </c>
      <c r="I52" s="1"/>
    </row>
    <row r="53" spans="1:9" ht="15.75" customHeight="1" x14ac:dyDescent="0.25">
      <c r="A53" s="95">
        <v>3</v>
      </c>
      <c r="B53" s="23" t="s">
        <v>294</v>
      </c>
      <c r="C53" s="91" t="s">
        <v>295</v>
      </c>
      <c r="D53" s="83" t="s">
        <v>229</v>
      </c>
      <c r="E53" s="40">
        <v>1</v>
      </c>
      <c r="F53" s="40" t="s">
        <v>188</v>
      </c>
      <c r="G53" s="40">
        <v>5</v>
      </c>
      <c r="H53" s="84" t="s">
        <v>244</v>
      </c>
      <c r="I53" s="1"/>
    </row>
    <row r="54" spans="1:9" ht="15.75" customHeight="1" x14ac:dyDescent="0.25">
      <c r="A54" s="95">
        <v>4</v>
      </c>
      <c r="B54" s="23" t="s">
        <v>296</v>
      </c>
      <c r="C54" s="90" t="s">
        <v>297</v>
      </c>
      <c r="D54" s="83" t="s">
        <v>229</v>
      </c>
      <c r="E54" s="40">
        <v>1</v>
      </c>
      <c r="F54" s="40" t="s">
        <v>183</v>
      </c>
      <c r="G54" s="40">
        <f>_xlfn.CEILING.MATH(E54*(C$11/5))</f>
        <v>2</v>
      </c>
      <c r="H54" s="84" t="s">
        <v>244</v>
      </c>
      <c r="I54" s="1"/>
    </row>
    <row r="55" spans="1:9" ht="15.75" customHeight="1" x14ac:dyDescent="0.25">
      <c r="A55" s="95">
        <v>5</v>
      </c>
      <c r="B55" s="23" t="s">
        <v>298</v>
      </c>
      <c r="C55" s="90" t="s">
        <v>299</v>
      </c>
      <c r="D55" s="83" t="s">
        <v>229</v>
      </c>
      <c r="E55" s="40">
        <v>1</v>
      </c>
      <c r="F55" s="40" t="s">
        <v>188</v>
      </c>
      <c r="G55" s="40">
        <v>5</v>
      </c>
      <c r="H55" s="84" t="s">
        <v>244</v>
      </c>
      <c r="I55" s="1"/>
    </row>
    <row r="56" spans="1:9" ht="15.75" customHeight="1" x14ac:dyDescent="0.25">
      <c r="A56" s="95">
        <v>6</v>
      </c>
      <c r="B56" s="23" t="s">
        <v>488</v>
      </c>
      <c r="C56" s="91" t="s">
        <v>300</v>
      </c>
      <c r="D56" s="83" t="s">
        <v>229</v>
      </c>
      <c r="E56" s="40">
        <v>1</v>
      </c>
      <c r="F56" s="40" t="s">
        <v>301</v>
      </c>
      <c r="G56" s="40">
        <v>3</v>
      </c>
      <c r="H56" s="84" t="s">
        <v>302</v>
      </c>
      <c r="I56" s="1"/>
    </row>
    <row r="57" spans="1:9" ht="15.75" customHeight="1" x14ac:dyDescent="0.25">
      <c r="A57" s="95">
        <v>7</v>
      </c>
      <c r="B57" s="23" t="s">
        <v>303</v>
      </c>
      <c r="C57" s="91" t="s">
        <v>304</v>
      </c>
      <c r="D57" s="83" t="s">
        <v>229</v>
      </c>
      <c r="E57" s="40">
        <v>1</v>
      </c>
      <c r="F57" s="40" t="s">
        <v>180</v>
      </c>
      <c r="G57" s="40">
        <v>3</v>
      </c>
      <c r="H57" s="84" t="s">
        <v>305</v>
      </c>
      <c r="I57" s="1"/>
    </row>
    <row r="58" spans="1:9" ht="26.45" customHeight="1" x14ac:dyDescent="0.25">
      <c r="A58" s="95">
        <v>11</v>
      </c>
      <c r="B58" s="23" t="s">
        <v>306</v>
      </c>
      <c r="C58" s="91" t="s">
        <v>307</v>
      </c>
      <c r="D58" s="83" t="s">
        <v>229</v>
      </c>
      <c r="E58" s="40">
        <v>1</v>
      </c>
      <c r="F58" s="40" t="s">
        <v>308</v>
      </c>
      <c r="G58" s="40">
        <f t="shared" ref="G58:G59" si="2">_xlfn.CEILING.MATH(E58*(C$11/5))</f>
        <v>2</v>
      </c>
      <c r="H58" s="96" t="s">
        <v>244</v>
      </c>
      <c r="I58" s="1"/>
    </row>
    <row r="59" spans="1:9" ht="25.15" customHeight="1" x14ac:dyDescent="0.25">
      <c r="A59" s="95">
        <v>12</v>
      </c>
      <c r="B59" s="23" t="s">
        <v>309</v>
      </c>
      <c r="C59" s="91" t="s">
        <v>310</v>
      </c>
      <c r="D59" s="83" t="s">
        <v>229</v>
      </c>
      <c r="E59" s="40">
        <v>1</v>
      </c>
      <c r="F59" s="40" t="s">
        <v>308</v>
      </c>
      <c r="G59" s="40">
        <f t="shared" si="2"/>
        <v>2</v>
      </c>
      <c r="H59" s="96" t="s">
        <v>244</v>
      </c>
      <c r="I59" s="1"/>
    </row>
    <row r="60" spans="1:9" ht="29.45" customHeight="1" x14ac:dyDescent="0.25">
      <c r="A60" s="95">
        <v>13</v>
      </c>
      <c r="B60" s="23" t="s">
        <v>311</v>
      </c>
      <c r="C60" s="91" t="s">
        <v>312</v>
      </c>
      <c r="D60" s="83" t="s">
        <v>229</v>
      </c>
      <c r="E60" s="40">
        <v>1</v>
      </c>
      <c r="F60" s="40" t="s">
        <v>313</v>
      </c>
      <c r="G60" s="40">
        <f>_xlfn.CEILING.MATH(E60*(C$11/10))</f>
        <v>1</v>
      </c>
      <c r="H60" s="96" t="s">
        <v>244</v>
      </c>
      <c r="I60" s="1"/>
    </row>
    <row r="61" spans="1:9" ht="29.45" customHeight="1" x14ac:dyDescent="0.25">
      <c r="A61" s="95">
        <v>14</v>
      </c>
      <c r="B61" s="115" t="s">
        <v>419</v>
      </c>
      <c r="C61" s="116" t="s">
        <v>420</v>
      </c>
      <c r="D61" s="83" t="s">
        <v>229</v>
      </c>
      <c r="E61" s="117" t="s">
        <v>421</v>
      </c>
      <c r="F61" s="117" t="s">
        <v>422</v>
      </c>
      <c r="G61" s="118">
        <v>1</v>
      </c>
      <c r="H61" s="135" t="s">
        <v>453</v>
      </c>
      <c r="I61" s="1"/>
    </row>
    <row r="62" spans="1:9" ht="24.6" customHeight="1" x14ac:dyDescent="0.25">
      <c r="A62" s="95">
        <v>15</v>
      </c>
      <c r="B62" s="23" t="s">
        <v>314</v>
      </c>
      <c r="C62" s="91" t="s">
        <v>315</v>
      </c>
      <c r="D62" s="83" t="s">
        <v>229</v>
      </c>
      <c r="E62" s="40">
        <v>1</v>
      </c>
      <c r="F62" s="40" t="s">
        <v>188</v>
      </c>
      <c r="G62" s="40">
        <v>5</v>
      </c>
      <c r="H62" s="84" t="s">
        <v>316</v>
      </c>
      <c r="I62" s="1"/>
    </row>
    <row r="63" spans="1:9" ht="27.6" customHeight="1" x14ac:dyDescent="0.25">
      <c r="A63" s="95">
        <v>16</v>
      </c>
      <c r="B63" s="23" t="s">
        <v>317</v>
      </c>
      <c r="C63" s="91" t="s">
        <v>318</v>
      </c>
      <c r="D63" s="83" t="s">
        <v>229</v>
      </c>
      <c r="E63" s="40">
        <v>1</v>
      </c>
      <c r="F63" s="40" t="s">
        <v>319</v>
      </c>
      <c r="G63" s="40">
        <v>5</v>
      </c>
      <c r="H63" s="84" t="s">
        <v>316</v>
      </c>
      <c r="I63" s="1"/>
    </row>
    <row r="64" spans="1:9" ht="27.6" customHeight="1" x14ac:dyDescent="0.25">
      <c r="A64" s="95">
        <v>17</v>
      </c>
      <c r="B64" s="23" t="s">
        <v>317</v>
      </c>
      <c r="C64" s="91" t="s">
        <v>320</v>
      </c>
      <c r="D64" s="83" t="s">
        <v>229</v>
      </c>
      <c r="E64" s="40"/>
      <c r="F64" s="40" t="s">
        <v>319</v>
      </c>
      <c r="G64" s="40">
        <v>5</v>
      </c>
      <c r="H64" s="84" t="s">
        <v>316</v>
      </c>
      <c r="I64" s="1"/>
    </row>
    <row r="65" spans="1:9" ht="27.6" customHeight="1" x14ac:dyDescent="0.25">
      <c r="A65" s="95">
        <v>18</v>
      </c>
      <c r="B65" s="23" t="s">
        <v>423</v>
      </c>
      <c r="C65" s="119" t="s">
        <v>27</v>
      </c>
      <c r="D65" s="83" t="s">
        <v>229</v>
      </c>
      <c r="E65" s="117" t="s">
        <v>424</v>
      </c>
      <c r="F65" s="40" t="s">
        <v>425</v>
      </c>
      <c r="G65" s="117">
        <v>1</v>
      </c>
      <c r="H65" s="135" t="s">
        <v>471</v>
      </c>
      <c r="I65" s="1"/>
    </row>
    <row r="66" spans="1:9" ht="25.15" customHeight="1" x14ac:dyDescent="0.25">
      <c r="A66" s="95">
        <v>19</v>
      </c>
      <c r="B66" s="23" t="s">
        <v>321</v>
      </c>
      <c r="C66" s="91" t="s">
        <v>320</v>
      </c>
      <c r="D66" s="83" t="s">
        <v>229</v>
      </c>
      <c r="E66" s="40">
        <v>1</v>
      </c>
      <c r="F66" s="40" t="s">
        <v>319</v>
      </c>
      <c r="G66" s="40">
        <v>5</v>
      </c>
      <c r="H66" s="84" t="s">
        <v>316</v>
      </c>
      <c r="I66" s="1"/>
    </row>
    <row r="67" spans="1:9" ht="26.25" customHeight="1" x14ac:dyDescent="0.25">
      <c r="A67" s="95">
        <v>20</v>
      </c>
      <c r="B67" s="23" t="s">
        <v>321</v>
      </c>
      <c r="C67" s="91" t="s">
        <v>322</v>
      </c>
      <c r="D67" s="83" t="s">
        <v>229</v>
      </c>
      <c r="E67" s="40">
        <v>1</v>
      </c>
      <c r="F67" s="40" t="s">
        <v>319</v>
      </c>
      <c r="G67" s="40">
        <v>5</v>
      </c>
      <c r="H67" s="84" t="s">
        <v>316</v>
      </c>
      <c r="I67" s="1"/>
    </row>
    <row r="68" spans="1:9" ht="15" customHeight="1" x14ac:dyDescent="0.25">
      <c r="A68" s="95">
        <v>22</v>
      </c>
      <c r="B68" s="23" t="s">
        <v>323</v>
      </c>
      <c r="C68" s="91" t="s">
        <v>324</v>
      </c>
      <c r="D68" s="83" t="s">
        <v>229</v>
      </c>
      <c r="E68" s="40">
        <v>1</v>
      </c>
      <c r="F68" s="40" t="s">
        <v>291</v>
      </c>
      <c r="G68" s="40">
        <f t="shared" ref="G68:G69" si="3">_xlfn.CEILING.MATH(E68*(C$11/3))</f>
        <v>4</v>
      </c>
      <c r="H68" s="96" t="s">
        <v>305</v>
      </c>
      <c r="I68" s="1"/>
    </row>
    <row r="69" spans="1:9" ht="28.9" customHeight="1" x14ac:dyDescent="0.25">
      <c r="A69" s="95">
        <v>23</v>
      </c>
      <c r="B69" s="23" t="s">
        <v>323</v>
      </c>
      <c r="C69" s="91" t="s">
        <v>325</v>
      </c>
      <c r="D69" s="83" t="s">
        <v>229</v>
      </c>
      <c r="E69" s="40">
        <v>1</v>
      </c>
      <c r="F69" s="40" t="s">
        <v>291</v>
      </c>
      <c r="G69" s="40">
        <f t="shared" si="3"/>
        <v>4</v>
      </c>
      <c r="H69" s="84" t="s">
        <v>454</v>
      </c>
      <c r="I69" s="1"/>
    </row>
    <row r="70" spans="1:9" ht="39" customHeight="1" x14ac:dyDescent="0.25">
      <c r="A70" s="95">
        <v>24</v>
      </c>
      <c r="B70" s="23" t="s">
        <v>326</v>
      </c>
      <c r="C70" s="91" t="s">
        <v>327</v>
      </c>
      <c r="D70" s="83" t="s">
        <v>229</v>
      </c>
      <c r="E70" s="40">
        <v>1</v>
      </c>
      <c r="F70" s="40" t="s">
        <v>319</v>
      </c>
      <c r="G70" s="40">
        <v>300</v>
      </c>
      <c r="H70" s="96" t="s">
        <v>244</v>
      </c>
      <c r="I70" s="1"/>
    </row>
    <row r="71" spans="1:9" ht="42" customHeight="1" x14ac:dyDescent="0.25">
      <c r="A71" s="95">
        <v>25</v>
      </c>
      <c r="B71" s="23" t="s">
        <v>326</v>
      </c>
      <c r="C71" s="91" t="s">
        <v>328</v>
      </c>
      <c r="D71" s="83" t="s">
        <v>229</v>
      </c>
      <c r="E71" s="40">
        <v>1</v>
      </c>
      <c r="F71" s="40" t="s">
        <v>319</v>
      </c>
      <c r="G71" s="40">
        <v>400</v>
      </c>
      <c r="H71" s="84" t="s">
        <v>244</v>
      </c>
      <c r="I71" s="1"/>
    </row>
    <row r="72" spans="1:9" ht="42" customHeight="1" x14ac:dyDescent="0.25">
      <c r="A72" s="95">
        <v>26</v>
      </c>
      <c r="B72" s="23" t="s">
        <v>329</v>
      </c>
      <c r="C72" s="91" t="s">
        <v>330</v>
      </c>
      <c r="D72" s="83" t="s">
        <v>229</v>
      </c>
      <c r="E72" s="40">
        <v>1</v>
      </c>
      <c r="F72" s="40" t="s">
        <v>319</v>
      </c>
      <c r="G72" s="40">
        <v>200</v>
      </c>
      <c r="H72" s="84" t="s">
        <v>331</v>
      </c>
      <c r="I72" s="1"/>
    </row>
    <row r="73" spans="1:9" ht="30" customHeight="1" x14ac:dyDescent="0.25">
      <c r="A73" s="95">
        <v>27</v>
      </c>
      <c r="B73" s="23" t="s">
        <v>332</v>
      </c>
      <c r="C73" s="97" t="s">
        <v>333</v>
      </c>
      <c r="D73" s="83" t="s">
        <v>229</v>
      </c>
      <c r="E73" s="40">
        <v>1</v>
      </c>
      <c r="F73" s="40" t="s">
        <v>334</v>
      </c>
      <c r="G73" s="40">
        <f>_xlfn.CEILING.MATH(E73*(C$11/3))</f>
        <v>4</v>
      </c>
      <c r="H73" s="96" t="s">
        <v>230</v>
      </c>
      <c r="I73" s="1"/>
    </row>
    <row r="74" spans="1:9" ht="58.15" customHeight="1" x14ac:dyDescent="0.25">
      <c r="A74" s="95">
        <v>35</v>
      </c>
      <c r="B74" s="98" t="s">
        <v>335</v>
      </c>
      <c r="C74" s="58" t="s">
        <v>156</v>
      </c>
      <c r="D74" s="83" t="s">
        <v>229</v>
      </c>
      <c r="E74" s="40">
        <v>1</v>
      </c>
      <c r="F74" s="48" t="s">
        <v>132</v>
      </c>
      <c r="G74" s="40">
        <v>5</v>
      </c>
      <c r="H74" s="135" t="s">
        <v>455</v>
      </c>
      <c r="I74" s="1"/>
    </row>
    <row r="75" spans="1:9" ht="58.15" customHeight="1" x14ac:dyDescent="0.25">
      <c r="A75" s="95">
        <v>36</v>
      </c>
      <c r="B75" s="98" t="s">
        <v>336</v>
      </c>
      <c r="C75" s="58" t="s">
        <v>156</v>
      </c>
      <c r="D75" s="83" t="s">
        <v>229</v>
      </c>
      <c r="E75" s="40">
        <v>1</v>
      </c>
      <c r="F75" s="48" t="s">
        <v>132</v>
      </c>
      <c r="G75" s="40">
        <v>5</v>
      </c>
      <c r="H75" s="135" t="s">
        <v>455</v>
      </c>
      <c r="I75" s="1"/>
    </row>
    <row r="76" spans="1:9" ht="58.15" customHeight="1" x14ac:dyDescent="0.25">
      <c r="A76" s="95">
        <v>37</v>
      </c>
      <c r="B76" s="98" t="s">
        <v>337</v>
      </c>
      <c r="C76" s="58" t="s">
        <v>156</v>
      </c>
      <c r="D76" s="83" t="s">
        <v>229</v>
      </c>
      <c r="E76" s="40">
        <v>1</v>
      </c>
      <c r="F76" s="48" t="s">
        <v>132</v>
      </c>
      <c r="G76" s="40">
        <v>5</v>
      </c>
      <c r="H76" s="135" t="s">
        <v>456</v>
      </c>
      <c r="I76" s="1"/>
    </row>
    <row r="77" spans="1:9" ht="58.15" customHeight="1" x14ac:dyDescent="0.25">
      <c r="A77" s="95">
        <v>38</v>
      </c>
      <c r="B77" s="98" t="s">
        <v>338</v>
      </c>
      <c r="C77" s="58" t="s">
        <v>156</v>
      </c>
      <c r="D77" s="83" t="s">
        <v>229</v>
      </c>
      <c r="E77" s="40">
        <v>1</v>
      </c>
      <c r="F77" s="48" t="s">
        <v>132</v>
      </c>
      <c r="G77" s="40">
        <v>5</v>
      </c>
      <c r="H77" s="135" t="s">
        <v>456</v>
      </c>
      <c r="I77" s="1"/>
    </row>
    <row r="78" spans="1:9" ht="58.15" customHeight="1" x14ac:dyDescent="0.25">
      <c r="A78" s="95">
        <v>39</v>
      </c>
      <c r="B78" s="98" t="s">
        <v>339</v>
      </c>
      <c r="C78" s="58" t="s">
        <v>156</v>
      </c>
      <c r="D78" s="83" t="s">
        <v>229</v>
      </c>
      <c r="E78" s="40">
        <v>1</v>
      </c>
      <c r="F78" s="48" t="s">
        <v>132</v>
      </c>
      <c r="G78" s="40">
        <v>5</v>
      </c>
      <c r="H78" s="135" t="s">
        <v>457</v>
      </c>
      <c r="I78" s="1"/>
    </row>
    <row r="79" spans="1:9" ht="33" customHeight="1" x14ac:dyDescent="0.25">
      <c r="A79" s="95">
        <v>40</v>
      </c>
      <c r="B79" s="99" t="s">
        <v>340</v>
      </c>
      <c r="C79" s="91" t="s">
        <v>341</v>
      </c>
      <c r="D79" s="71" t="s">
        <v>229</v>
      </c>
      <c r="E79" s="48">
        <v>1</v>
      </c>
      <c r="F79" s="48" t="s">
        <v>342</v>
      </c>
      <c r="G79" s="40">
        <f>E79*(C$11/2)</f>
        <v>5</v>
      </c>
      <c r="H79" s="96" t="s">
        <v>244</v>
      </c>
      <c r="I79" s="1"/>
    </row>
    <row r="80" spans="1:9" ht="27" customHeight="1" x14ac:dyDescent="0.25">
      <c r="A80" s="95">
        <v>41</v>
      </c>
      <c r="B80" s="23" t="s">
        <v>343</v>
      </c>
      <c r="C80" s="91" t="s">
        <v>344</v>
      </c>
      <c r="D80" s="83" t="s">
        <v>229</v>
      </c>
      <c r="E80" s="40">
        <v>1</v>
      </c>
      <c r="F80" s="48" t="s">
        <v>345</v>
      </c>
      <c r="G80" s="40">
        <f>_xlfn.CEILING.MATH(E80*(C$11/10))</f>
        <v>1</v>
      </c>
      <c r="H80" s="84" t="s">
        <v>346</v>
      </c>
      <c r="I80" s="1"/>
    </row>
    <row r="81" spans="1:9" ht="29.45" customHeight="1" x14ac:dyDescent="0.25">
      <c r="A81" s="95">
        <v>43</v>
      </c>
      <c r="B81" s="23" t="s">
        <v>347</v>
      </c>
      <c r="C81" s="91" t="s">
        <v>489</v>
      </c>
      <c r="D81" s="83" t="s">
        <v>229</v>
      </c>
      <c r="E81" s="40">
        <v>1</v>
      </c>
      <c r="F81" s="48" t="s">
        <v>34</v>
      </c>
      <c r="G81" s="40">
        <v>5</v>
      </c>
      <c r="H81" s="135" t="s">
        <v>459</v>
      </c>
      <c r="I81" s="1"/>
    </row>
    <row r="82" spans="1:9" ht="29.45" customHeight="1" x14ac:dyDescent="0.25">
      <c r="A82" s="95">
        <v>44</v>
      </c>
      <c r="B82" s="100" t="s">
        <v>347</v>
      </c>
      <c r="C82" s="91" t="s">
        <v>490</v>
      </c>
      <c r="D82" s="83" t="s">
        <v>229</v>
      </c>
      <c r="E82" s="40">
        <v>1</v>
      </c>
      <c r="F82" s="48" t="s">
        <v>34</v>
      </c>
      <c r="G82" s="40">
        <v>5</v>
      </c>
      <c r="H82" s="135" t="s">
        <v>458</v>
      </c>
      <c r="I82" s="1"/>
    </row>
    <row r="83" spans="1:9" ht="29.45" customHeight="1" x14ac:dyDescent="0.25">
      <c r="A83" s="95">
        <v>46</v>
      </c>
      <c r="B83" s="100" t="s">
        <v>349</v>
      </c>
      <c r="C83" s="91" t="s">
        <v>350</v>
      </c>
      <c r="D83" s="83" t="s">
        <v>229</v>
      </c>
      <c r="E83" s="40">
        <v>1</v>
      </c>
      <c r="F83" s="48" t="s">
        <v>132</v>
      </c>
      <c r="G83" s="40">
        <v>5</v>
      </c>
      <c r="H83" s="135" t="s">
        <v>460</v>
      </c>
      <c r="I83" s="1"/>
    </row>
    <row r="84" spans="1:9" ht="46.15" customHeight="1" x14ac:dyDescent="0.25">
      <c r="A84" s="95">
        <v>47</v>
      </c>
      <c r="B84" s="100" t="s">
        <v>351</v>
      </c>
      <c r="C84" s="58" t="s">
        <v>156</v>
      </c>
      <c r="D84" s="83" t="s">
        <v>229</v>
      </c>
      <c r="E84" s="40">
        <v>1</v>
      </c>
      <c r="F84" s="48" t="s">
        <v>348</v>
      </c>
      <c r="G84" s="40">
        <v>1</v>
      </c>
      <c r="H84" s="135" t="s">
        <v>461</v>
      </c>
      <c r="I84" s="1"/>
    </row>
    <row r="85" spans="1:9" ht="15" customHeight="1" x14ac:dyDescent="0.25">
      <c r="A85" s="95">
        <v>48</v>
      </c>
      <c r="B85" s="23" t="s">
        <v>352</v>
      </c>
      <c r="C85" s="58" t="s">
        <v>156</v>
      </c>
      <c r="D85" s="83" t="s">
        <v>229</v>
      </c>
      <c r="E85" s="40">
        <v>1</v>
      </c>
      <c r="F85" s="40" t="s">
        <v>34</v>
      </c>
      <c r="G85" s="40">
        <v>2</v>
      </c>
      <c r="H85" s="135" t="s">
        <v>462</v>
      </c>
      <c r="I85" s="1"/>
    </row>
    <row r="86" spans="1:9" ht="15" customHeight="1" x14ac:dyDescent="0.25">
      <c r="A86" s="95">
        <v>49</v>
      </c>
      <c r="B86" s="23" t="s">
        <v>353</v>
      </c>
      <c r="C86" s="58" t="s">
        <v>156</v>
      </c>
      <c r="D86" s="83" t="s">
        <v>229</v>
      </c>
      <c r="E86" s="40">
        <v>1</v>
      </c>
      <c r="F86" s="40" t="s">
        <v>34</v>
      </c>
      <c r="G86" s="40">
        <f>_xlfn.CEILING.MATH(E86*(1))</f>
        <v>1</v>
      </c>
      <c r="H86" s="135" t="s">
        <v>463</v>
      </c>
      <c r="I86" s="1"/>
    </row>
    <row r="87" spans="1:9" ht="15" customHeight="1" x14ac:dyDescent="0.25">
      <c r="A87" s="95">
        <v>50</v>
      </c>
      <c r="B87" s="23" t="s">
        <v>354</v>
      </c>
      <c r="C87" s="58" t="s">
        <v>156</v>
      </c>
      <c r="D87" s="83" t="s">
        <v>229</v>
      </c>
      <c r="E87" s="40">
        <v>1</v>
      </c>
      <c r="F87" s="40" t="s">
        <v>34</v>
      </c>
      <c r="G87" s="101">
        <v>50</v>
      </c>
      <c r="H87" s="135" t="s">
        <v>464</v>
      </c>
      <c r="I87" s="1"/>
    </row>
    <row r="88" spans="1:9" ht="15" customHeight="1" x14ac:dyDescent="0.25">
      <c r="A88" s="95">
        <v>51</v>
      </c>
      <c r="B88" s="23" t="s">
        <v>355</v>
      </c>
      <c r="C88" s="58" t="s">
        <v>156</v>
      </c>
      <c r="D88" s="83" t="s">
        <v>229</v>
      </c>
      <c r="E88" s="40">
        <v>1</v>
      </c>
      <c r="F88" s="40" t="s">
        <v>34</v>
      </c>
      <c r="G88" s="40">
        <v>2</v>
      </c>
      <c r="H88" s="135" t="s">
        <v>465</v>
      </c>
      <c r="I88" s="1"/>
    </row>
    <row r="89" spans="1:9" ht="15" customHeight="1" x14ac:dyDescent="0.25">
      <c r="A89" s="95">
        <v>52</v>
      </c>
      <c r="B89" s="23" t="s">
        <v>356</v>
      </c>
      <c r="C89" s="58" t="s">
        <v>156</v>
      </c>
      <c r="D89" s="83" t="s">
        <v>229</v>
      </c>
      <c r="E89" s="40">
        <v>1</v>
      </c>
      <c r="F89" s="40" t="s">
        <v>34</v>
      </c>
      <c r="G89" s="102">
        <v>2</v>
      </c>
      <c r="H89" s="135" t="s">
        <v>466</v>
      </c>
      <c r="I89" s="1"/>
    </row>
    <row r="90" spans="1:9" ht="15" customHeight="1" x14ac:dyDescent="0.25">
      <c r="A90" s="95">
        <v>53</v>
      </c>
      <c r="B90" s="23" t="s">
        <v>357</v>
      </c>
      <c r="C90" s="58" t="s">
        <v>156</v>
      </c>
      <c r="D90" s="83" t="s">
        <v>229</v>
      </c>
      <c r="E90" s="40">
        <v>1</v>
      </c>
      <c r="F90" s="40" t="s">
        <v>34</v>
      </c>
      <c r="G90" s="102">
        <v>2</v>
      </c>
      <c r="H90" s="135" t="s">
        <v>467</v>
      </c>
      <c r="I90" s="1"/>
    </row>
    <row r="91" spans="1:9" ht="15" customHeight="1" x14ac:dyDescent="0.25">
      <c r="A91" s="95">
        <v>54</v>
      </c>
      <c r="B91" s="23" t="s">
        <v>358</v>
      </c>
      <c r="C91" s="58" t="s">
        <v>156</v>
      </c>
      <c r="D91" s="83" t="s">
        <v>229</v>
      </c>
      <c r="E91" s="40">
        <v>1</v>
      </c>
      <c r="F91" s="40" t="s">
        <v>34</v>
      </c>
      <c r="G91" s="102">
        <v>2</v>
      </c>
      <c r="H91" s="87" t="s">
        <v>468</v>
      </c>
      <c r="I91" s="1"/>
    </row>
    <row r="92" spans="1:9" ht="15" customHeight="1" x14ac:dyDescent="0.25">
      <c r="A92" s="95">
        <v>55</v>
      </c>
      <c r="B92" s="23" t="s">
        <v>359</v>
      </c>
      <c r="C92" s="58" t="s">
        <v>156</v>
      </c>
      <c r="D92" s="83" t="s">
        <v>229</v>
      </c>
      <c r="E92" s="40">
        <v>1</v>
      </c>
      <c r="F92" s="40" t="s">
        <v>34</v>
      </c>
      <c r="G92" s="102">
        <v>1</v>
      </c>
      <c r="H92" s="135" t="s">
        <v>470</v>
      </c>
      <c r="I92" s="1"/>
    </row>
    <row r="93" spans="1:9" ht="30" customHeight="1" x14ac:dyDescent="0.25">
      <c r="A93" s="95">
        <v>56</v>
      </c>
      <c r="B93" s="23" t="s">
        <v>360</v>
      </c>
      <c r="C93" s="58" t="s">
        <v>156</v>
      </c>
      <c r="D93" s="83" t="s">
        <v>229</v>
      </c>
      <c r="E93" s="40">
        <v>1</v>
      </c>
      <c r="F93" s="40" t="s">
        <v>34</v>
      </c>
      <c r="G93" s="102">
        <v>2</v>
      </c>
      <c r="H93" s="135" t="s">
        <v>469</v>
      </c>
      <c r="I93" s="1"/>
    </row>
    <row r="94" spans="1:9" ht="30" customHeight="1" x14ac:dyDescent="0.25">
      <c r="A94" s="95">
        <v>57</v>
      </c>
      <c r="B94" s="23" t="s">
        <v>361</v>
      </c>
      <c r="C94" s="58" t="s">
        <v>156</v>
      </c>
      <c r="D94" s="83" t="s">
        <v>229</v>
      </c>
      <c r="E94" s="40">
        <v>1</v>
      </c>
      <c r="F94" s="40" t="s">
        <v>34</v>
      </c>
      <c r="G94" s="102">
        <v>2</v>
      </c>
      <c r="H94" s="135" t="s">
        <v>472</v>
      </c>
      <c r="I94" s="1"/>
    </row>
    <row r="95" spans="1:9" ht="39" customHeight="1" x14ac:dyDescent="0.3">
      <c r="A95" s="182" t="s">
        <v>418</v>
      </c>
      <c r="B95" s="161"/>
      <c r="C95" s="161"/>
      <c r="D95" s="161"/>
      <c r="E95" s="161"/>
      <c r="F95" s="161"/>
      <c r="G95" s="161"/>
      <c r="H95" s="161"/>
    </row>
  </sheetData>
  <mergeCells count="18">
    <mergeCell ref="A6:H6"/>
    <mergeCell ref="A7:H7"/>
    <mergeCell ref="A8:H8"/>
    <mergeCell ref="A9:H9"/>
    <mergeCell ref="A10:B10"/>
    <mergeCell ref="C10:H10"/>
    <mergeCell ref="A1:H1"/>
    <mergeCell ref="A2:H2"/>
    <mergeCell ref="A3:H3"/>
    <mergeCell ref="A4:H4"/>
    <mergeCell ref="A5:H5"/>
    <mergeCell ref="C11:H11"/>
    <mergeCell ref="A12:H12"/>
    <mergeCell ref="A13:H13"/>
    <mergeCell ref="A14:H14"/>
    <mergeCell ref="A95:H95"/>
    <mergeCell ref="A49:H49"/>
    <mergeCell ref="A11:B11"/>
  </mergeCells>
  <hyperlinks>
    <hyperlink ref="H16" r:id="rId1" xr:uid="{00000000-0004-0000-0200-000000000000}"/>
    <hyperlink ref="H17" r:id="rId2" xr:uid="{00000000-0004-0000-0200-000001000000}"/>
    <hyperlink ref="H18" r:id="rId3" xr:uid="{00000000-0004-0000-0200-000002000000}"/>
    <hyperlink ref="H19" r:id="rId4" xr:uid="{00000000-0004-0000-0200-000003000000}"/>
    <hyperlink ref="H28" r:id="rId5" xr:uid="{00000000-0004-0000-0200-000009000000}"/>
    <hyperlink ref="H29" r:id="rId6" xr:uid="{00000000-0004-0000-0200-00000A000000}"/>
    <hyperlink ref="H32" r:id="rId7" xr:uid="{00000000-0004-0000-0200-00000D000000}"/>
    <hyperlink ref="H42" r:id="rId8" xr:uid="{00000000-0004-0000-0200-000013000000}"/>
    <hyperlink ref="H51" r:id="rId9" xr:uid="{00000000-0004-0000-0200-00001C000000}"/>
    <hyperlink ref="H52" r:id="rId10" xr:uid="{00000000-0004-0000-0200-00001D000000}"/>
    <hyperlink ref="H53" r:id="rId11" xr:uid="{00000000-0004-0000-0200-00001E000000}"/>
    <hyperlink ref="H54" r:id="rId12" xr:uid="{00000000-0004-0000-0200-00001F000000}"/>
    <hyperlink ref="H55" r:id="rId13" xr:uid="{00000000-0004-0000-0200-000020000000}"/>
    <hyperlink ref="H56" r:id="rId14" xr:uid="{00000000-0004-0000-0200-000021000000}"/>
    <hyperlink ref="H57" r:id="rId15" xr:uid="{00000000-0004-0000-0200-000022000000}"/>
    <hyperlink ref="H58" r:id="rId16" xr:uid="{00000000-0004-0000-0200-000026000000}"/>
    <hyperlink ref="H59" r:id="rId17" xr:uid="{00000000-0004-0000-0200-000027000000}"/>
    <hyperlink ref="H60" r:id="rId18" xr:uid="{00000000-0004-0000-0200-000028000000}"/>
    <hyperlink ref="H62" r:id="rId19" xr:uid="{00000000-0004-0000-0200-000029000000}"/>
    <hyperlink ref="H63" r:id="rId20" xr:uid="{00000000-0004-0000-0200-00002A000000}"/>
    <hyperlink ref="H64" r:id="rId21" xr:uid="{00000000-0004-0000-0200-00002B000000}"/>
    <hyperlink ref="H66" r:id="rId22" xr:uid="{00000000-0004-0000-0200-00002C000000}"/>
    <hyperlink ref="H67" r:id="rId23" xr:uid="{00000000-0004-0000-0200-00002D000000}"/>
    <hyperlink ref="H68" r:id="rId24" xr:uid="{00000000-0004-0000-0200-00002F000000}"/>
    <hyperlink ref="H69" r:id="rId25" display="Лерла" xr:uid="{00000000-0004-0000-0200-000030000000}"/>
    <hyperlink ref="H70" r:id="rId26" xr:uid="{00000000-0004-0000-0200-000031000000}"/>
    <hyperlink ref="H71" r:id="rId27" xr:uid="{00000000-0004-0000-0200-000032000000}"/>
    <hyperlink ref="H72" r:id="rId28" xr:uid="{00000000-0004-0000-0200-000033000000}"/>
    <hyperlink ref="H73" r:id="rId29" xr:uid="{00000000-0004-0000-0200-000034000000}"/>
    <hyperlink ref="H79" r:id="rId30" xr:uid="{00000000-0004-0000-0200-00003A000000}"/>
    <hyperlink ref="H80" r:id="rId31" xr:uid="{00000000-0004-0000-0200-00003B000000}"/>
    <hyperlink ref="H22" r:id="rId32" xr:uid="{2BB6FC66-DEAB-41D5-832A-16F4EDC4D5AF}"/>
    <hyperlink ref="H31" r:id="rId33" display="https://www.ozon.ru/product/kley-kosmofen-sa-12-kley-cosmofen-ca-12-1-sht-prozrachnyy-20-g-kley-universalnyy-kley-413165155/?_bctx=CAMQh4H_RQ&amp;asb=qHdri2rpGc00HRi0aX9PSKYU3CzegCpdhZLlTamtHr4%253D&amp;asb2=SxakOcj2wlHoHkwpS9b-lH33lgPW49KblgbmC1Hy1ZURCwUGRfocJeciiWFWa2Zg&amp;avtc=1&amp;avte=2&amp;avts=1678706881&amp;sh=4eQFZQxA6g" xr:uid="{42A9CE42-CAFE-48DA-9218-7AABAC4E4906}"/>
    <hyperlink ref="H30" r:id="rId34" xr:uid="{B0BBC1A9-4BC7-4E73-9518-7BE47B4B413B}"/>
    <hyperlink ref="H33" r:id="rId35" display="https://www.ozon.ru/product/sprey-dlya-3d-pechati-dupas-fdm-250-ml-408336251/?asb=tbVcnhyIEaR2Nk41HpKrWvDATnhy49WkG4NPXuq0j%252B8%253D&amp;asb2=e4cFVPFPZx1eA3rzszhB1DGvPjIU6dK9h3QBgS2OuV6HIk7QkPJnHZpGLowCFg3v&amp;avtc=1&amp;avte=2&amp;avts=1678707174&amp;keywords=%D0%BA%D0%BB%D0%B5%D0%B9+%D0%B4%D0%BB%D1%8F+3D+%D0%BF%D1%80%D0%B8%D0%BD%D1%82%D0%B5%D1%80%D0%B0&amp;sh=4eQFZftlOQ" xr:uid="{23192472-7EB2-466F-AB28-78A0EB7BF1F8}"/>
    <hyperlink ref="H35" r:id="rId36" display="https://market.yandex.ru/product--komplekt-shpatlevka-otverditel-hb-body-pro-f211-bodysoft-1-kg/617615834?glfilter=23674510%3A1~1_100818973127&amp;cpc=lKd1VD5TERl580uVpiWw3rtY1suXdH6Pv6SR6hB8AA9LakdnvW4Lm2_qfahSZYcf--lIto4-wleq-7dHcNA-eAG-xWpW-LkchwsnyDL7z8fRL-IR6Z3N69dlUsQBDDZ5IBIfVl1-iHYw-QQEZVBMoz8pfFKRFEYUHnTvVHGTEJoJpShGPR8Ty4Lo99IeC_frQaZurlF4XnYCM1h0HoMaI6lkmgCtpBAyGPVIRhtytjHwds74JxmGUA%2C%2C&amp;from-show-uid=16787072454193148681700001&amp;sku=100818973127&amp;do-waremd5=ObIS_YV9p-A5ehRiC0pq3Q&amp;sponsored=1&amp;cpa=1" xr:uid="{4A25BA9C-AE55-4D59-A9FB-C991BCB47DBC}"/>
    <hyperlink ref="H36" r:id="rId37" xr:uid="{E47D83F5-476A-40F8-A8D9-536835E22E79}"/>
    <hyperlink ref="H37" r:id="rId38" xr:uid="{D3F33628-6B72-44CD-A57B-36AE661E21AA}"/>
    <hyperlink ref="H41" r:id="rId39" xr:uid="{14FA5369-F88F-46D7-8F63-08B8C37F8D21}"/>
    <hyperlink ref="H39" r:id="rId40" xr:uid="{551DEC59-DDBF-4131-955F-0BE42488028B}"/>
    <hyperlink ref="H38" r:id="rId41" xr:uid="{2220597A-0512-4416-B265-67D067A374C3}"/>
    <hyperlink ref="H40" r:id="rId42" xr:uid="{35D2FE7A-B787-4CFC-BADF-4EE009CDDEA9}"/>
    <hyperlink ref="H43" r:id="rId43" display="https://www.ozon.ru/product/rezistor-metalloplenochnyy-100-om-0-25-vt-1-30-shtuk-380148912/?asb=nXvqd6l%252FhfTyxKQ67xhBgHXyevwbOHj%252FeYFKSW7qamo%253D&amp;asb2=TXVujp4zhMvdBDDx0nKZ6YkmWmrRO58I_7gx9zpkv2dNMvQ495MHQVs322zDo1sH&amp;avtc=1&amp;avte=2&amp;avts=1678708222&amp;keywords=%D1%80%D0%B5%D0%B7%D0%B8%D1%81%D1%82%D0%BE%D1%80+100&amp;sh=4eQFZdtYSQ" xr:uid="{58B11855-DBD5-4A77-8A29-99DB4AA4A1EF}"/>
    <hyperlink ref="H21" r:id="rId44" xr:uid="{501FCF94-75C4-4715-9F79-D076E914AED5}"/>
    <hyperlink ref="H20" r:id="rId45" xr:uid="{80FF4EF6-3F4C-45DA-9087-384BC5702423}"/>
    <hyperlink ref="H61" r:id="rId46" xr:uid="{DD1522CE-714B-4455-98C1-49BE8345545F}"/>
    <hyperlink ref="H74:H75" r:id="rId47" display="https://olmitool.ru/catalog/spiralnye-chetyrehzahodnye" xr:uid="{F0E19A2C-F316-4141-A063-F374647935E8}"/>
    <hyperlink ref="H76" r:id="rId48" xr:uid="{58370D70-5169-4D61-9385-C6A5732B64D6}"/>
    <hyperlink ref="H77" r:id="rId49" xr:uid="{50E95683-7A7F-48DD-9C82-E508723F94AF}"/>
    <hyperlink ref="H78" r:id="rId50" xr:uid="{9BA915DC-ADE3-46CB-8FDC-B884F17FD9ED}"/>
    <hyperlink ref="H82" r:id="rId51" display="https://www.ozon.ru/product/soplo-e3d-stal-dlya-3d-printera-5sht-0-5-mm-863749475/?advert=vRsVUm8tYsfrZg73nKPjXMaiWUvAabQsYkNe81MAZYOFRsUL5wqpqU-vpDCIWAkDHs39XwAUfJOu4KaO77VRgn61j_iGhEYKMdywbgtScO9HsyEyzYI_eQ44DkbpiqdPVIj5z4KMUjWnwS99DD4-t8Uu-aW5ca0redATkQcYaQiQksj51RL300w6bE4_HijWOKpghbT754oKIPO1bXz27Ah79VSd_vMUNC_7HVzI7ZRoZgE_72muUidRbHKLRbV5-kBya9IDDW0E7sM4mJctr-OWVYrN-rg&amp;avtc=1&amp;avte=2&amp;avts=1678734296&amp;keywords=%D1%81%D0%BE%D0%BF%D0%BB%D0%BE+%D0%B4%D0%BB%D1%8F+3%D0%B4+%D0%BF%D1%80%D0%B8%D0%BD%D1%82%D0%B5%D1%80%D0%B0&amp;sh=4eQFZZzHUg" xr:uid="{EEC6126A-AFA8-44DA-B248-41C915D32126}"/>
    <hyperlink ref="H81" r:id="rId52" display="https://www.ozon.ru/product/soplo-e3d-stal-dlya-3d-printera-5-sht-0-3-mm-863866237/?advert=vRsVUm8tYsfrZg73nKPjXMaiWUvAabQsYkNe81MAZYOFRsUL5wqpqU-vpDCIWAkDHs39XwAUfJOu4KaO77VRgn61j_iGhEYKMdywbgtScO9HsyEyzYI_eQ44DkbpiqdPVIj5z4KMUjWnwS99DD4-t8Uu-aW5ca0redATkQcYaQiQksj51RL300w6bE4_HijWOKpghbT754oKIPO1bXz27Ah79VSd_vMUNC_7HVzI7ZRoZgE_72muUidRbHKLRbV5-kBya9IDDW0E7sM4mJctr-OWVYrN-rg&amp;avtc=1&amp;avte=2&amp;avts=1678734296&amp;keywords=%D1%81%D0%BE%D0%BF%D0%BB%D0%BE+%D0%B4%D0%BB%D1%8F+3%D0%B4+%D0%BF%D1%80%D0%B8%D0%BD%D1%82%D0%B5%D1%80%D0%B0&amp;oos_search=false&amp;sh=4eQFZZzHUg" xr:uid="{E0D16578-6136-498D-B0C1-98AD43259F7C}"/>
    <hyperlink ref="H83" r:id="rId53" display="https://www.ozon.ru/product/alyuminievyy-prutok-krug-d16-20h200mm-831188349/?asb=Claw8OoZeyqXyKQyH4hWpnnmzDZ4Nc5u2HfzV3HTblc%253D&amp;asb2=E4cS6FcZoIhEtWDtI1eRtw7jupITb1TMXr59CMfDQzx_JL-CMVNtAEHhBK9HyZhF&amp;avtc=1&amp;avte=2&amp;avts=1678734528&amp;keywords=%D0%B0%D0%BB%D1%8E%D0%BC%D0%B8%D0%BD%D0%B8%D0%B5%D0%B2%D1%8B%D0%B9+%D0%BF%D1%80%D1%83%D1%82%D0%BE%D0%BA+20+%D0%BC%D0%BC&amp;sh=4eQFZbclvQ" xr:uid="{3237A48B-7461-417C-8F13-4FCF8693203E}"/>
    <hyperlink ref="H84" r:id="rId54" display="https://www.ozon.ru/product/bumaga-shlifovalnaya-nazhdachnaya-zolder-v-lente-na-bumazhnoy-osnove-115mm-h-50m-zernistost-r180-266333114/?asb=0TW9zyIBkvTkfzYOGozA2ZFngvdp1jrC2vTxiLfc1nc%253D&amp;asb2=xzS3Vs6QI6y9kYV5YR7rT0t6dFPIoBvWSGll8m5jyXchDv4znxgEECAXqNzlh1W2&amp;avtc=1&amp;avte=2&amp;avts=1678734668&amp;keywords=%D0%BD%D0%B0%D0%B6%D0%B4%D0%B0%D1%87%D0%BD%D0%BE%D0%B5+%D0%BF%D0%BE%D0%BB%D0%BE%D1%82%D0%BD%D0%BE&amp;oos_search=false&amp;sh=4eQFZTBIDw" xr:uid="{5BDF76DC-C37D-4D17-801F-E1C0167CE424}"/>
    <hyperlink ref="H85" r:id="rId55" xr:uid="{A1AB97B0-13F7-4144-9CAE-6303A143C124}"/>
    <hyperlink ref="H86" r:id="rId56" display="https://www.ozon.ru/product/bumaga-ofisnaya-bolshogo-formata-297h420-mm-a3-klass-c-svetocopy-80-g-m2-500-l-belizna-146-179810298/?asb2=3OULnR0Agy-swc1OmIo_5MsWYsMuEPLaoKnDzEVvj95XaQkCx35uVpaJ3kB2_asssgDpzwLODEc9ny_oBcYCJQ&amp;avtc=1&amp;avte=2&amp;avts=1678734856&amp;keywords=%D0%B1%D1%83%D0%BC%D0%B0%D0%B3%D0%B0+%D0%B04&amp;sh=4eQFZQNOqQ" xr:uid="{3F69EC22-5776-4719-A0F2-0A8DD1A5EE83}"/>
    <hyperlink ref="H87" r:id="rId57" display="https://www.ozon.ru/product/ruchka-sharikovaya-staff-bp-01-sinyaya-vygodnaya-upakovka-komplekt-50-sht-uzel-1-mm-liniya-pisma-0-198776334/?asb=L5Fc6uQV%252FlClqB3fqYgiclYDgGdHI4ZwW7XUb55GrDc%253D&amp;asb2=CMNudHVAU7RlwBDFf85eDRgnyjSCRuj6RMByAbYXTtUCNtx3xPlKnTN2SpVHnyrP&amp;avtc=1&amp;avte=2&amp;avts=1678734914&amp;keywords=%D1%80%D1%83%D1%87%D0%BA%D0%B8+%D1%88%D0%B0%D1%80%D0%B8%D0%BA%D0%BE%D0%B2%D1%8B%D0%B5+50+%D1%88%D1%82%D1%83%D0%BA&amp;sh=4eQFZYohQg" xr:uid="{3BCF65F8-1E56-49C3-BF70-17FC428C56B7}"/>
    <hyperlink ref="H88" r:id="rId58" display="https://www.ozon.ru/product/stepler-kantselyarskiy-dlya-bumagi-dlya-skob-10-brauberg-sx-19-s-antisteplerom-do-12-listov-chernyy-194960924/?asb=D8p5CLyEKdYvqa8MMpooCIQA3qR4dNrG59HbbRyZ6PY%253D&amp;asb2=T1Z31f1NvsAcZsmJjoRFiBDamjT3rKBcxw8oVNMegDSab4ZiqFz7MNxCLRQRuXiD&amp;avtc=1&amp;avte=2&amp;avts=1678734950&amp;keywords=%D1%81%D1%82%D0%B5%D0%BF%D0%BB%D0%B5%D1%80&amp;sh=4eQFZR4-Ow" xr:uid="{69A3382D-3827-47DA-A7F1-613A75010720}"/>
    <hyperlink ref="H89" r:id="rId59" xr:uid="{63499953-C4D3-40F8-8B80-857811902ED8}"/>
    <hyperlink ref="H90" r:id="rId60" display="https://www.ozon.ru/product/skrepki-kantselyarskie-metallicheskie-100-shtuk-deli-e0024-plastikovaya-obolochka-29mm-assorti-567114196/?asb=LfShBZOyJLNK1cIXhS5eDPXVsCJc3gKHQalNVO9pYmlRmvMeqZ%252BR4H%252FQRS8UmVUP&amp;asb2=qNt47BsJ4gyJjNzFIiuy-NoepB5b7vbSOdgBIiCjjK9LvPW_e8ZvY2rsfvTCF1YXZ4E4MabniO2tbHuDHZZfnkjHmdcHdme9-Kda9Q8EU_ogHY4EDuc45QzN9fOpyqx4&amp;avtc=1&amp;avte=2&amp;avts=1678735051&amp;keywords=%D1%81%D0%BA%D1%80%D0%B5%D0%BF%D0%BA%D0%B8+%D0%BA%D0%B0%D0%BD%D1%86%D0%B5%D0%BB%D1%8F%D1%80%D1%81%D0%BA%D0%B8%D0%B5&amp;sh=4eQFZfCwBg" xr:uid="{2584115C-FA08-4D8E-A7D9-8097BD7EFD24}"/>
    <hyperlink ref="H93" r:id="rId61" display="https://www.ozon.ru/product/markery-permanentnye-asmar-ostryy-nakonechnik-svetostoykiy-vodostoykiy-chernyy-tsvet-3-sht-314623020/?asb=%252FybEHVaxBuFIyh2xvYQBbN%252Bh9rNciTBayk%252FQ7P3m1nW7wUxybLQazEtxjylwq8XN&amp;asb2=1u6uGzFPcdUQTdI8UyuP-4Jlo-8TFfxwRW5cSaz5BdyJvz2u4Vq6wsQsPA3G6EX7Yixm3UBxmfJ52brCCrqXsBcGl4GdlbzY1t623j-XkryDVR8tlmAbY-OLGCejmfIS&amp;avtc=1&amp;avte=4&amp;avts=1678735110&amp;keywords=%D0%9C%D0%B0%D1%80%D0%BA%D0%B5%D1%80+%D0%BF%D0%B5%D1%80%D0%BC%D0%B0%D0%BD%D0%B5%D0%BD%D1%82%D0%BD%D1%8B%D0%B9&amp;sh=4eQFZXe-8g" xr:uid="{0D42D5B4-E33E-4D3E-AF3C-B726AC2B4DA2}"/>
    <hyperlink ref="H92" r:id="rId62" display="https://www.ozon.ru/product/marker-kraska-akrilovyy-permanentnyy-nestiraemyy-dlya-sketchinga-berlingo-uniline-pa400-belyy-203096542/?asb=MG1oJgmWmDaRKQCdkePm4OQmpWlq4VwOtY6GNMe39H8%253D&amp;asb2=W-mtYlBosu27oUrGtn39lDYsXKHFEFpj1lFj49lUKiWaOsyEdCaS1Sx4JJjmUxlT&amp;avtc=1&amp;avte=2&amp;avts=1678735172&amp;keywords=%D0%BC%D0%B0%D1%80%D0%BA%D0%B5%D1%80+%D0%BF%D0%B5%D1%80%D0%BC%D0%B0%D0%BD%D0%B5%D0%BD%D1%82%D0%BD%D1%8B%D0%B9+%D0%B1%D0%B5%D0%BB%D1%8B%D0%B9&amp;sh=4eQFZbJQug" xr:uid="{B9733FA5-18DD-4918-B3CE-BB00A953A624}"/>
    <hyperlink ref="H65" r:id="rId63" xr:uid="{81DADD7C-C52B-41C0-A177-7E3DD91FC0DE}"/>
    <hyperlink ref="H94" r:id="rId64" display="https://www.ozon.ru/product/attache-nabor-markerov-vydeliteley-teksta-attache-colored-1-5mm-3tsv-202901203/?asb=7J7Q1tp2Yk%252FB7DcV65Z7rpmSvVuq4ilDCdwZgkvufxk%253D&amp;asb2=iij2JWtqBHd8r18Y76C20hHTFM-y58iW7aaGm-MiMrFhm7J8ykhVfWVCtaZqxIi0&amp;avtc=1&amp;avte=4&amp;avts=1678735295&amp;keywords=%D0%BC%D0%B0%D1%80%D0%BA%D0%B5%D1%80%D1%8B+%D0%B2%D1%8B%D0%B4%D0%B5%D0%BB%D0%B8%D1%82%D0%B5%D0%BB%D0%B8&amp;sh=4eQFZSNceA" xr:uid="{C7637ABB-B0DF-47C8-9675-1743C80E79E7}"/>
    <hyperlink ref="H44" r:id="rId65" display="https://www.ozon.ru/product/litiy-ionnyy-akkumulyator-faza-18650-li-ion-1200-mach-vysota-65-mm-523870030/?advert=CTbjGJ1F3entXUxinn8uA4agrLZojUMfz3rabs9cmvYyGSnqmj0_Yd4LEFKUklvKHh8i8-nkfAxRUyfF3EtGGn3AivZn1zqjxR_dyjTkAITFBfCsAJJMCUmMaVsfkVtCm5f1wCcTLCPY9xI_4IpGOvhi_zOe4LAsE5TIUwAtSUUJuvGPbopHqCIAbVfDbRIIpKc8-OBpC1p8n_5QeQnyBFAogCDv-qyx8LsqMXPUL9YZ9o6cEiUe9C96oiLIKzqD3VHL5o0yPPTX0_H1dLHWX3bjbK-yzw&amp;avtc=1&amp;avte=2&amp;avts=1678708288&amp;keywords=%D0%B0%D0%BA%D0%BA%D1%83%D0%BC%D1%83%D0%BB%D1%8F%D1%82%D0%BE%D1%80+li-ion+18650&amp;sh=4eQFZUCnpQ" xr:uid="{E26D4B5B-565F-4826-AF5C-98BD63D6184D}"/>
    <hyperlink ref="H45" r:id="rId66" display="https://www.ozon.ru/product/1-sht-batareynyy-otsek-dlya-akkumulyatorov-1-h-18650-li-ion-3-7v-boks-dlya-odnoy-batareyki18650-1sht-623298721/?asb=xBr0ClEj4lK%252FNPX4TWxmzMBLanAco7z3by9NIie2csg%253D&amp;asb2=hAf-Z2OGoClWIjwOhC_1ml53o-feuHrnV3dHn2RYFRhzXTEdkvE237KjwCWd0HgE&amp;avtc=1&amp;avte=2&amp;avts=1678708324&amp;keywords=%D0%91%D0%B0%D1%82%D0%B0%D1%80%D0%B5%D0%B9%D0%BD%D1%8B%D0%B9+%D0%BE%D1%82%D1%81%D0%B5%D0%BA++18650&amp;sh=4eQFZWDqdg" xr:uid="{1E77C90B-99EC-4D7E-AF28-2D01BFAD7573}"/>
  </hyperlinks>
  <pageMargins left="0.7" right="0.7" top="0.75" bottom="0.75" header="0" footer="0"/>
  <pageSetup paperSize="9" firstPageNumber="2147483648"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8"/>
  <sheetViews>
    <sheetView tabSelected="1" zoomScaleNormal="100" workbookViewId="0">
      <selection activeCell="A2" sqref="A2:G2"/>
    </sheetView>
  </sheetViews>
  <sheetFormatPr defaultColWidth="14.42578125" defaultRowHeight="15" customHeight="1" x14ac:dyDescent="0.25"/>
  <cols>
    <col min="1" max="1" width="5.140625" customWidth="1"/>
    <col min="2" max="2" width="52" customWidth="1"/>
    <col min="3" max="3" width="36.140625" customWidth="1"/>
    <col min="4" max="4" width="22" customWidth="1"/>
    <col min="5" max="5" width="15.5703125" customWidth="1"/>
    <col min="6" max="6" width="19.7109375" customWidth="1"/>
    <col min="7" max="7" width="43.42578125" customWidth="1"/>
  </cols>
  <sheetData>
    <row r="1" spans="1:11" x14ac:dyDescent="0.25">
      <c r="A1" s="145" t="s">
        <v>0</v>
      </c>
      <c r="B1" s="146"/>
      <c r="C1" s="146"/>
      <c r="D1" s="146"/>
      <c r="E1" s="146"/>
      <c r="F1" s="146"/>
      <c r="G1" s="146"/>
      <c r="H1" s="1"/>
      <c r="I1" s="1"/>
      <c r="J1" s="1"/>
      <c r="K1" s="1"/>
    </row>
    <row r="2" spans="1:11" ht="72" customHeight="1" x14ac:dyDescent="0.25">
      <c r="A2" s="147" t="s">
        <v>491</v>
      </c>
      <c r="B2" s="183"/>
      <c r="C2" s="183"/>
      <c r="D2" s="183"/>
      <c r="E2" s="183"/>
      <c r="F2" s="183"/>
      <c r="G2" s="183"/>
      <c r="H2" s="1"/>
      <c r="I2" s="1"/>
      <c r="J2" s="1"/>
      <c r="K2" s="1"/>
    </row>
    <row r="3" spans="1:11" ht="22.5" customHeight="1" x14ac:dyDescent="0.25">
      <c r="A3" s="186" t="s">
        <v>362</v>
      </c>
      <c r="B3" s="181"/>
      <c r="C3" s="181"/>
      <c r="D3" s="181"/>
      <c r="E3" s="181"/>
      <c r="F3" s="181"/>
      <c r="G3" s="181"/>
      <c r="H3" s="1"/>
      <c r="I3" s="1"/>
      <c r="J3" s="1"/>
      <c r="K3" s="1"/>
    </row>
    <row r="4" spans="1:11" ht="30" x14ac:dyDescent="0.25">
      <c r="A4" s="3" t="s">
        <v>14</v>
      </c>
      <c r="B4" s="3" t="s">
        <v>15</v>
      </c>
      <c r="C4" s="4" t="s">
        <v>16</v>
      </c>
      <c r="D4" s="3" t="s">
        <v>17</v>
      </c>
      <c r="E4" s="3" t="s">
        <v>18</v>
      </c>
      <c r="F4" s="3" t="s">
        <v>19</v>
      </c>
      <c r="G4" s="3" t="s">
        <v>363</v>
      </c>
      <c r="H4" s="1"/>
      <c r="I4" s="1"/>
      <c r="J4" s="1"/>
      <c r="K4" s="1"/>
    </row>
    <row r="5" spans="1:11" ht="26.25" customHeight="1" x14ac:dyDescent="0.25">
      <c r="A5" s="5">
        <v>1</v>
      </c>
      <c r="B5" s="33" t="s">
        <v>364</v>
      </c>
      <c r="C5" s="7" t="s">
        <v>365</v>
      </c>
      <c r="D5" s="8" t="s">
        <v>93</v>
      </c>
      <c r="E5" s="8">
        <v>1</v>
      </c>
      <c r="F5" s="8" t="s">
        <v>34</v>
      </c>
      <c r="G5" s="103"/>
      <c r="H5" s="1"/>
      <c r="I5" s="1"/>
      <c r="J5" s="1"/>
      <c r="K5" s="1"/>
    </row>
    <row r="6" spans="1:11" ht="28.5" customHeight="1" x14ac:dyDescent="0.25">
      <c r="A6" s="5">
        <v>2</v>
      </c>
      <c r="B6" s="33" t="s">
        <v>366</v>
      </c>
      <c r="C6" s="7" t="s">
        <v>367</v>
      </c>
      <c r="D6" s="8" t="s">
        <v>93</v>
      </c>
      <c r="E6" s="8">
        <v>2</v>
      </c>
      <c r="F6" s="8" t="s">
        <v>34</v>
      </c>
      <c r="G6" s="103"/>
      <c r="H6" s="1"/>
      <c r="I6" s="1"/>
      <c r="J6" s="1"/>
      <c r="K6" s="1"/>
    </row>
    <row r="7" spans="1:11" ht="84.6" customHeight="1" x14ac:dyDescent="0.25">
      <c r="A7" s="5">
        <v>3</v>
      </c>
      <c r="B7" s="33" t="s">
        <v>368</v>
      </c>
      <c r="C7" s="9" t="s">
        <v>369</v>
      </c>
      <c r="D7" s="11" t="s">
        <v>32</v>
      </c>
      <c r="E7" s="8">
        <v>2</v>
      </c>
      <c r="F7" s="8" t="s">
        <v>34</v>
      </c>
      <c r="G7" s="103" t="s">
        <v>370</v>
      </c>
      <c r="H7" s="1"/>
      <c r="I7" s="1"/>
      <c r="J7" s="1"/>
      <c r="K7" s="1"/>
    </row>
    <row r="8" spans="1:11" ht="112.15" customHeight="1" x14ac:dyDescent="0.25">
      <c r="A8" s="5">
        <v>4</v>
      </c>
      <c r="B8" s="33" t="s">
        <v>371</v>
      </c>
      <c r="C8" s="10" t="s">
        <v>372</v>
      </c>
      <c r="D8" s="11" t="s">
        <v>47</v>
      </c>
      <c r="E8" s="8">
        <v>2</v>
      </c>
      <c r="F8" s="8" t="s">
        <v>34</v>
      </c>
      <c r="G8" s="103" t="s">
        <v>373</v>
      </c>
      <c r="H8" s="104"/>
      <c r="I8" s="1"/>
      <c r="J8" s="1"/>
      <c r="K8" s="1"/>
    </row>
    <row r="9" spans="1:11" ht="71.45" customHeight="1" x14ac:dyDescent="0.25">
      <c r="A9" s="5">
        <v>5</v>
      </c>
      <c r="B9" s="33" t="s">
        <v>374</v>
      </c>
      <c r="C9" s="10" t="s">
        <v>369</v>
      </c>
      <c r="D9" s="11" t="s">
        <v>32</v>
      </c>
      <c r="E9" s="8">
        <v>2</v>
      </c>
      <c r="F9" s="8" t="s">
        <v>375</v>
      </c>
      <c r="G9" s="105" t="s">
        <v>376</v>
      </c>
      <c r="H9" s="1"/>
      <c r="I9" s="1"/>
      <c r="J9" s="1"/>
      <c r="K9" s="1"/>
    </row>
    <row r="10" spans="1:11" ht="31.5" customHeight="1" x14ac:dyDescent="0.25">
      <c r="A10" s="5">
        <v>6</v>
      </c>
      <c r="B10" s="33" t="s">
        <v>377</v>
      </c>
      <c r="C10" s="9" t="s">
        <v>367</v>
      </c>
      <c r="D10" s="11" t="s">
        <v>93</v>
      </c>
      <c r="E10" s="8">
        <v>2</v>
      </c>
      <c r="F10" s="8" t="s">
        <v>34</v>
      </c>
      <c r="G10" s="103" t="s">
        <v>378</v>
      </c>
      <c r="H10" s="1"/>
      <c r="I10" s="1"/>
      <c r="J10" s="1"/>
      <c r="K10" s="1"/>
    </row>
    <row r="11" spans="1:11" ht="15" customHeight="1" x14ac:dyDescent="0.25">
      <c r="A11" s="5">
        <v>7</v>
      </c>
      <c r="B11" s="33" t="s">
        <v>379</v>
      </c>
      <c r="C11" s="7" t="s">
        <v>367</v>
      </c>
      <c r="D11" s="106" t="s">
        <v>93</v>
      </c>
      <c r="E11" s="8">
        <v>1</v>
      </c>
      <c r="F11" s="8" t="s">
        <v>34</v>
      </c>
      <c r="G11" s="107"/>
      <c r="H11" s="1"/>
      <c r="I11" s="1"/>
      <c r="J11" s="1"/>
      <c r="K11" s="1"/>
    </row>
    <row r="12" spans="1:11" ht="15" customHeight="1" x14ac:dyDescent="0.25">
      <c r="A12" s="5">
        <v>8</v>
      </c>
      <c r="B12" s="33" t="s">
        <v>380</v>
      </c>
      <c r="C12" s="7" t="s">
        <v>367</v>
      </c>
      <c r="D12" s="106" t="s">
        <v>93</v>
      </c>
      <c r="E12" s="8">
        <v>2</v>
      </c>
      <c r="F12" s="8" t="s">
        <v>34</v>
      </c>
      <c r="G12" s="107"/>
      <c r="H12" s="1"/>
      <c r="I12" s="1"/>
      <c r="J12" s="1"/>
      <c r="K12" s="1"/>
    </row>
    <row r="13" spans="1:11" ht="15" customHeight="1" x14ac:dyDescent="0.25">
      <c r="A13" s="5">
        <v>9</v>
      </c>
      <c r="B13" s="33" t="s">
        <v>381</v>
      </c>
      <c r="C13" s="7" t="s">
        <v>367</v>
      </c>
      <c r="D13" s="106" t="s">
        <v>93</v>
      </c>
      <c r="E13" s="8">
        <v>1</v>
      </c>
      <c r="F13" s="8" t="s">
        <v>34</v>
      </c>
      <c r="G13" s="107"/>
      <c r="H13" s="1"/>
      <c r="I13" s="1"/>
      <c r="J13" s="1"/>
      <c r="K13" s="1"/>
    </row>
    <row r="14" spans="1:11" ht="69.599999999999994" customHeight="1" x14ac:dyDescent="0.25">
      <c r="A14" s="5">
        <v>10</v>
      </c>
      <c r="B14" s="76" t="s">
        <v>178</v>
      </c>
      <c r="C14" s="14" t="s">
        <v>179</v>
      </c>
      <c r="D14" s="106" t="s">
        <v>93</v>
      </c>
      <c r="E14" s="8">
        <v>1</v>
      </c>
      <c r="F14" s="8" t="s">
        <v>34</v>
      </c>
      <c r="G14" s="107"/>
      <c r="H14" s="1"/>
      <c r="I14" s="1"/>
      <c r="J14" s="1"/>
      <c r="K14" s="1"/>
    </row>
    <row r="15" spans="1:11" ht="97.9" customHeight="1" x14ac:dyDescent="0.25">
      <c r="A15" s="5">
        <v>11</v>
      </c>
      <c r="B15" s="76" t="s">
        <v>382</v>
      </c>
      <c r="C15" s="14" t="s">
        <v>182</v>
      </c>
      <c r="D15" s="106" t="s">
        <v>93</v>
      </c>
      <c r="E15" s="8">
        <v>1</v>
      </c>
      <c r="F15" s="8" t="s">
        <v>34</v>
      </c>
      <c r="G15" s="107"/>
      <c r="H15" s="1"/>
      <c r="I15" s="1"/>
      <c r="J15" s="1"/>
      <c r="K15" s="1"/>
    </row>
    <row r="16" spans="1:11" ht="15" customHeight="1" x14ac:dyDescent="0.25">
      <c r="A16" s="5">
        <v>12</v>
      </c>
      <c r="B16" s="76" t="s">
        <v>184</v>
      </c>
      <c r="C16" s="7" t="s">
        <v>367</v>
      </c>
      <c r="D16" s="106" t="s">
        <v>93</v>
      </c>
      <c r="E16" s="8">
        <v>1</v>
      </c>
      <c r="F16" s="8" t="s">
        <v>34</v>
      </c>
      <c r="G16" s="107"/>
      <c r="H16" s="1"/>
      <c r="I16" s="1"/>
      <c r="J16" s="1"/>
      <c r="K16" s="1"/>
    </row>
    <row r="17" spans="1:11" ht="15" customHeight="1" x14ac:dyDescent="0.25">
      <c r="A17" s="5">
        <v>13</v>
      </c>
      <c r="B17" s="76" t="s">
        <v>116</v>
      </c>
      <c r="C17" s="34" t="s">
        <v>383</v>
      </c>
      <c r="D17" s="106" t="s">
        <v>93</v>
      </c>
      <c r="E17" s="8">
        <v>1</v>
      </c>
      <c r="F17" s="8" t="s">
        <v>34</v>
      </c>
      <c r="G17" s="107"/>
      <c r="H17" s="1"/>
      <c r="I17" s="1"/>
      <c r="J17" s="1"/>
      <c r="K17" s="1"/>
    </row>
    <row r="18" spans="1:11" ht="15" customHeight="1" x14ac:dyDescent="0.25">
      <c r="A18" s="5">
        <v>14</v>
      </c>
      <c r="B18" s="33" t="s">
        <v>384</v>
      </c>
      <c r="C18" s="7" t="s">
        <v>367</v>
      </c>
      <c r="D18" s="106" t="s">
        <v>30</v>
      </c>
      <c r="E18" s="8">
        <v>2</v>
      </c>
      <c r="F18" s="8" t="s">
        <v>375</v>
      </c>
      <c r="G18" s="107" t="s">
        <v>385</v>
      </c>
      <c r="H18" s="1"/>
      <c r="I18" s="1"/>
      <c r="J18" s="1"/>
      <c r="K18" s="1"/>
    </row>
    <row r="19" spans="1:11" ht="15" customHeight="1" x14ac:dyDescent="0.25">
      <c r="A19" s="5">
        <v>15</v>
      </c>
      <c r="B19" s="6" t="s">
        <v>386</v>
      </c>
      <c r="C19" s="7" t="s">
        <v>367</v>
      </c>
      <c r="D19" s="106" t="s">
        <v>93</v>
      </c>
      <c r="E19" s="8">
        <v>1</v>
      </c>
      <c r="F19" s="8" t="s">
        <v>34</v>
      </c>
      <c r="G19" s="107"/>
      <c r="H19" s="1"/>
      <c r="I19" s="1"/>
      <c r="J19" s="1"/>
      <c r="K19" s="1"/>
    </row>
    <row r="20" spans="1:11" ht="15" customHeight="1" x14ac:dyDescent="0.25">
      <c r="A20" s="5">
        <v>16</v>
      </c>
      <c r="B20" s="26" t="s">
        <v>387</v>
      </c>
      <c r="C20" s="34" t="s">
        <v>207</v>
      </c>
      <c r="D20" s="106" t="s">
        <v>93</v>
      </c>
      <c r="E20" s="106">
        <v>1</v>
      </c>
      <c r="F20" s="106" t="s">
        <v>34</v>
      </c>
      <c r="G20" s="34"/>
      <c r="H20" s="1"/>
      <c r="I20" s="1"/>
      <c r="J20" s="1"/>
      <c r="K20" s="1"/>
    </row>
    <row r="21" spans="1:11" ht="47.45" customHeight="1" x14ac:dyDescent="0.25">
      <c r="A21" s="34">
        <v>17</v>
      </c>
      <c r="B21" s="108" t="s">
        <v>388</v>
      </c>
      <c r="C21" s="7" t="s">
        <v>367</v>
      </c>
      <c r="D21" s="106" t="s">
        <v>93</v>
      </c>
      <c r="E21" s="109">
        <v>1</v>
      </c>
      <c r="F21" s="109" t="s">
        <v>389</v>
      </c>
      <c r="G21" s="108" t="s">
        <v>390</v>
      </c>
      <c r="H21" s="1"/>
      <c r="I21" s="1"/>
      <c r="J21" s="1"/>
      <c r="K21" s="1"/>
    </row>
    <row r="22" spans="1:11" ht="15.75" customHeight="1" x14ac:dyDescent="0.25">
      <c r="A22" s="1"/>
      <c r="B22" s="1"/>
      <c r="C22" s="1"/>
      <c r="D22" s="1"/>
      <c r="E22" s="1"/>
      <c r="F22" s="1"/>
      <c r="G22" s="1"/>
      <c r="H22" s="1"/>
      <c r="I22" s="1"/>
      <c r="J22" s="1"/>
      <c r="K22" s="1"/>
    </row>
    <row r="23" spans="1:11" ht="15.75" customHeight="1" x14ac:dyDescent="0.25">
      <c r="A23" s="1"/>
      <c r="B23" s="1"/>
      <c r="C23" s="1"/>
      <c r="D23" s="1"/>
      <c r="E23" s="1"/>
      <c r="F23" s="1"/>
      <c r="G23" s="1"/>
      <c r="H23" s="1"/>
      <c r="I23" s="1"/>
      <c r="J23" s="1"/>
      <c r="K23" s="1"/>
    </row>
    <row r="24" spans="1:11" ht="15.75" customHeight="1" x14ac:dyDescent="0.25">
      <c r="A24" s="1"/>
      <c r="C24" s="1"/>
      <c r="D24" s="1"/>
      <c r="E24" s="1"/>
      <c r="F24" s="1"/>
      <c r="G24" s="1"/>
      <c r="H24" s="1"/>
      <c r="I24" s="1"/>
      <c r="J24" s="1"/>
      <c r="K24" s="1"/>
    </row>
    <row r="25" spans="1:11" ht="15.75" customHeight="1" x14ac:dyDescent="0.25">
      <c r="A25" s="1"/>
      <c r="B25" s="1"/>
      <c r="C25" s="1"/>
      <c r="D25" s="1"/>
      <c r="E25" s="1"/>
      <c r="F25" s="1"/>
      <c r="G25" s="1"/>
      <c r="H25" s="1"/>
      <c r="I25" s="1"/>
      <c r="J25" s="1"/>
      <c r="K25" s="1"/>
    </row>
    <row r="26" spans="1:11" ht="15.75" customHeight="1" x14ac:dyDescent="0.25">
      <c r="A26" s="1"/>
      <c r="B26" s="1"/>
      <c r="C26" s="1"/>
      <c r="D26" s="1"/>
      <c r="E26" s="1"/>
      <c r="F26" s="1"/>
      <c r="G26" s="1"/>
      <c r="H26" s="1"/>
      <c r="I26" s="1"/>
      <c r="J26" s="1"/>
      <c r="K26" s="1"/>
    </row>
    <row r="27" spans="1:11" ht="15.75" customHeight="1" x14ac:dyDescent="0.25">
      <c r="A27" s="1"/>
      <c r="B27" s="1"/>
      <c r="C27" s="1"/>
      <c r="D27" s="1"/>
      <c r="E27" s="1"/>
      <c r="F27" s="1"/>
      <c r="G27" s="1"/>
      <c r="H27" s="1"/>
      <c r="I27" s="1"/>
      <c r="J27" s="1"/>
      <c r="K27" s="1"/>
    </row>
    <row r="28" spans="1:11" ht="15.75" customHeight="1" x14ac:dyDescent="0.25">
      <c r="A28" s="1"/>
      <c r="B28" s="1"/>
      <c r="C28" s="1"/>
      <c r="D28" s="1"/>
      <c r="E28" s="1"/>
      <c r="F28" s="1"/>
      <c r="G28" s="1"/>
      <c r="H28" s="1"/>
      <c r="I28" s="1"/>
      <c r="J28" s="1"/>
      <c r="K28" s="1"/>
    </row>
    <row r="29" spans="1:11" ht="15.75" customHeight="1" x14ac:dyDescent="0.25">
      <c r="A29" s="1"/>
      <c r="B29" s="1"/>
      <c r="C29" s="1"/>
      <c r="D29" s="1"/>
      <c r="E29" s="1"/>
      <c r="F29" s="1"/>
      <c r="G29" s="1"/>
      <c r="H29" s="1"/>
      <c r="I29" s="1"/>
      <c r="J29" s="1"/>
      <c r="K29" s="1"/>
    </row>
    <row r="30" spans="1:11" ht="15.75" customHeight="1" x14ac:dyDescent="0.25">
      <c r="A30" s="1"/>
      <c r="B30" s="1"/>
      <c r="C30" s="1"/>
      <c r="D30" s="1"/>
      <c r="E30" s="1"/>
      <c r="F30" s="1"/>
      <c r="G30" s="1"/>
      <c r="H30" s="1"/>
      <c r="I30" s="1"/>
      <c r="J30" s="1"/>
      <c r="K30" s="1"/>
    </row>
    <row r="31" spans="1:11" ht="15.75" customHeight="1" x14ac:dyDescent="0.25">
      <c r="A31" s="1"/>
      <c r="B31" s="1"/>
      <c r="C31" s="1"/>
      <c r="D31" s="1"/>
      <c r="E31" s="1"/>
      <c r="F31" s="1"/>
      <c r="G31" s="1"/>
      <c r="H31" s="1"/>
      <c r="I31" s="1"/>
      <c r="J31" s="1"/>
      <c r="K31" s="1"/>
    </row>
    <row r="32" spans="1:11" ht="15.75" customHeight="1" x14ac:dyDescent="0.25">
      <c r="A32" s="1"/>
      <c r="B32" s="1"/>
      <c r="C32" s="1"/>
      <c r="D32" s="1"/>
      <c r="E32" s="1"/>
      <c r="F32" s="1"/>
      <c r="G32" s="1"/>
      <c r="H32" s="1"/>
      <c r="I32" s="1"/>
      <c r="J32" s="1"/>
      <c r="K32" s="1"/>
    </row>
    <row r="33" spans="1:11" ht="15.75" customHeight="1" x14ac:dyDescent="0.25">
      <c r="A33" s="1"/>
      <c r="B33" s="1"/>
      <c r="C33" s="1"/>
      <c r="D33" s="1"/>
      <c r="E33" s="1"/>
      <c r="F33" s="1"/>
      <c r="G33" s="1"/>
      <c r="H33" s="1"/>
      <c r="I33" s="1"/>
      <c r="J33" s="1"/>
      <c r="K33" s="1"/>
    </row>
    <row r="34" spans="1:11" ht="15.75" customHeight="1" x14ac:dyDescent="0.25">
      <c r="A34" s="1"/>
      <c r="B34" s="1"/>
      <c r="C34" s="1"/>
      <c r="D34" s="1"/>
      <c r="E34" s="1"/>
      <c r="F34" s="1"/>
      <c r="G34" s="1"/>
      <c r="H34" s="1"/>
      <c r="I34" s="1"/>
      <c r="J34" s="1"/>
      <c r="K34" s="1"/>
    </row>
    <row r="35" spans="1:11" ht="15.75" customHeight="1" x14ac:dyDescent="0.25">
      <c r="A35" s="1"/>
      <c r="B35" s="1"/>
      <c r="C35" s="1"/>
      <c r="D35" s="1"/>
      <c r="E35" s="1"/>
      <c r="F35" s="1"/>
      <c r="G35" s="1"/>
      <c r="H35" s="1"/>
      <c r="I35" s="1"/>
      <c r="J35" s="1"/>
      <c r="K35" s="1"/>
    </row>
    <row r="36" spans="1:11" ht="15.75" customHeight="1" x14ac:dyDescent="0.25">
      <c r="A36" s="1"/>
      <c r="B36" s="1"/>
      <c r="C36" s="1"/>
      <c r="D36" s="1"/>
      <c r="E36" s="1"/>
      <c r="F36" s="1"/>
      <c r="G36" s="1"/>
      <c r="H36" s="1"/>
      <c r="I36" s="1"/>
      <c r="J36" s="1"/>
      <c r="K36" s="1"/>
    </row>
    <row r="37" spans="1:11" ht="15.75" customHeight="1" x14ac:dyDescent="0.25">
      <c r="A37" s="1"/>
      <c r="B37" s="1"/>
      <c r="C37" s="1"/>
      <c r="D37" s="1"/>
      <c r="E37" s="1"/>
      <c r="F37" s="1"/>
      <c r="G37" s="1"/>
      <c r="H37" s="1"/>
      <c r="I37" s="1"/>
      <c r="J37" s="1"/>
      <c r="K37" s="1"/>
    </row>
    <row r="38" spans="1:11" ht="15.75" customHeight="1" x14ac:dyDescent="0.25">
      <c r="A38" s="1"/>
      <c r="B38" s="1"/>
      <c r="C38" s="1"/>
      <c r="D38" s="1"/>
      <c r="E38" s="1"/>
      <c r="F38" s="1"/>
      <c r="G38" s="1"/>
      <c r="H38" s="1"/>
      <c r="I38" s="1"/>
      <c r="J38" s="1"/>
      <c r="K38" s="1"/>
    </row>
    <row r="39" spans="1:11" ht="15.75" customHeight="1" x14ac:dyDescent="0.25">
      <c r="A39" s="1"/>
      <c r="B39" s="1"/>
      <c r="C39" s="1"/>
      <c r="D39" s="1"/>
      <c r="E39" s="1"/>
      <c r="F39" s="1"/>
      <c r="G39" s="1"/>
      <c r="H39" s="1"/>
      <c r="I39" s="1"/>
      <c r="J39" s="1"/>
      <c r="K39" s="1"/>
    </row>
    <row r="40" spans="1:11" ht="15.75" customHeight="1" x14ac:dyDescent="0.25">
      <c r="A40" s="1"/>
      <c r="B40" s="1"/>
      <c r="C40" s="1"/>
      <c r="D40" s="1"/>
      <c r="E40" s="1"/>
      <c r="F40" s="1"/>
      <c r="G40" s="1"/>
      <c r="H40" s="1"/>
      <c r="I40" s="1"/>
      <c r="J40" s="1"/>
      <c r="K40" s="1"/>
    </row>
    <row r="41" spans="1:11" ht="15.75" customHeight="1" x14ac:dyDescent="0.25">
      <c r="A41" s="1"/>
      <c r="B41" s="1"/>
      <c r="C41" s="1"/>
      <c r="D41" s="1"/>
      <c r="E41" s="1"/>
      <c r="F41" s="1"/>
      <c r="G41" s="1"/>
      <c r="H41" s="1"/>
      <c r="I41" s="1"/>
      <c r="J41" s="1"/>
      <c r="K41" s="1"/>
    </row>
    <row r="42" spans="1:11" ht="15.75" customHeight="1" x14ac:dyDescent="0.25">
      <c r="A42" s="1"/>
      <c r="B42" s="1"/>
      <c r="C42" s="1"/>
      <c r="D42" s="1"/>
      <c r="E42" s="1"/>
      <c r="F42" s="1"/>
      <c r="G42" s="1"/>
      <c r="H42" s="1"/>
      <c r="I42" s="1"/>
      <c r="J42" s="1"/>
      <c r="K42" s="1"/>
    </row>
    <row r="43" spans="1:11" ht="15.75" customHeight="1" x14ac:dyDescent="0.25">
      <c r="A43" s="1"/>
      <c r="B43" s="1"/>
      <c r="C43" s="1"/>
      <c r="D43" s="1"/>
      <c r="E43" s="1"/>
      <c r="F43" s="1"/>
      <c r="G43" s="1"/>
      <c r="H43" s="1"/>
      <c r="I43" s="1"/>
      <c r="J43" s="1"/>
      <c r="K43" s="1"/>
    </row>
    <row r="44" spans="1:11" ht="15.75" customHeight="1" x14ac:dyDescent="0.25">
      <c r="A44" s="1"/>
      <c r="B44" s="1"/>
      <c r="C44" s="1"/>
      <c r="D44" s="1"/>
      <c r="E44" s="1"/>
      <c r="F44" s="1"/>
      <c r="G44" s="1"/>
      <c r="H44" s="1"/>
      <c r="I44" s="1"/>
      <c r="J44" s="1"/>
      <c r="K44" s="1"/>
    </row>
    <row r="45" spans="1:11" ht="15.75" customHeight="1" x14ac:dyDescent="0.25">
      <c r="A45" s="1"/>
      <c r="B45" s="1"/>
      <c r="C45" s="1"/>
      <c r="D45" s="1"/>
      <c r="E45" s="1"/>
      <c r="F45" s="1"/>
      <c r="G45" s="1"/>
      <c r="H45" s="1"/>
      <c r="I45" s="1"/>
      <c r="J45" s="1"/>
      <c r="K45" s="1"/>
    </row>
    <row r="46" spans="1:11" ht="15.75" customHeight="1" x14ac:dyDescent="0.25">
      <c r="A46" s="1"/>
      <c r="B46" s="1"/>
      <c r="C46" s="1"/>
      <c r="D46" s="1"/>
      <c r="E46" s="1"/>
      <c r="F46" s="1"/>
      <c r="G46" s="1"/>
      <c r="H46" s="1"/>
      <c r="I46" s="1"/>
      <c r="J46" s="1"/>
      <c r="K46" s="1"/>
    </row>
    <row r="47" spans="1:11" ht="15.75" customHeight="1" x14ac:dyDescent="0.25">
      <c r="A47" s="1"/>
      <c r="B47" s="1"/>
      <c r="C47" s="1"/>
      <c r="D47" s="1"/>
      <c r="E47" s="1"/>
      <c r="F47" s="1"/>
      <c r="G47" s="1"/>
      <c r="H47" s="1"/>
      <c r="I47" s="1"/>
      <c r="J47" s="1"/>
      <c r="K47" s="1"/>
    </row>
    <row r="48" spans="1:11" ht="15.75" customHeight="1" x14ac:dyDescent="0.25">
      <c r="A48" s="1"/>
      <c r="B48" s="1"/>
      <c r="C48" s="1"/>
      <c r="D48" s="1"/>
      <c r="E48" s="1"/>
      <c r="F48" s="1"/>
      <c r="G48" s="1"/>
      <c r="H48" s="1"/>
      <c r="I48" s="1"/>
      <c r="J48" s="1"/>
      <c r="K48" s="1"/>
    </row>
    <row r="49" spans="1:11" ht="15.75" customHeight="1" x14ac:dyDescent="0.25">
      <c r="A49" s="1"/>
      <c r="B49" s="1"/>
      <c r="C49" s="1"/>
      <c r="D49" s="1"/>
      <c r="E49" s="1"/>
      <c r="F49" s="1"/>
      <c r="G49" s="1"/>
      <c r="H49" s="1"/>
      <c r="I49" s="1"/>
      <c r="J49" s="1"/>
      <c r="K49" s="1"/>
    </row>
    <row r="50" spans="1:11" ht="15.75" customHeight="1" x14ac:dyDescent="0.25">
      <c r="A50" s="1"/>
      <c r="B50" s="1"/>
      <c r="C50" s="1"/>
      <c r="D50" s="1"/>
      <c r="E50" s="1"/>
      <c r="F50" s="1"/>
      <c r="G50" s="1"/>
      <c r="H50" s="1"/>
      <c r="I50" s="1"/>
      <c r="J50" s="1"/>
      <c r="K50" s="1"/>
    </row>
    <row r="51" spans="1:11" ht="15.75" customHeight="1" x14ac:dyDescent="0.25">
      <c r="A51" s="1"/>
      <c r="B51" s="1"/>
      <c r="C51" s="1"/>
      <c r="D51" s="1"/>
      <c r="E51" s="1"/>
      <c r="F51" s="1"/>
      <c r="G51" s="1"/>
      <c r="H51" s="1"/>
      <c r="I51" s="1"/>
      <c r="J51" s="1"/>
      <c r="K51" s="1"/>
    </row>
    <row r="52" spans="1:11" ht="15.75" customHeight="1" x14ac:dyDescent="0.25">
      <c r="A52" s="1"/>
      <c r="B52" s="1"/>
      <c r="C52" s="1"/>
      <c r="D52" s="1"/>
      <c r="E52" s="1"/>
      <c r="F52" s="1"/>
      <c r="G52" s="1"/>
      <c r="H52" s="1"/>
      <c r="I52" s="1"/>
      <c r="J52" s="1"/>
      <c r="K52" s="1"/>
    </row>
    <row r="53" spans="1:11" ht="15.75" customHeight="1" x14ac:dyDescent="0.25">
      <c r="A53" s="1"/>
      <c r="B53" s="1"/>
      <c r="C53" s="1"/>
      <c r="D53" s="1"/>
      <c r="E53" s="1"/>
      <c r="F53" s="1"/>
      <c r="G53" s="1"/>
      <c r="H53" s="1"/>
      <c r="I53" s="1"/>
      <c r="J53" s="1"/>
      <c r="K53" s="1"/>
    </row>
    <row r="54" spans="1:11" ht="15.75" customHeight="1" x14ac:dyDescent="0.25">
      <c r="A54" s="1"/>
      <c r="B54" s="1"/>
      <c r="C54" s="1"/>
      <c r="D54" s="1"/>
      <c r="E54" s="1"/>
      <c r="F54" s="1"/>
      <c r="G54" s="1"/>
      <c r="H54" s="1"/>
      <c r="I54" s="1"/>
      <c r="J54" s="1"/>
      <c r="K54" s="1"/>
    </row>
    <row r="55" spans="1:11" ht="15.75" customHeight="1" x14ac:dyDescent="0.25">
      <c r="A55" s="1"/>
      <c r="B55" s="1"/>
      <c r="C55" s="1"/>
      <c r="D55" s="1"/>
      <c r="E55" s="1"/>
      <c r="F55" s="1"/>
      <c r="G55" s="1"/>
      <c r="H55" s="1"/>
      <c r="I55" s="1"/>
      <c r="J55" s="1"/>
      <c r="K55" s="1"/>
    </row>
    <row r="56" spans="1:11" ht="15.75" customHeight="1" x14ac:dyDescent="0.25">
      <c r="A56" s="1"/>
      <c r="B56" s="1"/>
      <c r="C56" s="1"/>
      <c r="D56" s="1"/>
      <c r="E56" s="1"/>
      <c r="F56" s="1"/>
      <c r="G56" s="1"/>
      <c r="H56" s="1"/>
      <c r="I56" s="1"/>
      <c r="J56" s="1"/>
      <c r="K56" s="1"/>
    </row>
    <row r="57" spans="1:11" ht="15.75" customHeight="1" x14ac:dyDescent="0.25">
      <c r="A57" s="1"/>
      <c r="B57" s="1"/>
      <c r="C57" s="1"/>
      <c r="D57" s="1"/>
      <c r="E57" s="1"/>
      <c r="F57" s="1"/>
      <c r="G57" s="1"/>
      <c r="H57" s="1"/>
      <c r="I57" s="1"/>
      <c r="J57" s="1"/>
      <c r="K57" s="1"/>
    </row>
    <row r="58" spans="1:11" ht="15.75" customHeight="1" x14ac:dyDescent="0.25">
      <c r="A58" s="1"/>
      <c r="B58" s="1"/>
      <c r="C58" s="1"/>
      <c r="D58" s="1"/>
      <c r="E58" s="1"/>
      <c r="F58" s="1"/>
      <c r="G58" s="1"/>
      <c r="H58" s="1"/>
      <c r="I58" s="1"/>
      <c r="J58" s="1"/>
      <c r="K58" s="1"/>
    </row>
    <row r="59" spans="1:11" ht="15.75" customHeight="1" x14ac:dyDescent="0.25">
      <c r="A59" s="1"/>
      <c r="B59" s="1"/>
      <c r="C59" s="1"/>
      <c r="D59" s="1"/>
      <c r="E59" s="1"/>
      <c r="F59" s="1"/>
      <c r="G59" s="1"/>
      <c r="H59" s="1"/>
      <c r="I59" s="1"/>
      <c r="J59" s="1"/>
      <c r="K59" s="1"/>
    </row>
    <row r="60" spans="1:11" ht="15.75" customHeight="1" x14ac:dyDescent="0.25">
      <c r="A60" s="1"/>
      <c r="B60" s="1"/>
      <c r="C60" s="1"/>
      <c r="D60" s="1"/>
      <c r="E60" s="1"/>
      <c r="F60" s="1"/>
      <c r="G60" s="1"/>
      <c r="H60" s="1"/>
      <c r="I60" s="1"/>
      <c r="J60" s="1"/>
      <c r="K60" s="1"/>
    </row>
    <row r="61" spans="1:11" ht="15.75" customHeight="1" x14ac:dyDescent="0.25">
      <c r="A61" s="1"/>
      <c r="B61" s="1"/>
      <c r="C61" s="1"/>
      <c r="D61" s="1"/>
      <c r="E61" s="1"/>
      <c r="F61" s="1"/>
      <c r="G61" s="1"/>
      <c r="H61" s="1"/>
      <c r="I61" s="1"/>
      <c r="J61" s="1"/>
      <c r="K61" s="1"/>
    </row>
    <row r="62" spans="1:11" ht="15.75" customHeight="1" x14ac:dyDescent="0.25">
      <c r="A62" s="1"/>
      <c r="B62" s="1"/>
      <c r="C62" s="1"/>
      <c r="D62" s="1"/>
      <c r="E62" s="1"/>
      <c r="F62" s="1"/>
      <c r="G62" s="1"/>
      <c r="H62" s="1"/>
      <c r="I62" s="1"/>
      <c r="J62" s="1"/>
      <c r="K62" s="1"/>
    </row>
    <row r="63" spans="1:11" ht="15.75" customHeight="1" x14ac:dyDescent="0.25">
      <c r="A63" s="1"/>
      <c r="B63" s="1"/>
      <c r="C63" s="1"/>
      <c r="D63" s="1"/>
      <c r="E63" s="1"/>
      <c r="F63" s="1"/>
      <c r="G63" s="1"/>
      <c r="H63" s="1"/>
      <c r="I63" s="1"/>
      <c r="J63" s="1"/>
      <c r="K63" s="1"/>
    </row>
    <row r="64" spans="1:11" ht="15.75" customHeight="1" x14ac:dyDescent="0.25">
      <c r="A64" s="1"/>
      <c r="B64" s="1"/>
      <c r="C64" s="1"/>
      <c r="D64" s="1"/>
      <c r="E64" s="1"/>
      <c r="F64" s="1"/>
      <c r="G64" s="1"/>
      <c r="H64" s="1"/>
      <c r="I64" s="1"/>
      <c r="J64" s="1"/>
      <c r="K64" s="1"/>
    </row>
    <row r="65" spans="1:11" ht="15.75" customHeight="1" x14ac:dyDescent="0.25">
      <c r="A65" s="1"/>
      <c r="B65" s="1"/>
      <c r="C65" s="1"/>
      <c r="D65" s="1"/>
      <c r="E65" s="1"/>
      <c r="F65" s="1"/>
      <c r="G65" s="1"/>
      <c r="H65" s="1"/>
      <c r="I65" s="1"/>
      <c r="J65" s="1"/>
      <c r="K65" s="1"/>
    </row>
    <row r="66" spans="1:11" ht="15.75" customHeight="1" x14ac:dyDescent="0.25">
      <c r="A66" s="1"/>
      <c r="B66" s="1"/>
      <c r="C66" s="1"/>
      <c r="D66" s="1"/>
      <c r="E66" s="1"/>
      <c r="F66" s="1"/>
      <c r="G66" s="1"/>
      <c r="H66" s="1"/>
      <c r="I66" s="1"/>
      <c r="J66" s="1"/>
      <c r="K66" s="1"/>
    </row>
    <row r="67" spans="1:11" ht="15.75" customHeight="1" x14ac:dyDescent="0.25">
      <c r="A67" s="1"/>
      <c r="B67" s="1"/>
      <c r="C67" s="1"/>
      <c r="D67" s="1"/>
      <c r="E67" s="1"/>
      <c r="F67" s="1"/>
      <c r="G67" s="1"/>
      <c r="H67" s="1"/>
      <c r="I67" s="1"/>
      <c r="J67" s="1"/>
      <c r="K67" s="1"/>
    </row>
    <row r="68" spans="1:11" ht="15.75" customHeight="1" x14ac:dyDescent="0.25">
      <c r="A68" s="1"/>
      <c r="B68" s="1"/>
      <c r="C68" s="1"/>
      <c r="D68" s="1"/>
      <c r="E68" s="1"/>
      <c r="F68" s="1"/>
      <c r="G68" s="1"/>
      <c r="H68" s="1"/>
      <c r="I68" s="1"/>
      <c r="J68" s="1"/>
      <c r="K68" s="1"/>
    </row>
    <row r="69" spans="1:11" ht="15.75" customHeight="1" x14ac:dyDescent="0.25">
      <c r="A69" s="1"/>
      <c r="B69" s="1"/>
      <c r="C69" s="1"/>
      <c r="D69" s="1"/>
      <c r="E69" s="1"/>
      <c r="F69" s="1"/>
      <c r="G69" s="1"/>
      <c r="H69" s="1"/>
      <c r="I69" s="1"/>
      <c r="J69" s="1"/>
      <c r="K69" s="1"/>
    </row>
    <row r="70" spans="1:11" ht="15.75" customHeight="1" x14ac:dyDescent="0.25">
      <c r="A70" s="1"/>
      <c r="B70" s="1"/>
      <c r="C70" s="1"/>
      <c r="D70" s="1"/>
      <c r="E70" s="1"/>
      <c r="F70" s="1"/>
      <c r="G70" s="1"/>
      <c r="H70" s="1"/>
      <c r="I70" s="1"/>
      <c r="J70" s="1"/>
      <c r="K70" s="1"/>
    </row>
    <row r="71" spans="1:11" ht="15.75" customHeight="1" x14ac:dyDescent="0.25">
      <c r="A71" s="1"/>
      <c r="B71" s="1"/>
      <c r="C71" s="1"/>
      <c r="D71" s="1"/>
      <c r="E71" s="1"/>
      <c r="F71" s="1"/>
      <c r="G71" s="1"/>
      <c r="H71" s="1"/>
      <c r="I71" s="1"/>
      <c r="J71" s="1"/>
      <c r="K71" s="1"/>
    </row>
    <row r="72" spans="1:11" ht="15.75" customHeight="1" x14ac:dyDescent="0.25">
      <c r="A72" s="1"/>
      <c r="B72" s="1"/>
      <c r="C72" s="1"/>
      <c r="D72" s="1"/>
      <c r="E72" s="1"/>
      <c r="F72" s="1"/>
      <c r="G72" s="1"/>
      <c r="H72" s="1"/>
      <c r="I72" s="1"/>
      <c r="J72" s="1"/>
      <c r="K72" s="1"/>
    </row>
    <row r="73" spans="1:11" ht="15.75" customHeight="1" x14ac:dyDescent="0.25">
      <c r="A73" s="1"/>
      <c r="B73" s="1"/>
      <c r="C73" s="1"/>
      <c r="D73" s="1"/>
      <c r="E73" s="1"/>
      <c r="F73" s="1"/>
      <c r="G73" s="1"/>
      <c r="H73" s="1"/>
      <c r="I73" s="1"/>
      <c r="J73" s="1"/>
      <c r="K73" s="1"/>
    </row>
    <row r="74" spans="1:11" ht="15.75" customHeight="1" x14ac:dyDescent="0.25">
      <c r="A74" s="1"/>
      <c r="B74" s="1"/>
      <c r="C74" s="1"/>
      <c r="D74" s="1"/>
      <c r="E74" s="1"/>
      <c r="F74" s="1"/>
      <c r="G74" s="1"/>
      <c r="H74" s="1"/>
      <c r="I74" s="1"/>
      <c r="J74" s="1"/>
      <c r="K74" s="1"/>
    </row>
    <row r="75" spans="1:11" ht="15.75" customHeight="1" x14ac:dyDescent="0.25">
      <c r="A75" s="1"/>
      <c r="B75" s="1"/>
      <c r="C75" s="1"/>
      <c r="D75" s="1"/>
      <c r="E75" s="1"/>
      <c r="F75" s="1"/>
      <c r="G75" s="1"/>
      <c r="H75" s="1"/>
      <c r="I75" s="1"/>
      <c r="J75" s="1"/>
      <c r="K75" s="1"/>
    </row>
    <row r="76" spans="1:11" ht="15.75" customHeight="1" x14ac:dyDescent="0.25">
      <c r="A76" s="1"/>
      <c r="B76" s="1"/>
      <c r="C76" s="1"/>
      <c r="D76" s="1"/>
      <c r="E76" s="1"/>
      <c r="F76" s="1"/>
      <c r="G76" s="1"/>
      <c r="H76" s="1"/>
      <c r="I76" s="1"/>
      <c r="J76" s="1"/>
      <c r="K76" s="1"/>
    </row>
    <row r="77" spans="1:11" ht="15.75" customHeight="1" x14ac:dyDescent="0.25">
      <c r="A77" s="1"/>
      <c r="B77" s="1"/>
      <c r="C77" s="1"/>
      <c r="D77" s="1"/>
      <c r="E77" s="1"/>
      <c r="F77" s="1"/>
      <c r="G77" s="1"/>
      <c r="H77" s="1"/>
      <c r="I77" s="1"/>
      <c r="J77" s="1"/>
      <c r="K77" s="1"/>
    </row>
    <row r="78" spans="1:11" ht="15.75" customHeight="1" x14ac:dyDescent="0.25">
      <c r="A78" s="1"/>
      <c r="B78" s="1"/>
      <c r="C78" s="1"/>
      <c r="D78" s="1"/>
      <c r="E78" s="1"/>
      <c r="F78" s="1"/>
      <c r="G78" s="1"/>
      <c r="H78" s="1"/>
      <c r="I78" s="1"/>
      <c r="J78" s="1"/>
      <c r="K78" s="1"/>
    </row>
    <row r="79" spans="1:11" ht="15.75" customHeight="1" x14ac:dyDescent="0.25">
      <c r="A79" s="1"/>
      <c r="B79" s="1"/>
      <c r="C79" s="1"/>
      <c r="D79" s="1"/>
      <c r="E79" s="1"/>
      <c r="F79" s="1"/>
      <c r="G79" s="1"/>
      <c r="H79" s="1"/>
      <c r="I79" s="1"/>
      <c r="J79" s="1"/>
      <c r="K79" s="1"/>
    </row>
    <row r="80" spans="1:11" ht="15.75" customHeight="1" x14ac:dyDescent="0.25">
      <c r="A80" s="1"/>
      <c r="B80" s="1"/>
      <c r="C80" s="1"/>
      <c r="D80" s="1"/>
      <c r="E80" s="1"/>
      <c r="F80" s="1"/>
      <c r="G80" s="1"/>
      <c r="H80" s="1"/>
      <c r="I80" s="1"/>
      <c r="J80" s="1"/>
      <c r="K80" s="1"/>
    </row>
    <row r="81" spans="1:11" ht="15.75" customHeight="1" x14ac:dyDescent="0.25">
      <c r="A81" s="1"/>
      <c r="B81" s="1"/>
      <c r="C81" s="1"/>
      <c r="D81" s="1"/>
      <c r="E81" s="1"/>
      <c r="F81" s="1"/>
      <c r="G81" s="1"/>
      <c r="H81" s="1"/>
      <c r="I81" s="1"/>
      <c r="J81" s="1"/>
      <c r="K81" s="1"/>
    </row>
    <row r="82" spans="1:11" ht="15.75" customHeight="1" x14ac:dyDescent="0.25">
      <c r="A82" s="1"/>
      <c r="B82" s="1"/>
      <c r="C82" s="1"/>
      <c r="D82" s="1"/>
      <c r="E82" s="1"/>
      <c r="F82" s="1"/>
      <c r="G82" s="1"/>
      <c r="H82" s="1"/>
      <c r="I82" s="1"/>
      <c r="J82" s="1"/>
      <c r="K82" s="1"/>
    </row>
    <row r="83" spans="1:11" ht="15.75" customHeight="1" x14ac:dyDescent="0.25">
      <c r="A83" s="1"/>
      <c r="B83" s="1"/>
      <c r="C83" s="1"/>
      <c r="D83" s="1"/>
      <c r="E83" s="1"/>
      <c r="F83" s="1"/>
      <c r="G83" s="1"/>
      <c r="H83" s="1"/>
      <c r="I83" s="1"/>
      <c r="J83" s="1"/>
      <c r="K83" s="1"/>
    </row>
    <row r="84" spans="1:11" ht="15.75" customHeight="1" x14ac:dyDescent="0.25">
      <c r="A84" s="1"/>
      <c r="B84" s="1"/>
      <c r="C84" s="1"/>
      <c r="D84" s="1"/>
      <c r="E84" s="1"/>
      <c r="F84" s="1"/>
      <c r="G84" s="1"/>
      <c r="H84" s="1"/>
      <c r="I84" s="1"/>
      <c r="J84" s="1"/>
      <c r="K84" s="1"/>
    </row>
    <row r="85" spans="1:11" ht="15.75" customHeight="1" x14ac:dyDescent="0.25">
      <c r="A85" s="1"/>
      <c r="B85" s="1"/>
      <c r="C85" s="1"/>
      <c r="D85" s="1"/>
      <c r="E85" s="1"/>
      <c r="F85" s="1"/>
      <c r="G85" s="1"/>
      <c r="H85" s="1"/>
      <c r="I85" s="1"/>
      <c r="J85" s="1"/>
      <c r="K85" s="1"/>
    </row>
    <row r="86" spans="1:11" ht="15.75" customHeight="1" x14ac:dyDescent="0.25">
      <c r="A86" s="1"/>
      <c r="B86" s="1"/>
      <c r="C86" s="1"/>
      <c r="D86" s="1"/>
      <c r="E86" s="1"/>
      <c r="F86" s="1"/>
      <c r="G86" s="1"/>
      <c r="H86" s="1"/>
      <c r="I86" s="1"/>
      <c r="J86" s="1"/>
      <c r="K86" s="1"/>
    </row>
    <row r="87" spans="1:11" ht="15.75" customHeight="1" x14ac:dyDescent="0.25">
      <c r="A87" s="1"/>
      <c r="B87" s="1"/>
      <c r="C87" s="1"/>
      <c r="D87" s="1"/>
      <c r="E87" s="1"/>
      <c r="F87" s="1"/>
      <c r="G87" s="1"/>
      <c r="H87" s="1"/>
      <c r="I87" s="1"/>
      <c r="J87" s="1"/>
      <c r="K87" s="1"/>
    </row>
    <row r="88" spans="1:11" ht="15.75" customHeight="1" x14ac:dyDescent="0.25">
      <c r="A88" s="1"/>
      <c r="B88" s="1"/>
      <c r="C88" s="1"/>
      <c r="D88" s="1"/>
      <c r="E88" s="1"/>
      <c r="F88" s="1"/>
      <c r="G88" s="1"/>
      <c r="H88" s="1"/>
      <c r="I88" s="1"/>
      <c r="J88" s="1"/>
      <c r="K88" s="1"/>
    </row>
    <row r="89" spans="1:11" ht="15.75" customHeight="1" x14ac:dyDescent="0.25">
      <c r="A89" s="1"/>
      <c r="B89" s="1"/>
      <c r="C89" s="1"/>
      <c r="D89" s="1"/>
      <c r="E89" s="1"/>
      <c r="F89" s="1"/>
      <c r="G89" s="1"/>
      <c r="H89" s="1"/>
      <c r="I89" s="1"/>
      <c r="J89" s="1"/>
      <c r="K89" s="1"/>
    </row>
    <row r="90" spans="1:11" ht="15.75" customHeight="1" x14ac:dyDescent="0.25">
      <c r="A90" s="1"/>
      <c r="B90" s="1"/>
      <c r="C90" s="1"/>
      <c r="D90" s="1"/>
      <c r="E90" s="1"/>
      <c r="F90" s="1"/>
      <c r="G90" s="1"/>
      <c r="H90" s="1"/>
      <c r="I90" s="1"/>
      <c r="J90" s="1"/>
      <c r="K90" s="1"/>
    </row>
    <row r="91" spans="1:11" ht="15.75" customHeight="1" x14ac:dyDescent="0.25">
      <c r="A91" s="1"/>
      <c r="B91" s="1"/>
      <c r="C91" s="1"/>
      <c r="D91" s="1"/>
      <c r="E91" s="1"/>
      <c r="F91" s="1"/>
      <c r="G91" s="1"/>
      <c r="H91" s="1"/>
      <c r="I91" s="1"/>
      <c r="J91" s="1"/>
      <c r="K91" s="1"/>
    </row>
    <row r="92" spans="1:11" ht="15.75" customHeight="1" x14ac:dyDescent="0.25">
      <c r="A92" s="1"/>
      <c r="B92" s="1"/>
      <c r="C92" s="1"/>
      <c r="D92" s="1"/>
      <c r="E92" s="1"/>
      <c r="F92" s="1"/>
      <c r="G92" s="1"/>
      <c r="H92" s="1"/>
      <c r="I92" s="1"/>
      <c r="J92" s="1"/>
      <c r="K92" s="1"/>
    </row>
    <row r="93" spans="1:11" ht="15.75" customHeight="1" x14ac:dyDescent="0.25">
      <c r="A93" s="1"/>
      <c r="B93" s="1"/>
      <c r="C93" s="1"/>
      <c r="D93" s="1"/>
      <c r="E93" s="1"/>
      <c r="F93" s="1"/>
      <c r="G93" s="1"/>
      <c r="H93" s="1"/>
      <c r="I93" s="1"/>
      <c r="J93" s="1"/>
      <c r="K93" s="1"/>
    </row>
    <row r="94" spans="1:11" ht="15.75" customHeight="1" x14ac:dyDescent="0.25">
      <c r="A94" s="1"/>
      <c r="B94" s="1"/>
      <c r="C94" s="1"/>
      <c r="D94" s="1"/>
      <c r="E94" s="1"/>
      <c r="F94" s="1"/>
      <c r="G94" s="1"/>
      <c r="H94" s="1"/>
      <c r="I94" s="1"/>
      <c r="J94" s="1"/>
      <c r="K94" s="1"/>
    </row>
    <row r="95" spans="1:11" ht="15.75" customHeight="1" x14ac:dyDescent="0.25">
      <c r="A95" s="1"/>
      <c r="B95" s="1"/>
      <c r="C95" s="1"/>
      <c r="D95" s="1"/>
      <c r="E95" s="1"/>
      <c r="F95" s="1"/>
      <c r="G95" s="1"/>
      <c r="H95" s="1"/>
      <c r="I95" s="1"/>
      <c r="J95" s="1"/>
      <c r="K95" s="1"/>
    </row>
    <row r="96" spans="1:11" ht="15.75" customHeight="1" x14ac:dyDescent="0.25">
      <c r="A96" s="1"/>
      <c r="B96" s="1"/>
      <c r="C96" s="1"/>
      <c r="D96" s="1"/>
      <c r="E96" s="1"/>
      <c r="F96" s="1"/>
      <c r="G96" s="1"/>
      <c r="H96" s="1"/>
      <c r="I96" s="1"/>
      <c r="J96" s="1"/>
      <c r="K96" s="1"/>
    </row>
    <row r="97" spans="1:11" ht="15.75" customHeight="1" x14ac:dyDescent="0.25">
      <c r="A97" s="1"/>
      <c r="B97" s="1"/>
      <c r="C97" s="1"/>
      <c r="D97" s="1"/>
      <c r="E97" s="1"/>
      <c r="F97" s="1"/>
      <c r="G97" s="1"/>
      <c r="H97" s="1"/>
      <c r="I97" s="1"/>
      <c r="J97" s="1"/>
      <c r="K97" s="1"/>
    </row>
    <row r="98" spans="1:11" ht="15.75" customHeight="1" x14ac:dyDescent="0.25">
      <c r="A98" s="1"/>
      <c r="B98" s="1"/>
      <c r="C98" s="1"/>
      <c r="D98" s="1"/>
      <c r="E98" s="1"/>
      <c r="F98" s="1"/>
      <c r="G98" s="1"/>
      <c r="H98" s="1"/>
      <c r="I98" s="1"/>
      <c r="J98" s="1"/>
      <c r="K98" s="1"/>
    </row>
  </sheetData>
  <mergeCells count="3">
    <mergeCell ref="A1:G1"/>
    <mergeCell ref="A2:G2"/>
    <mergeCell ref="A3:G3"/>
  </mergeCells>
  <pageMargins left="0.7" right="0.7" top="0.75" bottom="0.75" header="0" footer="0"/>
  <pageSetup paperSize="9" firstPageNumber="214748364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user309</cp:lastModifiedBy>
  <cp:revision>7</cp:revision>
  <dcterms:created xsi:type="dcterms:W3CDTF">2023-01-11T12:24:27Z</dcterms:created>
  <dcterms:modified xsi:type="dcterms:W3CDTF">2023-05-18T06:17:29Z</dcterms:modified>
</cp:coreProperties>
</file>