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ВЕДЕНИЕ САЙТА КОЛЛЕДЖА\ОБРАЗОВАНИЕ\КАЛЕНДАРНЫЕ ГРАФИКИ\ФИЗРА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6" i="1" l="1"/>
  <c r="E116" i="1"/>
  <c r="AE115" i="1"/>
  <c r="R115" i="1"/>
  <c r="B113" i="1"/>
  <c r="A113" i="1"/>
  <c r="B111" i="1"/>
  <c r="A111" i="1"/>
  <c r="B109" i="1"/>
  <c r="A109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B105" i="1"/>
  <c r="A105" i="1"/>
  <c r="B103" i="1"/>
  <c r="A103" i="1"/>
  <c r="B101" i="1"/>
  <c r="A101" i="1"/>
  <c r="B99" i="1"/>
  <c r="A99" i="1"/>
  <c r="B97" i="1"/>
  <c r="A97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G84" i="1" s="1"/>
  <c r="AF96" i="1"/>
  <c r="AE96" i="1"/>
  <c r="AD96" i="1"/>
  <c r="AC96" i="1"/>
  <c r="AB96" i="1"/>
  <c r="AA96" i="1"/>
  <c r="Z96" i="1"/>
  <c r="Y96" i="1"/>
  <c r="X96" i="1"/>
  <c r="W96" i="1"/>
  <c r="T96" i="1"/>
  <c r="S96" i="1"/>
  <c r="R96" i="1"/>
  <c r="Q96" i="1"/>
  <c r="P96" i="1"/>
  <c r="O96" i="1"/>
  <c r="O84" i="1" s="1"/>
  <c r="N96" i="1"/>
  <c r="M96" i="1"/>
  <c r="L96" i="1"/>
  <c r="K96" i="1"/>
  <c r="J96" i="1"/>
  <c r="I96" i="1"/>
  <c r="H96" i="1"/>
  <c r="G96" i="1"/>
  <c r="F96" i="1"/>
  <c r="E96" i="1"/>
  <c r="D96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B93" i="1"/>
  <c r="A93" i="1"/>
  <c r="B91" i="1"/>
  <c r="A91" i="1"/>
  <c r="B89" i="1"/>
  <c r="A89" i="1"/>
  <c r="B87" i="1"/>
  <c r="A87" i="1"/>
  <c r="AT86" i="1"/>
  <c r="AS86" i="1"/>
  <c r="AS84" i="1" s="1"/>
  <c r="AR86" i="1"/>
  <c r="AR84" i="1" s="1"/>
  <c r="AR56" i="1" s="1"/>
  <c r="AQ86" i="1"/>
  <c r="AP86" i="1"/>
  <c r="AO86" i="1"/>
  <c r="AN86" i="1"/>
  <c r="AN84" i="1" s="1"/>
  <c r="AN56" i="1" s="1"/>
  <c r="AM86" i="1"/>
  <c r="AL86" i="1"/>
  <c r="AK86" i="1"/>
  <c r="AJ86" i="1"/>
  <c r="AI86" i="1"/>
  <c r="AH86" i="1"/>
  <c r="AG86" i="1"/>
  <c r="AF86" i="1"/>
  <c r="AE86" i="1"/>
  <c r="AD86" i="1"/>
  <c r="AC86" i="1"/>
  <c r="AC84" i="1" s="1"/>
  <c r="AB86" i="1"/>
  <c r="AB84" i="1" s="1"/>
  <c r="AB56" i="1" s="1"/>
  <c r="AA86" i="1"/>
  <c r="Z86" i="1"/>
  <c r="Y86" i="1"/>
  <c r="X86" i="1"/>
  <c r="X84" i="1" s="1"/>
  <c r="X56" i="1" s="1"/>
  <c r="W86" i="1"/>
  <c r="T86" i="1"/>
  <c r="S86" i="1"/>
  <c r="R86" i="1"/>
  <c r="Q86" i="1"/>
  <c r="P86" i="1"/>
  <c r="O86" i="1"/>
  <c r="N86" i="1"/>
  <c r="M86" i="1"/>
  <c r="L86" i="1"/>
  <c r="K86" i="1"/>
  <c r="K84" i="1" s="1"/>
  <c r="J86" i="1"/>
  <c r="J84" i="1" s="1"/>
  <c r="J56" i="1" s="1"/>
  <c r="J116" i="1" s="1"/>
  <c r="I86" i="1"/>
  <c r="H86" i="1"/>
  <c r="G86" i="1"/>
  <c r="F86" i="1"/>
  <c r="F84" i="1" s="1"/>
  <c r="F56" i="1" s="1"/>
  <c r="E86" i="1"/>
  <c r="D86" i="1"/>
  <c r="AT85" i="1"/>
  <c r="AS85" i="1"/>
  <c r="AR85" i="1"/>
  <c r="AQ85" i="1"/>
  <c r="AQ83" i="1" s="1"/>
  <c r="AP85" i="1"/>
  <c r="AO85" i="1"/>
  <c r="AN85" i="1"/>
  <c r="AM85" i="1"/>
  <c r="AM83" i="1" s="1"/>
  <c r="AL85" i="1"/>
  <c r="AL83" i="1" s="1"/>
  <c r="AL55" i="1" s="1"/>
  <c r="AK85" i="1"/>
  <c r="AK83" i="1" s="1"/>
  <c r="AJ85" i="1"/>
  <c r="AI85" i="1"/>
  <c r="AI83" i="1" s="1"/>
  <c r="AH85" i="1"/>
  <c r="AG85" i="1"/>
  <c r="AG83" i="1" s="1"/>
  <c r="AF85" i="1"/>
  <c r="AE85" i="1"/>
  <c r="AE83" i="1" s="1"/>
  <c r="AD85" i="1"/>
  <c r="AC85" i="1"/>
  <c r="AB85" i="1"/>
  <c r="AA85" i="1"/>
  <c r="AA83" i="1" s="1"/>
  <c r="Z85" i="1"/>
  <c r="Y85" i="1"/>
  <c r="X85" i="1"/>
  <c r="W85" i="1"/>
  <c r="W83" i="1" s="1"/>
  <c r="T85" i="1"/>
  <c r="T83" i="1" s="1"/>
  <c r="T55" i="1" s="1"/>
  <c r="S85" i="1"/>
  <c r="S83" i="1" s="1"/>
  <c r="R85" i="1"/>
  <c r="Q85" i="1"/>
  <c r="Q83" i="1" s="1"/>
  <c r="P85" i="1"/>
  <c r="O85" i="1"/>
  <c r="O83" i="1" s="1"/>
  <c r="N85" i="1"/>
  <c r="M85" i="1"/>
  <c r="M83" i="1" s="1"/>
  <c r="L85" i="1"/>
  <c r="K85" i="1"/>
  <c r="J85" i="1"/>
  <c r="I85" i="1"/>
  <c r="I83" i="1" s="1"/>
  <c r="H85" i="1"/>
  <c r="G85" i="1"/>
  <c r="F85" i="1"/>
  <c r="E85" i="1"/>
  <c r="E83" i="1" s="1"/>
  <c r="D85" i="1"/>
  <c r="D83" i="1" s="1"/>
  <c r="D55" i="1" s="1"/>
  <c r="B85" i="1"/>
  <c r="A85" i="1"/>
  <c r="AQ84" i="1"/>
  <c r="AO84" i="1"/>
  <c r="AM84" i="1"/>
  <c r="AK84" i="1"/>
  <c r="AJ84" i="1"/>
  <c r="AJ56" i="1" s="1"/>
  <c r="AI84" i="1"/>
  <c r="AF84" i="1"/>
  <c r="AE84" i="1"/>
  <c r="AA84" i="1"/>
  <c r="Y84" i="1"/>
  <c r="W84" i="1"/>
  <c r="S84" i="1"/>
  <c r="R84" i="1"/>
  <c r="R56" i="1" s="1"/>
  <c r="Q84" i="1"/>
  <c r="N84" i="1"/>
  <c r="M84" i="1"/>
  <c r="I84" i="1"/>
  <c r="G84" i="1"/>
  <c r="E84" i="1"/>
  <c r="AT83" i="1"/>
  <c r="AS83" i="1"/>
  <c r="AR83" i="1"/>
  <c r="AP83" i="1"/>
  <c r="AO83" i="1"/>
  <c r="AN83" i="1"/>
  <c r="AJ83" i="1"/>
  <c r="AH83" i="1"/>
  <c r="AH55" i="1" s="1"/>
  <c r="AF83" i="1"/>
  <c r="AD83" i="1"/>
  <c r="AD55" i="1" s="1"/>
  <c r="AC83" i="1"/>
  <c r="AB83" i="1"/>
  <c r="Z83" i="1"/>
  <c r="Y83" i="1"/>
  <c r="X83" i="1"/>
  <c r="R83" i="1"/>
  <c r="P83" i="1"/>
  <c r="P55" i="1" s="1"/>
  <c r="N83" i="1"/>
  <c r="L83" i="1"/>
  <c r="L55" i="1" s="1"/>
  <c r="K83" i="1"/>
  <c r="J83" i="1"/>
  <c r="H83" i="1"/>
  <c r="G83" i="1"/>
  <c r="F83" i="1"/>
  <c r="B83" i="1"/>
  <c r="A83" i="1"/>
  <c r="B81" i="1"/>
  <c r="A81" i="1"/>
  <c r="B79" i="1"/>
  <c r="A79" i="1"/>
  <c r="B77" i="1"/>
  <c r="A77" i="1"/>
  <c r="B75" i="1"/>
  <c r="A75" i="1"/>
  <c r="B73" i="1"/>
  <c r="A73" i="1"/>
  <c r="B71" i="1"/>
  <c r="A71" i="1"/>
  <c r="B69" i="1"/>
  <c r="A69" i="1"/>
  <c r="B67" i="1"/>
  <c r="A67" i="1"/>
  <c r="B65" i="1"/>
  <c r="A65" i="1"/>
  <c r="B63" i="1"/>
  <c r="A63" i="1"/>
  <c r="B61" i="1"/>
  <c r="A61" i="1"/>
  <c r="B59" i="1"/>
  <c r="A59" i="1"/>
  <c r="AT58" i="1"/>
  <c r="AS58" i="1"/>
  <c r="AR58" i="1"/>
  <c r="AQ58" i="1"/>
  <c r="AQ56" i="1" s="1"/>
  <c r="AP58" i="1"/>
  <c r="AO58" i="1"/>
  <c r="AN58" i="1"/>
  <c r="AM58" i="1"/>
  <c r="AL58" i="1"/>
  <c r="AK58" i="1"/>
  <c r="AJ58" i="1"/>
  <c r="AI58" i="1"/>
  <c r="AH58" i="1"/>
  <c r="AG58" i="1"/>
  <c r="AF58" i="1"/>
  <c r="AF56" i="1" s="1"/>
  <c r="AE58" i="1"/>
  <c r="AE56" i="1" s="1"/>
  <c r="AD58" i="1"/>
  <c r="AC58" i="1"/>
  <c r="AB58" i="1"/>
  <c r="AA58" i="1"/>
  <c r="AA56" i="1" s="1"/>
  <c r="Z58" i="1"/>
  <c r="Y58" i="1"/>
  <c r="X58" i="1"/>
  <c r="W58" i="1"/>
  <c r="T58" i="1"/>
  <c r="S58" i="1"/>
  <c r="R58" i="1"/>
  <c r="Q58" i="1"/>
  <c r="P58" i="1"/>
  <c r="O58" i="1"/>
  <c r="N58" i="1"/>
  <c r="N56" i="1" s="1"/>
  <c r="M58" i="1"/>
  <c r="M56" i="1" s="1"/>
  <c r="L58" i="1"/>
  <c r="K58" i="1"/>
  <c r="J58" i="1"/>
  <c r="I58" i="1"/>
  <c r="I56" i="1" s="1"/>
  <c r="H58" i="1"/>
  <c r="G58" i="1"/>
  <c r="F58" i="1"/>
  <c r="E58" i="1"/>
  <c r="D58" i="1"/>
  <c r="AT57" i="1"/>
  <c r="AS57" i="1"/>
  <c r="AR57" i="1"/>
  <c r="AR55" i="1" s="1"/>
  <c r="AQ57" i="1"/>
  <c r="AP57" i="1"/>
  <c r="AO57" i="1"/>
  <c r="AN57" i="1"/>
  <c r="AN55" i="1" s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B55" i="1" s="1"/>
  <c r="AA57" i="1"/>
  <c r="Z57" i="1"/>
  <c r="Y57" i="1"/>
  <c r="X57" i="1"/>
  <c r="X55" i="1" s="1"/>
  <c r="W57" i="1"/>
  <c r="T57" i="1"/>
  <c r="S57" i="1"/>
  <c r="R57" i="1"/>
  <c r="Q57" i="1"/>
  <c r="P57" i="1"/>
  <c r="O57" i="1"/>
  <c r="N57" i="1"/>
  <c r="M57" i="1"/>
  <c r="L57" i="1"/>
  <c r="K57" i="1"/>
  <c r="J57" i="1"/>
  <c r="J55" i="1" s="1"/>
  <c r="I57" i="1"/>
  <c r="H57" i="1"/>
  <c r="G57" i="1"/>
  <c r="F57" i="1"/>
  <c r="F55" i="1" s="1"/>
  <c r="E57" i="1"/>
  <c r="D57" i="1"/>
  <c r="B57" i="1"/>
  <c r="A57" i="1"/>
  <c r="AM56" i="1"/>
  <c r="AI56" i="1"/>
  <c r="W56" i="1"/>
  <c r="Q56" i="1"/>
  <c r="E56" i="1"/>
  <c r="AQ55" i="1"/>
  <c r="AQ115" i="1" s="1"/>
  <c r="AP55" i="1"/>
  <c r="AP115" i="1" s="1"/>
  <c r="AM55" i="1"/>
  <c r="AJ55" i="1"/>
  <c r="AJ115" i="1" s="1"/>
  <c r="AI55" i="1"/>
  <c r="AF55" i="1"/>
  <c r="AE55" i="1"/>
  <c r="AA55" i="1"/>
  <c r="AA115" i="1" s="1"/>
  <c r="Z55" i="1"/>
  <c r="Z115" i="1" s="1"/>
  <c r="W55" i="1"/>
  <c r="R55" i="1"/>
  <c r="Q55" i="1"/>
  <c r="N55" i="1"/>
  <c r="M55" i="1"/>
  <c r="M115" i="1" s="1"/>
  <c r="I55" i="1"/>
  <c r="I115" i="1" s="1"/>
  <c r="H55" i="1"/>
  <c r="H115" i="1" s="1"/>
  <c r="E55" i="1"/>
  <c r="B55" i="1"/>
  <c r="A55" i="1"/>
  <c r="B53" i="1"/>
  <c r="A53" i="1"/>
  <c r="B51" i="1"/>
  <c r="A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T49" i="1"/>
  <c r="AS49" i="1"/>
  <c r="AR49" i="1"/>
  <c r="AQ49" i="1"/>
  <c r="AP49" i="1"/>
  <c r="AO49" i="1"/>
  <c r="AN49" i="1"/>
  <c r="AM49" i="1"/>
  <c r="AM115" i="1" s="1"/>
  <c r="AL49" i="1"/>
  <c r="AL115" i="1" s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W115" i="1" s="1"/>
  <c r="T49" i="1"/>
  <c r="T115" i="1" s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E115" i="1" s="1"/>
  <c r="D49" i="1"/>
  <c r="D115" i="1" s="1"/>
  <c r="B49" i="1"/>
  <c r="A49" i="1"/>
  <c r="B47" i="1"/>
  <c r="A47" i="1"/>
  <c r="B45" i="1"/>
  <c r="A45" i="1"/>
  <c r="B43" i="1"/>
  <c r="A43" i="1"/>
  <c r="B41" i="1"/>
  <c r="A41" i="1"/>
  <c r="B39" i="1"/>
  <c r="A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B35" i="1"/>
  <c r="A35" i="1"/>
  <c r="B33" i="1"/>
  <c r="A33" i="1"/>
  <c r="B31" i="1"/>
  <c r="A31" i="1"/>
  <c r="B29" i="1"/>
  <c r="A29" i="1"/>
  <c r="AT28" i="1"/>
  <c r="AS28" i="1"/>
  <c r="AR28" i="1"/>
  <c r="AQ28" i="1"/>
  <c r="AP28" i="1"/>
  <c r="AO28" i="1"/>
  <c r="AN28" i="1"/>
  <c r="AM28" i="1"/>
  <c r="AM116" i="1" s="1"/>
  <c r="AL28" i="1"/>
  <c r="AK28" i="1"/>
  <c r="AJ28" i="1"/>
  <c r="AI28" i="1"/>
  <c r="AI116" i="1" s="1"/>
  <c r="AH28" i="1"/>
  <c r="AG28" i="1"/>
  <c r="AF28" i="1"/>
  <c r="AE28" i="1"/>
  <c r="AD28" i="1"/>
  <c r="AC28" i="1"/>
  <c r="AB28" i="1"/>
  <c r="AA28" i="1"/>
  <c r="Z28" i="1"/>
  <c r="Y28" i="1"/>
  <c r="X28" i="1"/>
  <c r="W28" i="1"/>
  <c r="T28" i="1"/>
  <c r="S28" i="1"/>
  <c r="R28" i="1"/>
  <c r="Q28" i="1"/>
  <c r="Q116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F115" i="1" s="1"/>
  <c r="AE27" i="1"/>
  <c r="AD27" i="1"/>
  <c r="AC27" i="1"/>
  <c r="AB27" i="1"/>
  <c r="AA27" i="1"/>
  <c r="Z27" i="1"/>
  <c r="Y27" i="1"/>
  <c r="X27" i="1"/>
  <c r="W27" i="1"/>
  <c r="T27" i="1"/>
  <c r="S27" i="1"/>
  <c r="R27" i="1"/>
  <c r="Q27" i="1"/>
  <c r="P27" i="1"/>
  <c r="O27" i="1"/>
  <c r="N27" i="1"/>
  <c r="N115" i="1" s="1"/>
  <c r="M27" i="1"/>
  <c r="L27" i="1"/>
  <c r="K27" i="1"/>
  <c r="J27" i="1"/>
  <c r="I27" i="1"/>
  <c r="H27" i="1"/>
  <c r="G27" i="1"/>
  <c r="F27" i="1"/>
  <c r="E27" i="1"/>
  <c r="D27" i="1"/>
  <c r="B27" i="1"/>
  <c r="A27" i="1"/>
  <c r="B25" i="1"/>
  <c r="B23" i="1"/>
  <c r="B21" i="1"/>
  <c r="B19" i="1"/>
  <c r="B17" i="1"/>
  <c r="B15" i="1"/>
  <c r="B13" i="1"/>
  <c r="B11" i="1"/>
  <c r="B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X116" i="1" s="1"/>
  <c r="W8" i="1"/>
  <c r="T8" i="1"/>
  <c r="S8" i="1"/>
  <c r="R8" i="1"/>
  <c r="Q8" i="1"/>
  <c r="P8" i="1"/>
  <c r="O8" i="1"/>
  <c r="N8" i="1"/>
  <c r="N116" i="1" s="1"/>
  <c r="M8" i="1"/>
  <c r="L8" i="1"/>
  <c r="K8" i="1"/>
  <c r="J8" i="1"/>
  <c r="I8" i="1"/>
  <c r="H8" i="1"/>
  <c r="G8" i="1"/>
  <c r="F8" i="1"/>
  <c r="F116" i="1" s="1"/>
  <c r="E8" i="1"/>
  <c r="D8" i="1"/>
  <c r="AT7" i="1"/>
  <c r="AS7" i="1"/>
  <c r="AR7" i="1"/>
  <c r="AQ7" i="1"/>
  <c r="AP7" i="1"/>
  <c r="AO7" i="1"/>
  <c r="AN7" i="1"/>
  <c r="AM7" i="1"/>
  <c r="AL7" i="1"/>
  <c r="AK7" i="1"/>
  <c r="AJ7" i="1"/>
  <c r="AI7" i="1"/>
  <c r="AI115" i="1" s="1"/>
  <c r="AH7" i="1"/>
  <c r="AH115" i="1" s="1"/>
  <c r="AG7" i="1"/>
  <c r="AF7" i="1"/>
  <c r="AE7" i="1"/>
  <c r="AD7" i="1"/>
  <c r="AC7" i="1"/>
  <c r="AB7" i="1"/>
  <c r="AA7" i="1"/>
  <c r="Z7" i="1"/>
  <c r="Y7" i="1"/>
  <c r="X7" i="1"/>
  <c r="W7" i="1"/>
  <c r="T7" i="1"/>
  <c r="S7" i="1"/>
  <c r="R7" i="1"/>
  <c r="Q7" i="1"/>
  <c r="Q115" i="1" s="1"/>
  <c r="P7" i="1"/>
  <c r="O7" i="1"/>
  <c r="N7" i="1"/>
  <c r="M7" i="1"/>
  <c r="L7" i="1"/>
  <c r="L115" i="1" s="1"/>
  <c r="K7" i="1"/>
  <c r="J7" i="1"/>
  <c r="I7" i="1"/>
  <c r="H7" i="1"/>
  <c r="G7" i="1"/>
  <c r="F7" i="1"/>
  <c r="E7" i="1"/>
  <c r="D7" i="1"/>
  <c r="M117" i="1" l="1"/>
  <c r="R116" i="1"/>
  <c r="R117" i="1" s="1"/>
  <c r="F115" i="1"/>
  <c r="F117" i="1" s="1"/>
  <c r="J115" i="1"/>
  <c r="J117" i="1" s="1"/>
  <c r="N117" i="1"/>
  <c r="X115" i="1"/>
  <c r="X117" i="1" s="1"/>
  <c r="AB115" i="1"/>
  <c r="AB117" i="1" s="1"/>
  <c r="AN115" i="1"/>
  <c r="AR115" i="1"/>
  <c r="AR117" i="1" s="1"/>
  <c r="I116" i="1"/>
  <c r="I117" i="1" s="1"/>
  <c r="M116" i="1"/>
  <c r="AA116" i="1"/>
  <c r="AE116" i="1"/>
  <c r="AE117" i="1" s="1"/>
  <c r="AQ116" i="1"/>
  <c r="AQ117" i="1"/>
  <c r="P115" i="1"/>
  <c r="AD115" i="1"/>
  <c r="AD117" i="1" s="1"/>
  <c r="E117" i="1"/>
  <c r="W117" i="1"/>
  <c r="AM117" i="1"/>
  <c r="H116" i="1"/>
  <c r="H117" i="1" s="1"/>
  <c r="AP116" i="1"/>
  <c r="AP117" i="1" s="1"/>
  <c r="AA117" i="1"/>
  <c r="Q117" i="1"/>
  <c r="AI117" i="1"/>
  <c r="K115" i="1"/>
  <c r="AC115" i="1"/>
  <c r="AS115" i="1"/>
  <c r="AB116" i="1"/>
  <c r="AF116" i="1"/>
  <c r="AF117" i="1" s="1"/>
  <c r="AJ116" i="1"/>
  <c r="AJ117" i="1" s="1"/>
  <c r="AN116" i="1"/>
  <c r="AR116" i="1"/>
  <c r="G55" i="1"/>
  <c r="G115" i="1" s="1"/>
  <c r="G117" i="1" s="1"/>
  <c r="K55" i="1"/>
  <c r="O55" i="1"/>
  <c r="O115" i="1" s="1"/>
  <c r="S55" i="1"/>
  <c r="S115" i="1" s="1"/>
  <c r="S117" i="1" s="1"/>
  <c r="Y55" i="1"/>
  <c r="Y115" i="1" s="1"/>
  <c r="Y117" i="1" s="1"/>
  <c r="AC55" i="1"/>
  <c r="AG55" i="1"/>
  <c r="AG115" i="1" s="1"/>
  <c r="AK55" i="1"/>
  <c r="AK115" i="1" s="1"/>
  <c r="AK117" i="1" s="1"/>
  <c r="AO55" i="1"/>
  <c r="AO115" i="1" s="1"/>
  <c r="AO117" i="1" s="1"/>
  <c r="AS55" i="1"/>
  <c r="G56" i="1"/>
  <c r="G116" i="1" s="1"/>
  <c r="K56" i="1"/>
  <c r="K116" i="1" s="1"/>
  <c r="O56" i="1"/>
  <c r="O116" i="1" s="1"/>
  <c r="S56" i="1"/>
  <c r="S116" i="1" s="1"/>
  <c r="Y56" i="1"/>
  <c r="Y116" i="1" s="1"/>
  <c r="AC56" i="1"/>
  <c r="AC116" i="1" s="1"/>
  <c r="AG56" i="1"/>
  <c r="AG116" i="1" s="1"/>
  <c r="AK56" i="1"/>
  <c r="AK116" i="1" s="1"/>
  <c r="AO56" i="1"/>
  <c r="AO116" i="1" s="1"/>
  <c r="AS56" i="1"/>
  <c r="AS116" i="1" s="1"/>
  <c r="D84" i="1"/>
  <c r="D56" i="1" s="1"/>
  <c r="D116" i="1" s="1"/>
  <c r="D117" i="1" s="1"/>
  <c r="H84" i="1"/>
  <c r="H56" i="1" s="1"/>
  <c r="L84" i="1"/>
  <c r="L56" i="1" s="1"/>
  <c r="L116" i="1" s="1"/>
  <c r="L117" i="1" s="1"/>
  <c r="P84" i="1"/>
  <c r="P56" i="1" s="1"/>
  <c r="P116" i="1" s="1"/>
  <c r="T84" i="1"/>
  <c r="T56" i="1" s="1"/>
  <c r="T116" i="1" s="1"/>
  <c r="T117" i="1" s="1"/>
  <c r="Z84" i="1"/>
  <c r="Z56" i="1" s="1"/>
  <c r="Z116" i="1" s="1"/>
  <c r="Z117" i="1" s="1"/>
  <c r="AD84" i="1"/>
  <c r="AD56" i="1" s="1"/>
  <c r="AD116" i="1" s="1"/>
  <c r="AH84" i="1"/>
  <c r="AH56" i="1" s="1"/>
  <c r="AH116" i="1" s="1"/>
  <c r="AH117" i="1" s="1"/>
  <c r="AL84" i="1"/>
  <c r="AL56" i="1" s="1"/>
  <c r="AL116" i="1" s="1"/>
  <c r="AL117" i="1" s="1"/>
  <c r="AP84" i="1"/>
  <c r="AP56" i="1" s="1"/>
  <c r="AG117" i="1" l="1"/>
  <c r="O117" i="1"/>
  <c r="AS117" i="1"/>
  <c r="AC117" i="1"/>
  <c r="K117" i="1"/>
  <c r="P117" i="1"/>
  <c r="AN117" i="1"/>
</calcChain>
</file>

<file path=xl/sharedStrings.xml><?xml version="1.0" encoding="utf-8"?>
<sst xmlns="http://schemas.openxmlformats.org/spreadsheetml/2006/main" count="142" uniqueCount="42">
  <si>
    <t>3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</si>
  <si>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</si>
  <si>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</si>
  <si>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</si>
  <si>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</si>
  <si>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</si>
  <si>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</si>
  <si>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</si>
  <si>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</si>
  <si>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</si>
  <si>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</si>
  <si>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</si>
  <si>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</si>
  <si>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</si>
  <si>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</si>
  <si>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</si>
  <si>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</si>
  <si>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</si>
  <si>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</si>
  <si>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</si>
  <si>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</si>
  <si>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</si>
  <si>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</si>
  <si>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</si>
  <si>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</si>
  <si>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</si>
  <si>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</si>
  <si>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</si>
  <si>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</si>
  <si>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</si>
  <si>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</si>
  <si>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</si>
  <si>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</si>
  <si>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</si>
  <si>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</si>
  <si>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</si>
  <si>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 xml:space="preserve"> обяз.</t>
  </si>
  <si>
    <t>сам.р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</si>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</sst>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sz val="14"/>
      <name val="Arial Rounded MT Bold"/>
      <family val="2"/>
    </font>
    <font>
      <b/>
      <sz val="12"/>
      <name val="Arial Rounded MT Bold"/>
      <family val="2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25"/>
      </patternFill>
    </fill>
    <fill>
      <patternFill patternType="solid">
        <fgColor indexed="51"/>
        <bgColor indexed="13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theme="4" tint="0.39997558519241921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/>
    <xf numFmtId="0" fontId="7" fillId="6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2" fillId="0" borderId="1" xfId="0" applyFont="1" applyBorder="1"/>
    <xf numFmtId="0" fontId="6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8" fillId="8" borderId="1" xfId="0" applyFont="1" applyFill="1" applyBorder="1" applyAlignment="1">
      <alignment vertical="top"/>
    </xf>
    <xf numFmtId="0" fontId="8" fillId="8" borderId="1" xfId="0" applyFont="1" applyFill="1" applyBorder="1" applyAlignment="1" applyProtection="1">
      <alignment vertical="top"/>
    </xf>
    <xf numFmtId="0" fontId="8" fillId="4" borderId="1" xfId="0" applyFont="1" applyFill="1" applyBorder="1" applyAlignment="1" applyProtection="1">
      <alignment vertical="top"/>
    </xf>
    <xf numFmtId="0" fontId="0" fillId="0" borderId="1" xfId="0" applyBorder="1"/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1" xfId="0" applyFont="1" applyFill="1" applyBorder="1" applyAlignment="1" applyProtection="1">
      <alignment vertical="top"/>
    </xf>
    <xf numFmtId="0" fontId="8" fillId="4" borderId="1" xfId="0" applyFont="1" applyFill="1" applyBorder="1" applyAlignment="1">
      <alignment vertical="top"/>
    </xf>
    <xf numFmtId="0" fontId="11" fillId="0" borderId="1" xfId="0" applyFont="1" applyBorder="1"/>
    <xf numFmtId="0" fontId="11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0" fillId="8" borderId="1" xfId="0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vertical="top"/>
    </xf>
    <xf numFmtId="0" fontId="8" fillId="9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horizontal="justify" vertical="top" wrapText="1"/>
    </xf>
    <xf numFmtId="0" fontId="3" fillId="10" borderId="1" xfId="0" applyFont="1" applyFill="1" applyBorder="1" applyAlignment="1">
      <alignment vertical="top"/>
    </xf>
    <xf numFmtId="0" fontId="11" fillId="1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10" borderId="1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10" fillId="11" borderId="1" xfId="0" applyFont="1" applyFill="1" applyBorder="1" applyAlignment="1">
      <alignment horizontal="justify" vertical="top" wrapText="1"/>
    </xf>
    <xf numFmtId="0" fontId="3" fillId="11" borderId="1" xfId="0" applyFont="1" applyFill="1" applyBorder="1" applyAlignment="1">
      <alignment vertical="top"/>
    </xf>
    <xf numFmtId="0" fontId="8" fillId="4" borderId="2" xfId="0" applyFont="1" applyFill="1" applyBorder="1" applyAlignment="1" applyProtection="1">
      <alignment vertical="top"/>
    </xf>
    <xf numFmtId="0" fontId="5" fillId="8" borderId="1" xfId="0" applyFont="1" applyFill="1" applyBorder="1" applyAlignment="1">
      <alignment vertical="top"/>
    </xf>
    <xf numFmtId="0" fontId="11" fillId="8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horizontal="justify" vertical="top" wrapText="1"/>
    </xf>
    <xf numFmtId="0" fontId="3" fillId="12" borderId="1" xfId="0" applyFont="1" applyFill="1" applyBorder="1" applyAlignment="1">
      <alignment vertical="top"/>
    </xf>
    <xf numFmtId="0" fontId="11" fillId="12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4" fillId="8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horizontal="justify" vertical="top" wrapText="1"/>
    </xf>
    <xf numFmtId="0" fontId="3" fillId="13" borderId="1" xfId="0" applyFont="1" applyFill="1" applyBorder="1" applyAlignment="1">
      <alignment vertical="top"/>
    </xf>
    <xf numFmtId="0" fontId="8" fillId="13" borderId="1" xfId="0" applyFont="1" applyFill="1" applyBorder="1" applyAlignment="1">
      <alignment vertical="top"/>
    </xf>
    <xf numFmtId="0" fontId="13" fillId="13" borderId="1" xfId="0" applyFont="1" applyFill="1" applyBorder="1" applyAlignment="1">
      <alignment vertical="top"/>
    </xf>
    <xf numFmtId="0" fontId="10" fillId="14" borderId="1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vertical="top"/>
    </xf>
    <xf numFmtId="0" fontId="13" fillId="14" borderId="1" xfId="0" applyFont="1" applyFill="1" applyBorder="1" applyAlignment="1">
      <alignment vertical="top"/>
    </xf>
    <xf numFmtId="0" fontId="13" fillId="10" borderId="1" xfId="0" applyFont="1" applyFill="1" applyBorder="1" applyAlignment="1">
      <alignment vertical="top"/>
    </xf>
    <xf numFmtId="0" fontId="10" fillId="9" borderId="1" xfId="0" applyFont="1" applyFill="1" applyBorder="1" applyAlignment="1">
      <alignment horizontal="justify" vertical="top" wrapText="1"/>
    </xf>
    <xf numFmtId="0" fontId="3" fillId="9" borderId="1" xfId="0" applyFont="1" applyFill="1" applyBorder="1" applyAlignment="1">
      <alignment vertical="top"/>
    </xf>
    <xf numFmtId="0" fontId="13" fillId="9" borderId="1" xfId="0" applyFont="1" applyFill="1" applyBorder="1" applyAlignment="1">
      <alignment vertical="top"/>
    </xf>
    <xf numFmtId="0" fontId="8" fillId="15" borderId="1" xfId="0" applyFont="1" applyFill="1" applyBorder="1" applyAlignment="1">
      <alignment vertical="top"/>
    </xf>
    <xf numFmtId="0" fontId="11" fillId="1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/>
    </xf>
    <xf numFmtId="0" fontId="9" fillId="0" borderId="1" xfId="0" applyFont="1" applyFill="1" applyBorder="1" applyAlignment="1"/>
    <xf numFmtId="0" fontId="9" fillId="4" borderId="1" xfId="0" applyFont="1" applyFill="1" applyBorder="1" applyAlignment="1"/>
    <xf numFmtId="0" fontId="9" fillId="4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7;&#1057;&#1047;/&#1060;&#1080;&#1079;-&#1088;&#1072;/931%20&#1087;&#1086;&#1089;&#1090;&#1091;&#1087;&#1080;&#1083;&#1080;%20&#1074;%202016_2017/931&#1075;&#1088;%20_2016%20&#1075;%20&#1087;&#1086;&#1089;&#1090;_%20&#1101;&#1083;&#1077;&#1082;&#1090;&#1088;&#1086;&#1085;&#1085;&#1099;&#1081;%20&#1091;&#1095;&#1077;&#1073;&#1085;&#1099;&#1081;%20&#1087;&#1083;&#1072;&#1085;%20&#1080;%20&#1082;&#1072;&#1083;&#1077;&#1085;&#1076;&#1072;&#1088;&#1085;&#1099;&#1081;%20&#1075;&#1088;&#1072;&#1092;&#1080;&#1082;%20&#1060;&#1048;&#1047;&#1056;&#1040;%20(25.08.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РА"/>
      <sheetName val="1курс календарный график "/>
      <sheetName val="2курс календарный график  (2)"/>
      <sheetName val="3курс(9.01) календарный гра (2"/>
      <sheetName val="4курс(9.01) календарный график "/>
    </sheetNames>
    <sheetDataSet>
      <sheetData sheetId="0">
        <row r="8">
          <cell r="B8" t="str">
            <v>Русский язык</v>
          </cell>
        </row>
        <row r="9">
          <cell r="B9" t="str">
            <v>Литература</v>
          </cell>
        </row>
        <row r="10">
          <cell r="B10" t="str">
            <v>Иностранный язык</v>
          </cell>
        </row>
        <row r="11">
          <cell r="B11" t="str">
            <v>История</v>
          </cell>
        </row>
        <row r="12">
          <cell r="B12" t="str">
            <v>Обществознание (включая экономику и право)</v>
          </cell>
        </row>
        <row r="13">
          <cell r="B13" t="str">
            <v>Математика</v>
          </cell>
        </row>
        <row r="14">
          <cell r="B14" t="str">
            <v>Информатика и ИКТ</v>
          </cell>
        </row>
        <row r="15">
          <cell r="B15" t="str">
            <v>Физическая культура</v>
          </cell>
        </row>
        <row r="16">
          <cell r="B16" t="str">
            <v>ОБЖ</v>
          </cell>
        </row>
        <row r="18">
          <cell r="A18" t="str">
            <v>ОДП.ОО</v>
          </cell>
          <cell r="B18" t="str">
            <v>Общеобразовательные дисциплины профильные</v>
          </cell>
        </row>
        <row r="19">
          <cell r="A19" t="str">
            <v>ОДП.01</v>
          </cell>
          <cell r="B19" t="str">
            <v>География</v>
          </cell>
        </row>
        <row r="20">
          <cell r="A20" t="str">
            <v>ОДП.02</v>
          </cell>
          <cell r="B20" t="str">
            <v>Физика</v>
          </cell>
        </row>
        <row r="21">
          <cell r="A21" t="str">
            <v>ОДП.03</v>
          </cell>
          <cell r="B21" t="str">
            <v>Химия</v>
          </cell>
        </row>
        <row r="22">
          <cell r="A22" t="str">
            <v>ОДП.04</v>
          </cell>
          <cell r="B22" t="str">
            <v>Биология</v>
          </cell>
        </row>
        <row r="24">
          <cell r="A24" t="str">
            <v>ОГСЭ.00</v>
          </cell>
          <cell r="B24" t="str">
            <v>Общий гуманитарный и социально - экономический цикл</v>
          </cell>
        </row>
        <row r="25">
          <cell r="A25" t="str">
            <v>ОГСЭ.01</v>
          </cell>
          <cell r="B25" t="str">
            <v>Основы философии</v>
          </cell>
        </row>
        <row r="26">
          <cell r="A26" t="str">
            <v>ОГСЭ.02</v>
          </cell>
          <cell r="B26" t="str">
            <v>История</v>
          </cell>
        </row>
        <row r="27">
          <cell r="A27" t="str">
            <v>ОГСЭ.03</v>
          </cell>
          <cell r="B27" t="str">
            <v>Психология общения</v>
          </cell>
        </row>
        <row r="28">
          <cell r="A28" t="str">
            <v>ОГСЭ.04</v>
          </cell>
          <cell r="B28" t="str">
            <v>Иностранный язык</v>
          </cell>
        </row>
        <row r="29">
          <cell r="A29" t="str">
            <v>ОГСЭ.05(В)</v>
          </cell>
          <cell r="B29" t="str">
            <v>Русский язык и культура речи</v>
          </cell>
        </row>
        <row r="30">
          <cell r="A30" t="str">
            <v>ЕН.00</v>
          </cell>
          <cell r="B30" t="str">
            <v>Математический и общий естественнонаучный цикл</v>
          </cell>
        </row>
        <row r="31">
          <cell r="A31" t="str">
            <v>ЕН.01</v>
          </cell>
          <cell r="B31" t="str">
            <v>Математика</v>
          </cell>
        </row>
        <row r="32">
          <cell r="A32" t="str">
            <v>ЕН.02</v>
          </cell>
          <cell r="B32" t="str">
            <v>Информатика и ИКТ в ПД</v>
          </cell>
        </row>
        <row r="33">
          <cell r="A33" t="str">
            <v xml:space="preserve">П.00 </v>
          </cell>
          <cell r="B33" t="str">
            <v>Профессиональный цикл</v>
          </cell>
        </row>
        <row r="34">
          <cell r="A34" t="str">
            <v>ОП.00</v>
          </cell>
          <cell r="B34" t="str">
            <v>Общепрофессиональные дисциплины</v>
          </cell>
        </row>
        <row r="35">
          <cell r="A35" t="str">
            <v>ОП.01</v>
          </cell>
          <cell r="B35" t="str">
            <v>Анатомия</v>
          </cell>
        </row>
        <row r="36">
          <cell r="A36" t="str">
            <v>ОП.02</v>
          </cell>
          <cell r="B36" t="str">
            <v>Физиология с основами биохимии</v>
          </cell>
        </row>
        <row r="37">
          <cell r="A37" t="str">
            <v>ОП.03</v>
          </cell>
          <cell r="B37" t="str">
            <v>Гигиенические основы физической культуры и спорта</v>
          </cell>
        </row>
        <row r="38">
          <cell r="A38" t="str">
            <v>ОП.04</v>
          </cell>
          <cell r="B38" t="str">
            <v>Основы врачебного контроля</v>
          </cell>
        </row>
        <row r="39">
          <cell r="A39" t="str">
            <v>ОП.05</v>
          </cell>
          <cell r="B39" t="str">
            <v>Педагогика</v>
          </cell>
        </row>
        <row r="40">
          <cell r="A40" t="str">
            <v>ОП.06</v>
          </cell>
          <cell r="B40" t="str">
            <v xml:space="preserve">Психология </v>
          </cell>
        </row>
        <row r="41">
          <cell r="A41" t="str">
            <v>ОП.07</v>
          </cell>
          <cell r="B41" t="str">
            <v>Теория и история физической культуры и спорта</v>
          </cell>
        </row>
        <row r="42">
          <cell r="A42" t="str">
            <v>ОП.08</v>
          </cell>
          <cell r="B42" t="str">
            <v>Правовое обеспечение профессиональной деятельности</v>
          </cell>
        </row>
        <row r="43">
          <cell r="A43" t="str">
            <v>ОП.09</v>
          </cell>
          <cell r="B43" t="str">
            <v>Оновы биомеханики</v>
          </cell>
        </row>
        <row r="44">
          <cell r="A44" t="str">
            <v>ОП.10</v>
          </cell>
          <cell r="B44" t="str">
            <v>Безопасность жизнедеятельности</v>
          </cell>
        </row>
        <row r="45">
          <cell r="A45" t="str">
            <v>ОП.11</v>
          </cell>
          <cell r="B45" t="str">
            <v>Психология физической культуры и спорта</v>
          </cell>
        </row>
        <row r="46">
          <cell r="A46" t="str">
            <v>ОП.12</v>
          </cell>
          <cell r="B46" t="str">
            <v>Менеджмент физической культуры и спорта</v>
          </cell>
        </row>
        <row r="47">
          <cell r="A47" t="str">
            <v>ПМ.00</v>
          </cell>
          <cell r="B47" t="str">
            <v xml:space="preserve">ПРОФЕССИОНАЛЬНЫЕ МОДУЛИ </v>
          </cell>
        </row>
        <row r="48">
          <cell r="A48" t="str">
            <v>ПМ.01</v>
          </cell>
          <cell r="B48" t="str">
            <v>Организация и проведение учебно-тренировочных занятий и руководство соревновательной деятельностью спортсменов в избранном виде спорта</v>
          </cell>
        </row>
        <row r="49">
          <cell r="A49" t="str">
            <v xml:space="preserve">МДК.01.01. </v>
          </cell>
          <cell r="B49" t="str">
            <v>Избранный вид спорта с методикой тренировки и руководства соревновательной деятельностью спортсменов</v>
          </cell>
        </row>
        <row r="50">
          <cell r="A50" t="str">
            <v>МДК.01.02</v>
          </cell>
          <cell r="B50" t="str">
            <v>Система подготовки судей в избранном виде спорта ( футбол)</v>
          </cell>
        </row>
        <row r="51">
          <cell r="A51" t="str">
            <v>УП.01</v>
          </cell>
          <cell r="B51" t="str">
            <v>Учебная практика</v>
          </cell>
        </row>
        <row r="52">
          <cell r="A52" t="str">
            <v>ПП.01</v>
          </cell>
          <cell r="B52" t="str">
            <v>Производственная практика по профилю специальности</v>
          </cell>
        </row>
        <row r="54">
          <cell r="A54" t="str">
            <v>ПМ.02</v>
          </cell>
          <cell r="B54" t="str">
            <v>Организация физкультурно-спортивной деятельности различных возрастных групп населения</v>
          </cell>
        </row>
        <row r="56">
          <cell r="A56" t="str">
            <v>МДК.02.01.01</v>
          </cell>
          <cell r="B56" t="str">
            <v>Базовые и новые физкультурно-спортивные виды деятельности с методикой оздоровительной тренировки:подвижные игры.</v>
          </cell>
        </row>
        <row r="68">
          <cell r="A68" t="str">
            <v>МДК.02.02</v>
          </cell>
          <cell r="B68" t="str">
            <v>Организация физкультурно-спортивной работы</v>
          </cell>
        </row>
        <row r="69">
          <cell r="A69" t="str">
            <v>МДК.02.03</v>
          </cell>
          <cell r="B69" t="str">
            <v>Лечебная физическая культура</v>
          </cell>
        </row>
        <row r="70">
          <cell r="A70" t="str">
            <v>УП.02</v>
          </cell>
          <cell r="B70" t="str">
            <v>Учебная практика</v>
          </cell>
        </row>
        <row r="71">
          <cell r="A71" t="str">
            <v>ПП.02</v>
          </cell>
          <cell r="B71" t="str">
            <v>Производственная практика по профилю специальности</v>
          </cell>
        </row>
        <row r="73">
          <cell r="A73" t="str">
            <v>ПМ.03</v>
          </cell>
          <cell r="B73" t="str">
            <v>Методическое обеспечение организации физкультурной и спортивной деятельности</v>
          </cell>
        </row>
        <row r="74">
          <cell r="A74" t="str">
            <v>МДК.03.01</v>
          </cell>
          <cell r="B74" t="str">
            <v>Теоретические и прикладные аспекты методической работы педагога по физической культуре и спорту</v>
          </cell>
        </row>
        <row r="75">
          <cell r="A75" t="str">
            <v>УП.03</v>
          </cell>
          <cell r="B75" t="str">
            <v>Учебная практика</v>
          </cell>
        </row>
        <row r="76">
          <cell r="A76" t="str">
            <v>ПП.03</v>
          </cell>
          <cell r="B76" t="str">
            <v>Производственная практика ( по профилю специальности)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7"/>
  <sheetViews>
    <sheetView tabSelected="1" topLeftCell="A82" workbookViewId="0">
      <selection sqref="A1:BC117"/>
    </sheetView>
  </sheetViews>
  <sheetFormatPr defaultRowHeight="15" x14ac:dyDescent="0.25"/>
  <cols>
    <col min="1" max="1" width="11.7109375" customWidth="1"/>
    <col min="2" max="2" width="37.7109375" customWidth="1"/>
  </cols>
  <sheetData>
    <row r="1" spans="1:55" ht="24.9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4.95" customHeight="1" x14ac:dyDescent="0.25">
      <c r="A2" s="3" t="s">
        <v>1</v>
      </c>
      <c r="B2" s="3" t="s">
        <v>2</v>
      </c>
      <c r="C2" s="4"/>
      <c r="D2" s="5" t="s">
        <v>3</v>
      </c>
      <c r="E2" s="5"/>
      <c r="F2" s="5"/>
      <c r="G2" s="5"/>
      <c r="H2" s="5" t="s">
        <v>4</v>
      </c>
      <c r="I2" s="5" t="s">
        <v>5</v>
      </c>
      <c r="J2" s="5"/>
      <c r="K2" s="5"/>
      <c r="L2" s="5" t="s">
        <v>6</v>
      </c>
      <c r="M2" s="5" t="s">
        <v>7</v>
      </c>
      <c r="N2" s="5"/>
      <c r="O2" s="5"/>
      <c r="P2" s="5"/>
      <c r="Q2" s="5" t="s">
        <v>8</v>
      </c>
      <c r="R2" s="5"/>
      <c r="S2" s="5"/>
      <c r="T2" s="5"/>
      <c r="U2" s="6" t="s">
        <v>9</v>
      </c>
      <c r="V2" s="5" t="s">
        <v>10</v>
      </c>
      <c r="W2" s="5"/>
      <c r="X2" s="5"/>
      <c r="Y2" s="5"/>
      <c r="Z2" s="5" t="s">
        <v>11</v>
      </c>
      <c r="AA2" s="5"/>
      <c r="AB2" s="5"/>
      <c r="AC2" s="5"/>
      <c r="AD2" s="5" t="s">
        <v>12</v>
      </c>
      <c r="AE2" s="5"/>
      <c r="AF2" s="5"/>
      <c r="AG2" s="5"/>
      <c r="AH2" s="5" t="s">
        <v>13</v>
      </c>
      <c r="AI2" s="5" t="s">
        <v>14</v>
      </c>
      <c r="AJ2" s="5"/>
      <c r="AK2" s="5"/>
      <c r="AL2" s="5" t="s">
        <v>15</v>
      </c>
      <c r="AM2" s="5" t="s">
        <v>16</v>
      </c>
      <c r="AN2" s="5"/>
      <c r="AO2" s="5"/>
      <c r="AP2" s="5"/>
      <c r="AQ2" s="5" t="s">
        <v>17</v>
      </c>
      <c r="AR2" s="5" t="s">
        <v>18</v>
      </c>
      <c r="AS2" s="5"/>
      <c r="AT2" s="5"/>
      <c r="AU2" s="5" t="s">
        <v>19</v>
      </c>
      <c r="AV2" s="5" t="s">
        <v>20</v>
      </c>
      <c r="AW2" s="5"/>
      <c r="AX2" s="5"/>
      <c r="AY2" s="5"/>
      <c r="AZ2" s="5" t="s">
        <v>21</v>
      </c>
      <c r="BA2" s="5"/>
      <c r="BB2" s="5"/>
      <c r="BC2" s="5"/>
    </row>
    <row r="3" spans="1:55" ht="24.95" customHeight="1" x14ac:dyDescent="0.25">
      <c r="A3" s="3"/>
      <c r="B3" s="3"/>
      <c r="C3" s="4"/>
      <c r="D3" s="7">
        <v>1</v>
      </c>
      <c r="E3" s="7">
        <v>8</v>
      </c>
      <c r="F3" s="7">
        <v>15</v>
      </c>
      <c r="G3" s="7">
        <v>22</v>
      </c>
      <c r="H3" s="5"/>
      <c r="I3" s="7">
        <v>6</v>
      </c>
      <c r="J3" s="7">
        <v>13</v>
      </c>
      <c r="K3" s="7">
        <v>20</v>
      </c>
      <c r="L3" s="5"/>
      <c r="M3" s="7">
        <v>3</v>
      </c>
      <c r="N3" s="7">
        <v>10</v>
      </c>
      <c r="O3" s="7">
        <v>17</v>
      </c>
      <c r="P3" s="8">
        <v>24</v>
      </c>
      <c r="Q3" s="7">
        <v>1</v>
      </c>
      <c r="R3" s="7">
        <v>8</v>
      </c>
      <c r="S3" s="7">
        <v>15</v>
      </c>
      <c r="T3" s="7">
        <v>22</v>
      </c>
      <c r="U3" s="6"/>
      <c r="V3" s="7">
        <v>5</v>
      </c>
      <c r="W3" s="7">
        <v>12</v>
      </c>
      <c r="X3" s="7">
        <v>19</v>
      </c>
      <c r="Y3" s="8">
        <v>26</v>
      </c>
      <c r="Z3" s="7">
        <v>2</v>
      </c>
      <c r="AA3" s="7">
        <v>9</v>
      </c>
      <c r="AB3" s="7">
        <v>16</v>
      </c>
      <c r="AC3" s="8">
        <v>23</v>
      </c>
      <c r="AD3" s="7">
        <v>1</v>
      </c>
      <c r="AE3" s="7">
        <v>8</v>
      </c>
      <c r="AF3" s="7">
        <v>15</v>
      </c>
      <c r="AG3" s="7">
        <v>22</v>
      </c>
      <c r="AH3" s="5"/>
      <c r="AI3" s="7">
        <v>5</v>
      </c>
      <c r="AJ3" s="7">
        <v>12</v>
      </c>
      <c r="AK3" s="7">
        <v>19</v>
      </c>
      <c r="AL3" s="5"/>
      <c r="AM3" s="7">
        <v>3</v>
      </c>
      <c r="AN3" s="7">
        <v>10</v>
      </c>
      <c r="AO3" s="7">
        <v>17</v>
      </c>
      <c r="AP3" s="8">
        <v>24</v>
      </c>
      <c r="AQ3" s="5"/>
      <c r="AR3" s="7">
        <v>7</v>
      </c>
      <c r="AS3" s="7">
        <v>14</v>
      </c>
      <c r="AT3" s="7">
        <v>21</v>
      </c>
      <c r="AU3" s="5"/>
      <c r="AV3" s="7">
        <v>5</v>
      </c>
      <c r="AW3" s="7">
        <v>12</v>
      </c>
      <c r="AX3" s="7">
        <v>19</v>
      </c>
      <c r="AY3" s="8">
        <v>26</v>
      </c>
      <c r="AZ3" s="7">
        <v>2</v>
      </c>
      <c r="BA3" s="7">
        <v>9</v>
      </c>
      <c r="BB3" s="7">
        <v>16</v>
      </c>
      <c r="BC3" s="7">
        <v>23</v>
      </c>
    </row>
    <row r="4" spans="1:55" ht="24.95" customHeight="1" x14ac:dyDescent="0.25">
      <c r="A4" s="3"/>
      <c r="B4" s="3"/>
      <c r="C4" s="4"/>
      <c r="D4" s="7">
        <v>6</v>
      </c>
      <c r="E4" s="7">
        <v>13</v>
      </c>
      <c r="F4" s="7">
        <v>20</v>
      </c>
      <c r="G4" s="7">
        <v>27</v>
      </c>
      <c r="H4" s="5"/>
      <c r="I4" s="7">
        <v>11</v>
      </c>
      <c r="J4" s="7">
        <v>18</v>
      </c>
      <c r="K4" s="7">
        <v>25</v>
      </c>
      <c r="L4" s="5"/>
      <c r="M4" s="7">
        <v>8</v>
      </c>
      <c r="N4" s="7">
        <v>15</v>
      </c>
      <c r="O4" s="7">
        <v>22</v>
      </c>
      <c r="P4" s="8">
        <v>29</v>
      </c>
      <c r="Q4" s="7">
        <v>6</v>
      </c>
      <c r="R4" s="7">
        <v>13</v>
      </c>
      <c r="S4" s="7">
        <v>20</v>
      </c>
      <c r="T4" s="7">
        <v>27</v>
      </c>
      <c r="U4" s="6"/>
      <c r="V4" s="7">
        <v>10</v>
      </c>
      <c r="W4" s="7">
        <v>17</v>
      </c>
      <c r="X4" s="7">
        <v>24</v>
      </c>
      <c r="Y4" s="8">
        <v>31</v>
      </c>
      <c r="Z4" s="7">
        <v>7</v>
      </c>
      <c r="AA4" s="7">
        <v>14</v>
      </c>
      <c r="AB4" s="7">
        <v>21</v>
      </c>
      <c r="AC4" s="8">
        <v>28</v>
      </c>
      <c r="AD4" s="7">
        <v>6</v>
      </c>
      <c r="AE4" s="7">
        <v>13</v>
      </c>
      <c r="AF4" s="7">
        <v>20</v>
      </c>
      <c r="AG4" s="7">
        <v>27</v>
      </c>
      <c r="AH4" s="5"/>
      <c r="AI4" s="7">
        <v>10</v>
      </c>
      <c r="AJ4" s="7">
        <v>17</v>
      </c>
      <c r="AK4" s="7">
        <v>24</v>
      </c>
      <c r="AL4" s="5"/>
      <c r="AM4" s="7">
        <v>8</v>
      </c>
      <c r="AN4" s="7">
        <v>15</v>
      </c>
      <c r="AO4" s="7">
        <v>22</v>
      </c>
      <c r="AP4" s="8">
        <v>29</v>
      </c>
      <c r="AQ4" s="5"/>
      <c r="AR4" s="7">
        <v>12</v>
      </c>
      <c r="AS4" s="7">
        <v>19</v>
      </c>
      <c r="AT4" s="7">
        <v>26</v>
      </c>
      <c r="AU4" s="5"/>
      <c r="AV4" s="7">
        <v>10</v>
      </c>
      <c r="AW4" s="7">
        <v>17</v>
      </c>
      <c r="AX4" s="7">
        <v>24</v>
      </c>
      <c r="AY4" s="8">
        <v>31</v>
      </c>
      <c r="AZ4" s="7">
        <v>7</v>
      </c>
      <c r="BA4" s="7">
        <v>14</v>
      </c>
      <c r="BB4" s="7">
        <v>21</v>
      </c>
      <c r="BC4" s="7">
        <v>28</v>
      </c>
    </row>
    <row r="5" spans="1:55" ht="24.95" customHeight="1" x14ac:dyDescent="0.25">
      <c r="A5" s="3"/>
      <c r="B5" s="3"/>
      <c r="C5" s="4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10"/>
      <c r="V5" s="11"/>
      <c r="W5" s="12">
        <v>1</v>
      </c>
      <c r="X5" s="12">
        <v>2</v>
      </c>
      <c r="Y5" s="12">
        <v>3</v>
      </c>
      <c r="Z5" s="12">
        <v>4</v>
      </c>
      <c r="AA5" s="12">
        <v>5</v>
      </c>
      <c r="AB5" s="12">
        <v>6</v>
      </c>
      <c r="AC5" s="12">
        <v>7</v>
      </c>
      <c r="AD5" s="12">
        <v>8</v>
      </c>
      <c r="AE5" s="12">
        <v>9</v>
      </c>
      <c r="AF5" s="12">
        <v>10</v>
      </c>
      <c r="AG5" s="12">
        <v>11</v>
      </c>
      <c r="AH5" s="12">
        <v>12</v>
      </c>
      <c r="AI5" s="12">
        <v>13</v>
      </c>
      <c r="AJ5" s="12">
        <v>14</v>
      </c>
      <c r="AK5" s="12">
        <v>15</v>
      </c>
      <c r="AL5" s="12">
        <v>16</v>
      </c>
      <c r="AM5" s="12">
        <v>17</v>
      </c>
      <c r="AN5" s="12">
        <v>18</v>
      </c>
      <c r="AO5" s="12">
        <v>19</v>
      </c>
      <c r="AP5" s="12">
        <v>20</v>
      </c>
      <c r="AQ5" s="12">
        <v>21</v>
      </c>
      <c r="AR5" s="12">
        <v>22</v>
      </c>
      <c r="AS5" s="12">
        <v>23</v>
      </c>
      <c r="AT5" s="12">
        <v>24</v>
      </c>
      <c r="AU5" s="13"/>
      <c r="AV5" s="9"/>
      <c r="AW5" s="9"/>
      <c r="AX5" s="9"/>
      <c r="AY5" s="13"/>
      <c r="AZ5" s="9"/>
      <c r="BA5" s="9"/>
      <c r="BB5" s="9"/>
      <c r="BC5" s="9"/>
    </row>
    <row r="6" spans="1:55" ht="24.95" customHeight="1" x14ac:dyDescent="0.25">
      <c r="A6" s="3"/>
      <c r="B6" s="3"/>
      <c r="C6" s="4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1">
        <v>18</v>
      </c>
      <c r="V6" s="11">
        <v>19</v>
      </c>
      <c r="W6" s="12">
        <v>20</v>
      </c>
      <c r="X6" s="12">
        <v>21</v>
      </c>
      <c r="Y6" s="12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9">
        <v>28</v>
      </c>
      <c r="AF6" s="9">
        <v>29</v>
      </c>
      <c r="AG6" s="9">
        <v>30</v>
      </c>
      <c r="AH6" s="9">
        <v>31</v>
      </c>
      <c r="AI6" s="9">
        <v>32</v>
      </c>
      <c r="AJ6" s="9">
        <v>33</v>
      </c>
      <c r="AK6" s="9">
        <v>34</v>
      </c>
      <c r="AL6" s="9">
        <v>35</v>
      </c>
      <c r="AM6" s="9">
        <v>36</v>
      </c>
      <c r="AN6" s="9">
        <v>37</v>
      </c>
      <c r="AO6" s="9">
        <v>38</v>
      </c>
      <c r="AP6" s="9">
        <v>39</v>
      </c>
      <c r="AQ6" s="9">
        <v>40</v>
      </c>
      <c r="AR6" s="9">
        <v>41</v>
      </c>
      <c r="AS6" s="9">
        <v>42</v>
      </c>
      <c r="AT6" s="9">
        <v>43</v>
      </c>
      <c r="AU6" s="9">
        <v>44</v>
      </c>
      <c r="AV6" s="9">
        <v>45</v>
      </c>
      <c r="AW6" s="9">
        <v>46</v>
      </c>
      <c r="AX6" s="9">
        <v>47</v>
      </c>
      <c r="AY6" s="9">
        <v>48</v>
      </c>
      <c r="AZ6" s="9">
        <v>49</v>
      </c>
      <c r="BA6" s="9">
        <v>50</v>
      </c>
      <c r="BB6" s="9">
        <v>51</v>
      </c>
      <c r="BC6" s="9">
        <v>52</v>
      </c>
    </row>
    <row r="7" spans="1:55" ht="24.95" customHeight="1" x14ac:dyDescent="0.25">
      <c r="A7" s="14" t="s">
        <v>22</v>
      </c>
      <c r="B7" s="15" t="s">
        <v>23</v>
      </c>
      <c r="C7" s="16" t="s">
        <v>24</v>
      </c>
      <c r="D7" s="17">
        <f>D9+D11+D13+D15+D17+D19+D21+D23+D25</f>
        <v>0</v>
      </c>
      <c r="E7" s="17">
        <f t="shared" ref="E7:T8" si="0">E9+E11+E13+E15+E17+E19+E21+E23+E25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0</v>
      </c>
      <c r="U7" s="18"/>
      <c r="V7" s="18"/>
      <c r="W7" s="17">
        <f t="shared" ref="W7:AN8" si="1">W9+W11+W13+W15+W17+W19+W21+W23+W25</f>
        <v>0</v>
      </c>
      <c r="X7" s="17">
        <f t="shared" si="1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>
        <f t="shared" si="1"/>
        <v>0</v>
      </c>
      <c r="AI7" s="17">
        <f t="shared" si="1"/>
        <v>0</v>
      </c>
      <c r="AJ7" s="17">
        <f t="shared" si="1"/>
        <v>0</v>
      </c>
      <c r="AK7" s="17">
        <f t="shared" si="1"/>
        <v>0</v>
      </c>
      <c r="AL7" s="17">
        <f t="shared" si="1"/>
        <v>0</v>
      </c>
      <c r="AM7" s="17">
        <f t="shared" si="1"/>
        <v>0</v>
      </c>
      <c r="AN7" s="17">
        <f t="shared" si="1"/>
        <v>0</v>
      </c>
      <c r="AO7" s="17">
        <f>AR9+AO11+AO13+AO15+AO17+AO19+AO21+AO23+AO25</f>
        <v>0</v>
      </c>
      <c r="AP7" s="17">
        <f>AP9+AP11+AP13+AP15+AP17+AP19+AP21+AP23+AP25</f>
        <v>0</v>
      </c>
      <c r="AQ7" s="17">
        <f>AQ9+AQ11+AQ13+AQ15+AQ17+AQ19+AQ21+AQ23+AQ25</f>
        <v>0</v>
      </c>
      <c r="AR7" s="17">
        <f>AR9+AR11+AR13+AR15+AR17+AR19+AR21+AR23+AR25</f>
        <v>0</v>
      </c>
      <c r="AS7" s="17">
        <f>AS9+AS11+AS13+AS15+AS17+AS19+AS21+AS23+AS25</f>
        <v>0</v>
      </c>
      <c r="AT7" s="17">
        <f>AT9+AT11+AT13+AT15+AT17+AT19+AT21+AT23+AT25</f>
        <v>0</v>
      </c>
      <c r="AU7" s="19"/>
      <c r="AV7" s="18"/>
      <c r="AW7" s="18"/>
      <c r="AX7" s="18"/>
      <c r="AY7" s="18"/>
      <c r="AZ7" s="18"/>
      <c r="BA7" s="18"/>
      <c r="BB7" s="18"/>
      <c r="BC7" s="18"/>
    </row>
    <row r="8" spans="1:55" ht="24.95" customHeight="1" x14ac:dyDescent="0.25">
      <c r="A8" s="20"/>
      <c r="B8" s="20"/>
      <c r="C8" s="21" t="s">
        <v>25</v>
      </c>
      <c r="D8" s="22">
        <f>D10+D12+D14+D16+D18+D20+D22+D24+D26</f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18"/>
      <c r="V8" s="18"/>
      <c r="W8" s="22">
        <f t="shared" si="1"/>
        <v>0</v>
      </c>
      <c r="X8" s="22">
        <f t="shared" si="1"/>
        <v>0</v>
      </c>
      <c r="Y8" s="22">
        <f t="shared" si="1"/>
        <v>0</v>
      </c>
      <c r="Z8" s="22">
        <f t="shared" si="1"/>
        <v>0</v>
      </c>
      <c r="AA8" s="22">
        <f t="shared" si="1"/>
        <v>0</v>
      </c>
      <c r="AB8" s="22">
        <f t="shared" si="1"/>
        <v>0</v>
      </c>
      <c r="AC8" s="22">
        <f t="shared" si="1"/>
        <v>0</v>
      </c>
      <c r="AD8" s="22">
        <f t="shared" si="1"/>
        <v>0</v>
      </c>
      <c r="AE8" s="22">
        <f t="shared" si="1"/>
        <v>0</v>
      </c>
      <c r="AF8" s="22">
        <f t="shared" si="1"/>
        <v>0</v>
      </c>
      <c r="AG8" s="22">
        <f t="shared" si="1"/>
        <v>0</v>
      </c>
      <c r="AH8" s="22">
        <f t="shared" si="1"/>
        <v>0</v>
      </c>
      <c r="AI8" s="22">
        <f t="shared" si="1"/>
        <v>0</v>
      </c>
      <c r="AJ8" s="22">
        <f t="shared" si="1"/>
        <v>0</v>
      </c>
      <c r="AK8" s="22">
        <f t="shared" si="1"/>
        <v>0</v>
      </c>
      <c r="AL8" s="22">
        <f t="shared" si="1"/>
        <v>0</v>
      </c>
      <c r="AM8" s="22">
        <f t="shared" si="1"/>
        <v>0</v>
      </c>
      <c r="AN8" s="22">
        <f t="shared" si="1"/>
        <v>0</v>
      </c>
      <c r="AO8" s="22">
        <f>AO10+AO12+AO14+AO16+AO18+AO20+AO22+AO24+AO26</f>
        <v>0</v>
      </c>
      <c r="AP8" s="22">
        <f>AP10+AP12+AP14+AP16+AP18+AP20+AP22+AP24+AP26</f>
        <v>0</v>
      </c>
      <c r="AQ8" s="22">
        <f>AQ10+AQ12+AQ14+AQ16+AQ18+AQ20+AQ22+AQ24+AQ26</f>
        <v>0</v>
      </c>
      <c r="AR8" s="22">
        <f>AR10+AR12+AR14+AR16+AS18+AR20+AR22+AR24+AR26</f>
        <v>0</v>
      </c>
      <c r="AS8" s="22">
        <f>AS10+AS12+AS14+AS16+AT18+AS20+AS22+AS24+AS26</f>
        <v>0</v>
      </c>
      <c r="AT8" s="22">
        <f>AT10+AT12+AT14+AT16+AU18+AT20+AT22+AT24+AT26</f>
        <v>0</v>
      </c>
      <c r="AU8" s="19"/>
      <c r="AV8" s="23"/>
      <c r="AW8" s="23"/>
      <c r="AX8" s="23"/>
      <c r="AY8" s="23"/>
      <c r="AZ8" s="23"/>
      <c r="BA8" s="23"/>
      <c r="BB8" s="23"/>
      <c r="BC8" s="23"/>
    </row>
    <row r="9" spans="1:55" ht="24.95" customHeight="1" x14ac:dyDescent="0.25">
      <c r="A9" s="24" t="s">
        <v>26</v>
      </c>
      <c r="B9" s="24" t="str">
        <f>[1]ФИЗРА!B8</f>
        <v>Русский язык</v>
      </c>
      <c r="C9" s="25" t="s">
        <v>24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18"/>
      <c r="V9" s="18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19"/>
      <c r="AV9" s="28"/>
      <c r="AW9" s="28"/>
      <c r="AX9" s="28"/>
      <c r="AY9" s="28"/>
      <c r="AZ9" s="28"/>
      <c r="BA9" s="28"/>
      <c r="BB9" s="28"/>
      <c r="BC9" s="28"/>
    </row>
    <row r="10" spans="1:55" ht="24.95" customHeight="1" x14ac:dyDescent="0.25">
      <c r="A10" s="29"/>
      <c r="B10" s="30"/>
      <c r="C10" s="31" t="s">
        <v>27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3"/>
      <c r="V10" s="33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4"/>
      <c r="AR10" s="32"/>
      <c r="AS10" s="32"/>
      <c r="AT10" s="32"/>
      <c r="AU10" s="19"/>
      <c r="AV10" s="33"/>
      <c r="AW10" s="33"/>
      <c r="AX10" s="33"/>
      <c r="AY10" s="33"/>
      <c r="AZ10" s="33"/>
      <c r="BA10" s="33"/>
      <c r="BB10" s="33"/>
      <c r="BC10" s="33"/>
    </row>
    <row r="11" spans="1:55" ht="24.95" customHeight="1" x14ac:dyDescent="0.25">
      <c r="A11" s="24" t="s">
        <v>28</v>
      </c>
      <c r="B11" s="24" t="str">
        <f>[1]ФИЗРА!B9</f>
        <v>Литература</v>
      </c>
      <c r="C11" s="25" t="s">
        <v>24</v>
      </c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6"/>
      <c r="O11" s="26"/>
      <c r="P11" s="26"/>
      <c r="Q11" s="26"/>
      <c r="R11" s="26"/>
      <c r="S11" s="26"/>
      <c r="T11" s="26"/>
      <c r="U11" s="35"/>
      <c r="V11" s="35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19"/>
      <c r="AV11" s="28"/>
      <c r="AW11" s="28"/>
      <c r="AX11" s="28"/>
      <c r="AY11" s="28"/>
      <c r="AZ11" s="28"/>
      <c r="BA11" s="28"/>
      <c r="BB11" s="28"/>
      <c r="BC11" s="28"/>
    </row>
    <row r="12" spans="1:55" ht="24.95" customHeight="1" x14ac:dyDescent="0.25">
      <c r="A12" s="29"/>
      <c r="B12" s="36"/>
      <c r="C12" s="31" t="s">
        <v>27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38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19"/>
      <c r="AV12" s="38"/>
      <c r="AW12" s="38"/>
      <c r="AX12" s="38"/>
      <c r="AY12" s="38"/>
      <c r="AZ12" s="38"/>
      <c r="BA12" s="38"/>
      <c r="BB12" s="38"/>
      <c r="BC12" s="38"/>
    </row>
    <row r="13" spans="1:55" ht="24.95" customHeight="1" x14ac:dyDescent="0.25">
      <c r="A13" s="24" t="s">
        <v>29</v>
      </c>
      <c r="B13" s="24" t="str">
        <f>[1]ФИЗРА!B10</f>
        <v>Иностранный язык</v>
      </c>
      <c r="C13" s="25" t="s">
        <v>24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35"/>
      <c r="V13" s="35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19"/>
      <c r="AV13" s="28"/>
      <c r="AW13" s="28"/>
      <c r="AX13" s="28"/>
      <c r="AY13" s="28"/>
      <c r="AZ13" s="28"/>
      <c r="BA13" s="28"/>
      <c r="BB13" s="28"/>
      <c r="BC13" s="28"/>
    </row>
    <row r="14" spans="1:55" ht="24.95" customHeight="1" x14ac:dyDescent="0.25">
      <c r="A14" s="29"/>
      <c r="B14" s="36"/>
      <c r="C14" s="31" t="s">
        <v>27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  <c r="V14" s="38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19"/>
      <c r="AV14" s="38"/>
      <c r="AW14" s="38"/>
      <c r="AX14" s="38"/>
      <c r="AY14" s="38"/>
      <c r="AZ14" s="38"/>
      <c r="BA14" s="38"/>
      <c r="BB14" s="38"/>
      <c r="BC14" s="38"/>
    </row>
    <row r="15" spans="1:55" ht="24.95" customHeight="1" x14ac:dyDescent="0.25">
      <c r="A15" s="24" t="s">
        <v>30</v>
      </c>
      <c r="B15" s="24" t="str">
        <f>[1]ФИЗРА!B11</f>
        <v>История</v>
      </c>
      <c r="C15" s="25" t="s">
        <v>24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35"/>
      <c r="V15" s="35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19"/>
      <c r="AV15" s="28"/>
      <c r="AW15" s="28"/>
      <c r="AX15" s="28"/>
      <c r="AY15" s="28"/>
      <c r="AZ15" s="28"/>
      <c r="BA15" s="28"/>
      <c r="BB15" s="28"/>
      <c r="BC15" s="28"/>
    </row>
    <row r="16" spans="1:55" ht="24.95" customHeight="1" x14ac:dyDescent="0.25">
      <c r="A16" s="29"/>
      <c r="B16" s="36"/>
      <c r="C16" s="31" t="s">
        <v>27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  <c r="V16" s="38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19"/>
      <c r="AV16" s="38"/>
      <c r="AW16" s="38"/>
      <c r="AX16" s="38"/>
      <c r="AY16" s="38"/>
      <c r="AZ16" s="38"/>
      <c r="BA16" s="38"/>
      <c r="BB16" s="38"/>
      <c r="BC16" s="38"/>
    </row>
    <row r="17" spans="1:55" ht="24.95" customHeight="1" x14ac:dyDescent="0.25">
      <c r="A17" s="39" t="s">
        <v>31</v>
      </c>
      <c r="B17" s="39" t="str">
        <f>[1]ФИЗРА!B12</f>
        <v>Обществознание (включая экономику и право)</v>
      </c>
      <c r="C17" s="40" t="s">
        <v>24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35"/>
      <c r="V17" s="35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19"/>
      <c r="AV17" s="28"/>
      <c r="AW17" s="28"/>
      <c r="AX17" s="28"/>
      <c r="AY17" s="28"/>
      <c r="AZ17" s="28"/>
      <c r="BA17" s="28"/>
      <c r="BB17" s="28"/>
      <c r="BC17" s="28"/>
    </row>
    <row r="18" spans="1:55" ht="24.95" customHeight="1" x14ac:dyDescent="0.25">
      <c r="A18" s="29"/>
      <c r="B18" s="36"/>
      <c r="C18" s="31" t="s">
        <v>27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38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U18" s="19"/>
      <c r="AV18" s="38"/>
      <c r="AW18" s="38"/>
      <c r="AX18" s="38"/>
      <c r="AY18" s="38"/>
      <c r="AZ18" s="38"/>
      <c r="BA18" s="38"/>
      <c r="BB18" s="38"/>
      <c r="BC18" s="38"/>
    </row>
    <row r="19" spans="1:55" ht="24.95" customHeight="1" x14ac:dyDescent="0.25">
      <c r="A19" s="24" t="s">
        <v>32</v>
      </c>
      <c r="B19" s="24" t="str">
        <f>[1]ФИЗРА!B13</f>
        <v>Математика</v>
      </c>
      <c r="C19" s="25" t="s">
        <v>24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38"/>
      <c r="V19" s="38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19"/>
      <c r="AV19" s="38"/>
      <c r="AW19" s="38"/>
      <c r="AX19" s="38"/>
      <c r="AY19" s="38"/>
      <c r="AZ19" s="38"/>
      <c r="BA19" s="38"/>
      <c r="BB19" s="38"/>
      <c r="BC19" s="38"/>
    </row>
    <row r="20" spans="1:55" ht="24.95" customHeight="1" x14ac:dyDescent="0.25">
      <c r="A20" s="29"/>
      <c r="B20" s="36"/>
      <c r="C20" s="31" t="s">
        <v>27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38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19"/>
      <c r="AV20" s="38"/>
      <c r="AW20" s="38"/>
      <c r="AX20" s="38"/>
      <c r="AY20" s="38"/>
      <c r="AZ20" s="38"/>
      <c r="BA20" s="38"/>
      <c r="BB20" s="38"/>
      <c r="BC20" s="38"/>
    </row>
    <row r="21" spans="1:55" ht="24.95" customHeight="1" x14ac:dyDescent="0.25">
      <c r="A21" s="24" t="s">
        <v>33</v>
      </c>
      <c r="B21" s="24" t="str">
        <f>[1]ФИЗРА!B14</f>
        <v>Информатика и ИКТ</v>
      </c>
      <c r="C21" s="25" t="s">
        <v>24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38"/>
      <c r="V21" s="38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19"/>
      <c r="AV21" s="38"/>
      <c r="AW21" s="38"/>
      <c r="AX21" s="38"/>
      <c r="AY21" s="38"/>
      <c r="AZ21" s="38"/>
      <c r="BA21" s="38"/>
      <c r="BB21" s="38"/>
      <c r="BC21" s="38"/>
    </row>
    <row r="22" spans="1:55" ht="24.95" customHeight="1" x14ac:dyDescent="0.25">
      <c r="A22" s="29"/>
      <c r="B22" s="36"/>
      <c r="C22" s="31" t="s">
        <v>27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/>
      <c r="V22" s="38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19"/>
      <c r="AV22" s="38"/>
      <c r="AW22" s="38"/>
      <c r="AX22" s="38"/>
      <c r="AY22" s="38"/>
      <c r="AZ22" s="38"/>
      <c r="BA22" s="38"/>
      <c r="BB22" s="38"/>
      <c r="BC22" s="38"/>
    </row>
    <row r="23" spans="1:55" ht="24.95" customHeight="1" x14ac:dyDescent="0.25">
      <c r="A23" s="24" t="s">
        <v>34</v>
      </c>
      <c r="B23" s="24" t="str">
        <f>[1]ФИЗРА!B15</f>
        <v>Физическая культура</v>
      </c>
      <c r="C23" s="25" t="s">
        <v>24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35"/>
      <c r="V23" s="3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19"/>
      <c r="AV23" s="38"/>
      <c r="AW23" s="38"/>
      <c r="AX23" s="38"/>
      <c r="AY23" s="38"/>
      <c r="AZ23" s="38"/>
      <c r="BA23" s="38"/>
      <c r="BB23" s="38"/>
      <c r="BC23" s="38"/>
    </row>
    <row r="24" spans="1:55" ht="24.95" customHeight="1" x14ac:dyDescent="0.25">
      <c r="A24" s="29"/>
      <c r="B24" s="36"/>
      <c r="C24" s="31" t="s">
        <v>27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38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19"/>
      <c r="AV24" s="38"/>
      <c r="AW24" s="38"/>
      <c r="AX24" s="38"/>
      <c r="AY24" s="38"/>
      <c r="AZ24" s="38"/>
      <c r="BA24" s="38"/>
      <c r="BB24" s="38"/>
      <c r="BC24" s="38"/>
    </row>
    <row r="25" spans="1:55" ht="24.95" customHeight="1" x14ac:dyDescent="0.25">
      <c r="A25" s="24" t="s">
        <v>35</v>
      </c>
      <c r="B25" s="24" t="str">
        <f>[1]ФИЗРА!B16</f>
        <v>ОБЖ</v>
      </c>
      <c r="C25" s="25" t="s">
        <v>24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38"/>
      <c r="V25" s="38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19"/>
      <c r="AV25" s="38"/>
      <c r="AW25" s="38"/>
      <c r="AX25" s="38"/>
      <c r="AY25" s="38"/>
      <c r="AZ25" s="38"/>
      <c r="BA25" s="38"/>
      <c r="BB25" s="38"/>
      <c r="BC25" s="38"/>
    </row>
    <row r="26" spans="1:55" ht="24.95" customHeight="1" x14ac:dyDescent="0.25">
      <c r="A26" s="29"/>
      <c r="B26" s="36"/>
      <c r="C26" s="31" t="s">
        <v>27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8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19"/>
      <c r="AV26" s="38"/>
      <c r="AW26" s="38"/>
      <c r="AX26" s="38"/>
      <c r="AY26" s="38"/>
      <c r="AZ26" s="38"/>
      <c r="BA26" s="38"/>
      <c r="BB26" s="38"/>
      <c r="BC26" s="38"/>
    </row>
    <row r="27" spans="1:55" ht="24.95" customHeight="1" x14ac:dyDescent="0.25">
      <c r="A27" s="42" t="str">
        <f>[1]ФИЗРА!A18</f>
        <v>ОДП.ОО</v>
      </c>
      <c r="B27" s="42" t="str">
        <f>[1]ФИЗРА!B18</f>
        <v>Общеобразовательные дисциплины профильные</v>
      </c>
      <c r="C27" s="43" t="s">
        <v>24</v>
      </c>
      <c r="D27" s="44">
        <f>D29+D31+D33+D35</f>
        <v>0</v>
      </c>
      <c r="E27" s="44">
        <f t="shared" ref="E27:AT28" si="2">E29+E31+E33+E35</f>
        <v>0</v>
      </c>
      <c r="F27" s="44">
        <f t="shared" si="2"/>
        <v>0</v>
      </c>
      <c r="G27" s="44">
        <f t="shared" si="2"/>
        <v>0</v>
      </c>
      <c r="H27" s="44">
        <f t="shared" si="2"/>
        <v>0</v>
      </c>
      <c r="I27" s="44">
        <f t="shared" si="2"/>
        <v>0</v>
      </c>
      <c r="J27" s="44">
        <f t="shared" si="2"/>
        <v>0</v>
      </c>
      <c r="K27" s="44">
        <f t="shared" si="2"/>
        <v>0</v>
      </c>
      <c r="L27" s="44">
        <f t="shared" si="2"/>
        <v>0</v>
      </c>
      <c r="M27" s="44">
        <f t="shared" si="2"/>
        <v>0</v>
      </c>
      <c r="N27" s="44">
        <f t="shared" si="2"/>
        <v>0</v>
      </c>
      <c r="O27" s="44">
        <f t="shared" si="2"/>
        <v>0</v>
      </c>
      <c r="P27" s="44">
        <f t="shared" si="2"/>
        <v>0</v>
      </c>
      <c r="Q27" s="44">
        <f t="shared" si="2"/>
        <v>0</v>
      </c>
      <c r="R27" s="44">
        <f t="shared" si="2"/>
        <v>0</v>
      </c>
      <c r="S27" s="44">
        <f t="shared" si="2"/>
        <v>0</v>
      </c>
      <c r="T27" s="44">
        <f t="shared" si="2"/>
        <v>0</v>
      </c>
      <c r="U27" s="38"/>
      <c r="V27" s="38"/>
      <c r="W27" s="44">
        <f t="shared" si="2"/>
        <v>0</v>
      </c>
      <c r="X27" s="44">
        <f t="shared" si="2"/>
        <v>0</v>
      </c>
      <c r="Y27" s="44">
        <f t="shared" si="2"/>
        <v>0</v>
      </c>
      <c r="Z27" s="44">
        <f t="shared" si="2"/>
        <v>0</v>
      </c>
      <c r="AA27" s="44">
        <f t="shared" si="2"/>
        <v>0</v>
      </c>
      <c r="AB27" s="44">
        <f t="shared" si="2"/>
        <v>0</v>
      </c>
      <c r="AC27" s="44">
        <f t="shared" si="2"/>
        <v>0</v>
      </c>
      <c r="AD27" s="44">
        <f t="shared" si="2"/>
        <v>0</v>
      </c>
      <c r="AE27" s="44">
        <f t="shared" si="2"/>
        <v>0</v>
      </c>
      <c r="AF27" s="44">
        <f t="shared" si="2"/>
        <v>0</v>
      </c>
      <c r="AG27" s="44">
        <f t="shared" si="2"/>
        <v>0</v>
      </c>
      <c r="AH27" s="44">
        <f t="shared" si="2"/>
        <v>0</v>
      </c>
      <c r="AI27" s="44">
        <f t="shared" si="2"/>
        <v>0</v>
      </c>
      <c r="AJ27" s="44">
        <f t="shared" si="2"/>
        <v>0</v>
      </c>
      <c r="AK27" s="44">
        <f t="shared" si="2"/>
        <v>0</v>
      </c>
      <c r="AL27" s="44">
        <f t="shared" si="2"/>
        <v>0</v>
      </c>
      <c r="AM27" s="44">
        <f t="shared" si="2"/>
        <v>0</v>
      </c>
      <c r="AN27" s="44">
        <f t="shared" si="2"/>
        <v>0</v>
      </c>
      <c r="AO27" s="44">
        <f t="shared" si="2"/>
        <v>0</v>
      </c>
      <c r="AP27" s="44">
        <f t="shared" si="2"/>
        <v>0</v>
      </c>
      <c r="AQ27" s="44">
        <f t="shared" si="2"/>
        <v>0</v>
      </c>
      <c r="AR27" s="44">
        <f t="shared" si="2"/>
        <v>0</v>
      </c>
      <c r="AS27" s="44">
        <f t="shared" si="2"/>
        <v>0</v>
      </c>
      <c r="AT27" s="44">
        <f t="shared" si="2"/>
        <v>0</v>
      </c>
      <c r="AU27" s="19"/>
      <c r="AV27" s="38"/>
      <c r="AW27" s="38"/>
      <c r="AX27" s="38"/>
      <c r="AY27" s="38"/>
      <c r="AZ27" s="38"/>
      <c r="BA27" s="38"/>
      <c r="BB27" s="38"/>
      <c r="BC27" s="38"/>
    </row>
    <row r="28" spans="1:55" ht="24.95" customHeight="1" x14ac:dyDescent="0.25">
      <c r="A28" s="45"/>
      <c r="B28" s="45"/>
      <c r="C28" s="46" t="s">
        <v>27</v>
      </c>
      <c r="D28" s="37">
        <f>D30+D32+D34+D36</f>
        <v>0</v>
      </c>
      <c r="E28" s="37">
        <f t="shared" si="2"/>
        <v>0</v>
      </c>
      <c r="F28" s="37">
        <f t="shared" si="2"/>
        <v>0</v>
      </c>
      <c r="G28" s="37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37">
        <f t="shared" si="2"/>
        <v>0</v>
      </c>
      <c r="L28" s="37">
        <f t="shared" si="2"/>
        <v>0</v>
      </c>
      <c r="M28" s="37">
        <f t="shared" si="2"/>
        <v>0</v>
      </c>
      <c r="N28" s="37">
        <f t="shared" si="2"/>
        <v>0</v>
      </c>
      <c r="O28" s="37">
        <f t="shared" si="2"/>
        <v>0</v>
      </c>
      <c r="P28" s="37">
        <f t="shared" si="2"/>
        <v>0</v>
      </c>
      <c r="Q28" s="37">
        <f t="shared" si="2"/>
        <v>0</v>
      </c>
      <c r="R28" s="37">
        <f t="shared" si="2"/>
        <v>0</v>
      </c>
      <c r="S28" s="37">
        <f t="shared" si="2"/>
        <v>0</v>
      </c>
      <c r="T28" s="37">
        <f t="shared" si="2"/>
        <v>0</v>
      </c>
      <c r="U28" s="38"/>
      <c r="V28" s="38"/>
      <c r="W28" s="37">
        <f t="shared" si="2"/>
        <v>0</v>
      </c>
      <c r="X28" s="37">
        <f t="shared" si="2"/>
        <v>0</v>
      </c>
      <c r="Y28" s="37">
        <f t="shared" si="2"/>
        <v>0</v>
      </c>
      <c r="Z28" s="37">
        <f t="shared" si="2"/>
        <v>0</v>
      </c>
      <c r="AA28" s="37">
        <f t="shared" si="2"/>
        <v>0</v>
      </c>
      <c r="AB28" s="37">
        <f t="shared" si="2"/>
        <v>0</v>
      </c>
      <c r="AC28" s="37">
        <f t="shared" si="2"/>
        <v>0</v>
      </c>
      <c r="AD28" s="37">
        <f t="shared" si="2"/>
        <v>0</v>
      </c>
      <c r="AE28" s="37">
        <f t="shared" si="2"/>
        <v>0</v>
      </c>
      <c r="AF28" s="37">
        <f t="shared" si="2"/>
        <v>0</v>
      </c>
      <c r="AG28" s="37">
        <f t="shared" si="2"/>
        <v>0</v>
      </c>
      <c r="AH28" s="37">
        <f t="shared" si="2"/>
        <v>0</v>
      </c>
      <c r="AI28" s="37">
        <f t="shared" si="2"/>
        <v>0</v>
      </c>
      <c r="AJ28" s="37">
        <f t="shared" si="2"/>
        <v>0</v>
      </c>
      <c r="AK28" s="37">
        <f t="shared" si="2"/>
        <v>0</v>
      </c>
      <c r="AL28" s="37">
        <f t="shared" si="2"/>
        <v>0</v>
      </c>
      <c r="AM28" s="37">
        <f t="shared" si="2"/>
        <v>0</v>
      </c>
      <c r="AN28" s="37">
        <f t="shared" si="2"/>
        <v>0</v>
      </c>
      <c r="AO28" s="37">
        <f t="shared" si="2"/>
        <v>0</v>
      </c>
      <c r="AP28" s="37">
        <f t="shared" si="2"/>
        <v>0</v>
      </c>
      <c r="AQ28" s="37">
        <f t="shared" si="2"/>
        <v>0</v>
      </c>
      <c r="AR28" s="37">
        <f t="shared" si="2"/>
        <v>0</v>
      </c>
      <c r="AS28" s="37">
        <f t="shared" si="2"/>
        <v>0</v>
      </c>
      <c r="AT28" s="37">
        <f t="shared" si="2"/>
        <v>0</v>
      </c>
      <c r="AU28" s="19"/>
      <c r="AV28" s="38"/>
      <c r="AW28" s="38"/>
      <c r="AX28" s="38"/>
      <c r="AY28" s="38"/>
      <c r="AZ28" s="38"/>
      <c r="BA28" s="38"/>
      <c r="BB28" s="38"/>
      <c r="BC28" s="38"/>
    </row>
    <row r="29" spans="1:55" ht="24.95" customHeight="1" x14ac:dyDescent="0.25">
      <c r="A29" s="24" t="str">
        <f>[1]ФИЗРА!A19</f>
        <v>ОДП.01</v>
      </c>
      <c r="B29" s="24" t="str">
        <f>[1]ФИЗРА!B19</f>
        <v>География</v>
      </c>
      <c r="C29" s="25" t="s">
        <v>24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38"/>
      <c r="V29" s="38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19"/>
      <c r="AV29" s="38"/>
      <c r="AW29" s="38"/>
      <c r="AX29" s="38"/>
      <c r="AY29" s="38"/>
      <c r="AZ29" s="38"/>
      <c r="BA29" s="38"/>
      <c r="BB29" s="38"/>
      <c r="BC29" s="38"/>
    </row>
    <row r="30" spans="1:55" ht="24.95" customHeight="1" x14ac:dyDescent="0.25">
      <c r="A30" s="36"/>
      <c r="B30" s="36"/>
      <c r="C30" s="31" t="s">
        <v>27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19"/>
      <c r="AV30" s="38"/>
      <c r="AW30" s="38"/>
      <c r="AX30" s="38"/>
      <c r="AY30" s="38"/>
      <c r="AZ30" s="38"/>
      <c r="BA30" s="38"/>
      <c r="BB30" s="38"/>
      <c r="BC30" s="38"/>
    </row>
    <row r="31" spans="1:55" ht="24.95" customHeight="1" x14ac:dyDescent="0.25">
      <c r="A31" s="24" t="str">
        <f>[1]ФИЗРА!A20</f>
        <v>ОДП.02</v>
      </c>
      <c r="B31" s="24" t="str">
        <f>[1]ФИЗРА!B20</f>
        <v>Физика</v>
      </c>
      <c r="C31" s="25" t="s">
        <v>24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35"/>
      <c r="V31" s="35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19"/>
      <c r="AV31" s="38"/>
      <c r="AW31" s="38"/>
      <c r="AX31" s="38"/>
      <c r="AY31" s="38"/>
      <c r="AZ31" s="38"/>
      <c r="BA31" s="38"/>
      <c r="BB31" s="38"/>
      <c r="BC31" s="38"/>
    </row>
    <row r="32" spans="1:55" ht="24.95" customHeight="1" x14ac:dyDescent="0.25">
      <c r="A32" s="36"/>
      <c r="B32" s="36"/>
      <c r="C32" s="31" t="s">
        <v>27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8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19"/>
      <c r="AV32" s="38"/>
      <c r="AW32" s="38"/>
      <c r="AX32" s="38"/>
      <c r="AY32" s="38"/>
      <c r="AZ32" s="38"/>
      <c r="BA32" s="38"/>
      <c r="BB32" s="38"/>
      <c r="BC32" s="38"/>
    </row>
    <row r="33" spans="1:55" ht="24.95" customHeight="1" x14ac:dyDescent="0.25">
      <c r="A33" s="24" t="str">
        <f>[1]ФИЗРА!A21</f>
        <v>ОДП.03</v>
      </c>
      <c r="B33" s="24" t="str">
        <f>[1]ФИЗРА!B21</f>
        <v>Химия</v>
      </c>
      <c r="C33" s="25" t="s">
        <v>24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38"/>
      <c r="V33" s="38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19"/>
      <c r="AV33" s="38"/>
      <c r="AW33" s="38"/>
      <c r="AX33" s="38"/>
      <c r="AY33" s="38"/>
      <c r="AZ33" s="38"/>
      <c r="BA33" s="38"/>
      <c r="BB33" s="38"/>
      <c r="BC33" s="38"/>
    </row>
    <row r="34" spans="1:55" ht="24.95" customHeight="1" x14ac:dyDescent="0.25">
      <c r="A34" s="24"/>
      <c r="B34" s="24"/>
      <c r="C34" s="31" t="s">
        <v>27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8"/>
      <c r="V34" s="38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19"/>
      <c r="AV34" s="38"/>
      <c r="AW34" s="38"/>
      <c r="AX34" s="38"/>
      <c r="AY34" s="38"/>
      <c r="AZ34" s="38"/>
      <c r="BA34" s="38"/>
      <c r="BB34" s="38"/>
      <c r="BC34" s="38"/>
    </row>
    <row r="35" spans="1:55" ht="24.95" customHeight="1" x14ac:dyDescent="0.25">
      <c r="A35" s="39" t="str">
        <f>[1]ФИЗРА!A22</f>
        <v>ОДП.04</v>
      </c>
      <c r="B35" s="39" t="str">
        <f>[1]ФИЗРА!B22</f>
        <v>Биология</v>
      </c>
      <c r="C35" s="40" t="s">
        <v>24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38"/>
      <c r="V35" s="38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19"/>
      <c r="AV35" s="38"/>
      <c r="AW35" s="38"/>
      <c r="AX35" s="38"/>
      <c r="AY35" s="38"/>
      <c r="AZ35" s="38"/>
      <c r="BA35" s="38"/>
      <c r="BB35" s="38"/>
      <c r="BC35" s="38"/>
    </row>
    <row r="36" spans="1:55" ht="24.95" customHeight="1" x14ac:dyDescent="0.25">
      <c r="A36" s="36"/>
      <c r="B36" s="36"/>
      <c r="C36" s="31" t="s">
        <v>27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19"/>
      <c r="AV36" s="38"/>
      <c r="AW36" s="38"/>
      <c r="AX36" s="38"/>
      <c r="AY36" s="38"/>
      <c r="AZ36" s="38"/>
      <c r="BA36" s="38"/>
      <c r="BB36" s="38"/>
      <c r="BC36" s="38"/>
    </row>
    <row r="37" spans="1:55" ht="24.95" customHeight="1" x14ac:dyDescent="0.25">
      <c r="A37" s="42" t="str">
        <f>[1]ФИЗРА!A24</f>
        <v>ОГСЭ.00</v>
      </c>
      <c r="B37" s="42" t="str">
        <f>[1]ФИЗРА!B24</f>
        <v>Общий гуманитарный и социально - экономический цикл</v>
      </c>
      <c r="C37" s="43" t="s">
        <v>24</v>
      </c>
      <c r="D37" s="48">
        <f>D39+D41+D43+D45+D47</f>
        <v>4</v>
      </c>
      <c r="E37" s="48">
        <f t="shared" ref="E37:AT38" si="3">E39+E41+E43+E45+E47</f>
        <v>4</v>
      </c>
      <c r="F37" s="48">
        <f t="shared" si="3"/>
        <v>4</v>
      </c>
      <c r="G37" s="48">
        <f t="shared" si="3"/>
        <v>4</v>
      </c>
      <c r="H37" s="48">
        <f t="shared" si="3"/>
        <v>4</v>
      </c>
      <c r="I37" s="48">
        <f t="shared" si="3"/>
        <v>4</v>
      </c>
      <c r="J37" s="48">
        <f t="shared" si="3"/>
        <v>4</v>
      </c>
      <c r="K37" s="48">
        <f t="shared" si="3"/>
        <v>4</v>
      </c>
      <c r="L37" s="48">
        <f t="shared" si="3"/>
        <v>4</v>
      </c>
      <c r="M37" s="48">
        <f t="shared" si="3"/>
        <v>4</v>
      </c>
      <c r="N37" s="48">
        <f t="shared" si="3"/>
        <v>4</v>
      </c>
      <c r="O37" s="48">
        <f t="shared" si="3"/>
        <v>4</v>
      </c>
      <c r="P37" s="48">
        <f t="shared" si="3"/>
        <v>4</v>
      </c>
      <c r="Q37" s="48">
        <f t="shared" si="3"/>
        <v>4</v>
      </c>
      <c r="R37" s="48">
        <f t="shared" si="3"/>
        <v>4</v>
      </c>
      <c r="S37" s="48">
        <f t="shared" si="3"/>
        <v>4</v>
      </c>
      <c r="T37" s="48">
        <f t="shared" si="3"/>
        <v>0</v>
      </c>
      <c r="U37" s="38"/>
      <c r="V37" s="38"/>
      <c r="W37" s="48">
        <f t="shared" si="3"/>
        <v>3</v>
      </c>
      <c r="X37" s="48">
        <f t="shared" si="3"/>
        <v>3</v>
      </c>
      <c r="Y37" s="48">
        <f t="shared" si="3"/>
        <v>3</v>
      </c>
      <c r="Z37" s="48">
        <f t="shared" si="3"/>
        <v>3</v>
      </c>
      <c r="AA37" s="48">
        <f t="shared" si="3"/>
        <v>3</v>
      </c>
      <c r="AB37" s="48">
        <f t="shared" si="3"/>
        <v>3</v>
      </c>
      <c r="AC37" s="48">
        <f t="shared" si="3"/>
        <v>3</v>
      </c>
      <c r="AD37" s="48">
        <f t="shared" si="3"/>
        <v>3</v>
      </c>
      <c r="AE37" s="48">
        <f t="shared" si="3"/>
        <v>3</v>
      </c>
      <c r="AF37" s="48">
        <f t="shared" si="3"/>
        <v>3</v>
      </c>
      <c r="AG37" s="48">
        <f t="shared" si="3"/>
        <v>3</v>
      </c>
      <c r="AH37" s="48">
        <f t="shared" si="3"/>
        <v>4</v>
      </c>
      <c r="AI37" s="48">
        <f t="shared" si="3"/>
        <v>4</v>
      </c>
      <c r="AJ37" s="48">
        <f t="shared" si="3"/>
        <v>4</v>
      </c>
      <c r="AK37" s="48">
        <f t="shared" si="3"/>
        <v>4</v>
      </c>
      <c r="AL37" s="48">
        <f t="shared" si="3"/>
        <v>4</v>
      </c>
      <c r="AM37" s="48">
        <f t="shared" si="3"/>
        <v>4</v>
      </c>
      <c r="AN37" s="48">
        <f t="shared" si="3"/>
        <v>0</v>
      </c>
      <c r="AO37" s="48">
        <f t="shared" si="3"/>
        <v>0</v>
      </c>
      <c r="AP37" s="48">
        <f t="shared" si="3"/>
        <v>0</v>
      </c>
      <c r="AQ37" s="48">
        <f t="shared" si="3"/>
        <v>0</v>
      </c>
      <c r="AR37" s="48">
        <f t="shared" si="3"/>
        <v>0</v>
      </c>
      <c r="AS37" s="48">
        <f t="shared" si="3"/>
        <v>0</v>
      </c>
      <c r="AT37" s="48">
        <f t="shared" si="3"/>
        <v>0</v>
      </c>
      <c r="AU37" s="19"/>
      <c r="AV37" s="38"/>
      <c r="AW37" s="38"/>
      <c r="AX37" s="38"/>
      <c r="AY37" s="38"/>
      <c r="AZ37" s="38"/>
      <c r="BA37" s="38"/>
      <c r="BB37" s="38"/>
      <c r="BC37" s="38"/>
    </row>
    <row r="38" spans="1:55" ht="24.95" customHeight="1" x14ac:dyDescent="0.25">
      <c r="A38" s="36"/>
      <c r="B38" s="36"/>
      <c r="C38" s="31" t="s">
        <v>27</v>
      </c>
      <c r="D38" s="47">
        <f>D40+D42+D44+D46+D48</f>
        <v>2</v>
      </c>
      <c r="E38" s="47">
        <f t="shared" si="3"/>
        <v>2</v>
      </c>
      <c r="F38" s="47">
        <f t="shared" si="3"/>
        <v>2</v>
      </c>
      <c r="G38" s="47">
        <f t="shared" si="3"/>
        <v>2</v>
      </c>
      <c r="H38" s="47">
        <f t="shared" si="3"/>
        <v>2</v>
      </c>
      <c r="I38" s="47">
        <f t="shared" si="3"/>
        <v>2</v>
      </c>
      <c r="J38" s="47">
        <f t="shared" si="3"/>
        <v>2</v>
      </c>
      <c r="K38" s="47">
        <f t="shared" si="3"/>
        <v>2</v>
      </c>
      <c r="L38" s="47">
        <f t="shared" si="3"/>
        <v>2</v>
      </c>
      <c r="M38" s="47">
        <f t="shared" si="3"/>
        <v>2</v>
      </c>
      <c r="N38" s="47">
        <f t="shared" si="3"/>
        <v>2</v>
      </c>
      <c r="O38" s="47">
        <f t="shared" si="3"/>
        <v>2</v>
      </c>
      <c r="P38" s="47">
        <f t="shared" si="3"/>
        <v>2</v>
      </c>
      <c r="Q38" s="47">
        <f t="shared" si="3"/>
        <v>2</v>
      </c>
      <c r="R38" s="47">
        <f t="shared" si="3"/>
        <v>2</v>
      </c>
      <c r="S38" s="47">
        <f t="shared" si="3"/>
        <v>2</v>
      </c>
      <c r="T38" s="47">
        <f t="shared" si="3"/>
        <v>0</v>
      </c>
      <c r="U38" s="38"/>
      <c r="V38" s="38"/>
      <c r="W38" s="47">
        <f t="shared" si="3"/>
        <v>2</v>
      </c>
      <c r="X38" s="47">
        <f t="shared" si="3"/>
        <v>1</v>
      </c>
      <c r="Y38" s="47">
        <f t="shared" si="3"/>
        <v>2</v>
      </c>
      <c r="Z38" s="47">
        <f t="shared" si="3"/>
        <v>1</v>
      </c>
      <c r="AA38" s="47">
        <f t="shared" si="3"/>
        <v>2</v>
      </c>
      <c r="AB38" s="47">
        <f t="shared" si="3"/>
        <v>1</v>
      </c>
      <c r="AC38" s="47">
        <f t="shared" si="3"/>
        <v>2</v>
      </c>
      <c r="AD38" s="47">
        <f t="shared" si="3"/>
        <v>1</v>
      </c>
      <c r="AE38" s="47">
        <f t="shared" si="3"/>
        <v>2</v>
      </c>
      <c r="AF38" s="47">
        <f t="shared" si="3"/>
        <v>1</v>
      </c>
      <c r="AG38" s="47">
        <f t="shared" si="3"/>
        <v>2</v>
      </c>
      <c r="AH38" s="47">
        <f t="shared" si="3"/>
        <v>1</v>
      </c>
      <c r="AI38" s="47">
        <f t="shared" si="3"/>
        <v>2</v>
      </c>
      <c r="AJ38" s="47">
        <f t="shared" si="3"/>
        <v>1</v>
      </c>
      <c r="AK38" s="47">
        <f t="shared" si="3"/>
        <v>2</v>
      </c>
      <c r="AL38" s="47">
        <f t="shared" si="3"/>
        <v>1</v>
      </c>
      <c r="AM38" s="47">
        <f t="shared" si="3"/>
        <v>1</v>
      </c>
      <c r="AN38" s="47">
        <f t="shared" si="3"/>
        <v>0</v>
      </c>
      <c r="AO38" s="47">
        <f t="shared" si="3"/>
        <v>0</v>
      </c>
      <c r="AP38" s="47">
        <f t="shared" si="3"/>
        <v>0</v>
      </c>
      <c r="AQ38" s="47">
        <f t="shared" si="3"/>
        <v>0</v>
      </c>
      <c r="AR38" s="47">
        <f t="shared" si="3"/>
        <v>0</v>
      </c>
      <c r="AS38" s="47">
        <f t="shared" si="3"/>
        <v>0</v>
      </c>
      <c r="AT38" s="47">
        <f t="shared" si="3"/>
        <v>0</v>
      </c>
      <c r="AU38" s="19"/>
      <c r="AV38" s="38"/>
      <c r="AW38" s="38"/>
      <c r="AX38" s="38"/>
      <c r="AY38" s="38"/>
      <c r="AZ38" s="38"/>
      <c r="BA38" s="38"/>
      <c r="BB38" s="38"/>
      <c r="BC38" s="49"/>
    </row>
    <row r="39" spans="1:55" ht="24.95" customHeight="1" x14ac:dyDescent="0.25">
      <c r="A39" s="50" t="str">
        <f>[1]ФИЗРА!A25</f>
        <v>ОГСЭ.01</v>
      </c>
      <c r="B39" s="50" t="str">
        <f>[1]ФИЗРА!B25</f>
        <v>Основы философии</v>
      </c>
      <c r="C39" s="51" t="s">
        <v>24</v>
      </c>
      <c r="D39" s="26">
        <v>2</v>
      </c>
      <c r="E39" s="26">
        <v>2</v>
      </c>
      <c r="F39" s="26">
        <v>2</v>
      </c>
      <c r="G39" s="26">
        <v>2</v>
      </c>
      <c r="H39" s="26">
        <v>2</v>
      </c>
      <c r="I39" s="26">
        <v>2</v>
      </c>
      <c r="J39" s="26">
        <v>2</v>
      </c>
      <c r="K39" s="26">
        <v>2</v>
      </c>
      <c r="L39" s="26">
        <v>2</v>
      </c>
      <c r="M39" s="26">
        <v>2</v>
      </c>
      <c r="N39" s="26">
        <v>2</v>
      </c>
      <c r="O39" s="26">
        <v>2</v>
      </c>
      <c r="P39" s="26">
        <v>2</v>
      </c>
      <c r="Q39" s="26">
        <v>2</v>
      </c>
      <c r="R39" s="26">
        <v>2</v>
      </c>
      <c r="S39" s="26">
        <v>1</v>
      </c>
      <c r="T39" s="26"/>
      <c r="U39" s="35"/>
      <c r="V39" s="35"/>
      <c r="W39" s="26">
        <v>1</v>
      </c>
      <c r="X39" s="26">
        <v>1</v>
      </c>
      <c r="Y39" s="26">
        <v>1</v>
      </c>
      <c r="Z39" s="26">
        <v>1</v>
      </c>
      <c r="AA39" s="26">
        <v>1</v>
      </c>
      <c r="AB39" s="26">
        <v>1</v>
      </c>
      <c r="AC39" s="26">
        <v>1</v>
      </c>
      <c r="AD39" s="26">
        <v>1</v>
      </c>
      <c r="AE39" s="26">
        <v>1</v>
      </c>
      <c r="AF39" s="26">
        <v>1</v>
      </c>
      <c r="AG39" s="26">
        <v>1</v>
      </c>
      <c r="AH39" s="26">
        <v>1</v>
      </c>
      <c r="AI39" s="26">
        <v>1</v>
      </c>
      <c r="AJ39" s="26">
        <v>1</v>
      </c>
      <c r="AK39" s="26">
        <v>1</v>
      </c>
      <c r="AL39" s="26">
        <v>1</v>
      </c>
      <c r="AM39" s="26">
        <v>1</v>
      </c>
      <c r="AN39" s="26"/>
      <c r="AO39" s="26"/>
      <c r="AP39" s="26"/>
      <c r="AQ39" s="26"/>
      <c r="AR39" s="26"/>
      <c r="AS39" s="26"/>
      <c r="AT39" s="26"/>
      <c r="AU39" s="19"/>
      <c r="AV39" s="28"/>
      <c r="AW39" s="28"/>
      <c r="AX39" s="28"/>
      <c r="AY39" s="28"/>
      <c r="AZ39" s="28"/>
      <c r="BA39" s="28"/>
      <c r="BB39" s="28"/>
      <c r="BC39" s="52"/>
    </row>
    <row r="40" spans="1:55" ht="24.95" customHeight="1" x14ac:dyDescent="0.25">
      <c r="A40" s="29"/>
      <c r="B40" s="36"/>
      <c r="C40" s="31" t="s">
        <v>27</v>
      </c>
      <c r="D40" s="37">
        <v>1</v>
      </c>
      <c r="E40" s="37">
        <v>1</v>
      </c>
      <c r="F40" s="37">
        <v>1</v>
      </c>
      <c r="G40" s="37">
        <v>1</v>
      </c>
      <c r="H40" s="37">
        <v>1</v>
      </c>
      <c r="I40" s="37">
        <v>1</v>
      </c>
      <c r="J40" s="37">
        <v>1</v>
      </c>
      <c r="K40" s="37">
        <v>1</v>
      </c>
      <c r="L40" s="37">
        <v>1</v>
      </c>
      <c r="M40" s="37">
        <v>1</v>
      </c>
      <c r="N40" s="37">
        <v>1</v>
      </c>
      <c r="O40" s="37">
        <v>1</v>
      </c>
      <c r="P40" s="37">
        <v>1</v>
      </c>
      <c r="Q40" s="37">
        <v>1</v>
      </c>
      <c r="R40" s="37">
        <v>1</v>
      </c>
      <c r="S40" s="37">
        <v>1</v>
      </c>
      <c r="T40" s="37"/>
      <c r="U40" s="38"/>
      <c r="V40" s="38"/>
      <c r="W40" s="37">
        <v>1</v>
      </c>
      <c r="X40" s="37"/>
      <c r="Y40" s="37">
        <v>1</v>
      </c>
      <c r="Z40" s="37"/>
      <c r="AA40" s="37">
        <v>1</v>
      </c>
      <c r="AB40" s="37"/>
      <c r="AC40" s="37">
        <v>1</v>
      </c>
      <c r="AD40" s="37"/>
      <c r="AE40" s="37">
        <v>1</v>
      </c>
      <c r="AF40" s="37"/>
      <c r="AG40" s="37">
        <v>1</v>
      </c>
      <c r="AH40" s="37"/>
      <c r="AI40" s="37">
        <v>1</v>
      </c>
      <c r="AJ40" s="37"/>
      <c r="AK40" s="37">
        <v>1</v>
      </c>
      <c r="AL40" s="37"/>
      <c r="AM40" s="37"/>
      <c r="AN40" s="37"/>
      <c r="AO40" s="37"/>
      <c r="AP40" s="37"/>
      <c r="AQ40" s="37"/>
      <c r="AR40" s="37"/>
      <c r="AS40" s="37"/>
      <c r="AT40" s="37"/>
      <c r="AU40" s="19"/>
      <c r="AV40" s="38"/>
      <c r="AW40" s="38"/>
      <c r="AX40" s="38"/>
      <c r="AY40" s="38"/>
      <c r="AZ40" s="38"/>
      <c r="BA40" s="38"/>
      <c r="BB40" s="38"/>
      <c r="BC40" s="49"/>
    </row>
    <row r="41" spans="1:55" ht="24.95" customHeight="1" x14ac:dyDescent="0.25">
      <c r="A41" s="39" t="str">
        <f>[1]ФИЗРА!A26</f>
        <v>ОГСЭ.02</v>
      </c>
      <c r="B41" s="39" t="str">
        <f>[1]ФИЗРА!B26</f>
        <v>История</v>
      </c>
      <c r="C41" s="40" t="s">
        <v>24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35"/>
      <c r="V41" s="35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19"/>
      <c r="AV41" s="28"/>
      <c r="AW41" s="28"/>
      <c r="AX41" s="28"/>
      <c r="AY41" s="28"/>
      <c r="AZ41" s="28"/>
      <c r="BA41" s="28"/>
      <c r="BB41" s="28"/>
      <c r="BC41" s="52"/>
    </row>
    <row r="42" spans="1:55" ht="24.95" customHeight="1" x14ac:dyDescent="0.25">
      <c r="A42" s="29"/>
      <c r="B42" s="36"/>
      <c r="C42" s="31" t="s">
        <v>27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8"/>
      <c r="V42" s="38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19"/>
      <c r="AV42" s="38"/>
      <c r="AW42" s="38"/>
      <c r="AX42" s="38"/>
      <c r="AY42" s="38"/>
      <c r="AZ42" s="38"/>
      <c r="BA42" s="38"/>
      <c r="BB42" s="38"/>
      <c r="BC42" s="49"/>
    </row>
    <row r="43" spans="1:55" ht="24.95" customHeight="1" x14ac:dyDescent="0.25">
      <c r="A43" s="24" t="str">
        <f>[1]ФИЗРА!A27</f>
        <v>ОГСЭ.03</v>
      </c>
      <c r="B43" s="24" t="str">
        <f>[1]ФИЗРА!B27</f>
        <v>Психология общения</v>
      </c>
      <c r="C43" s="25" t="s">
        <v>24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38"/>
      <c r="V43" s="38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19"/>
      <c r="AV43" s="38"/>
      <c r="AW43" s="38"/>
      <c r="AX43" s="38"/>
      <c r="AY43" s="38"/>
      <c r="AZ43" s="38"/>
      <c r="BA43" s="38"/>
      <c r="BB43" s="38"/>
      <c r="BC43" s="49"/>
    </row>
    <row r="44" spans="1:55" ht="24.95" customHeight="1" x14ac:dyDescent="0.25">
      <c r="A44" s="24"/>
      <c r="B44" s="24"/>
      <c r="C44" s="31" t="s">
        <v>27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8"/>
      <c r="V44" s="38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47"/>
      <c r="AO44" s="47"/>
      <c r="AP44" s="47"/>
      <c r="AQ44" s="47"/>
      <c r="AR44" s="47"/>
      <c r="AS44" s="47"/>
      <c r="AT44" s="47"/>
      <c r="AU44" s="19"/>
      <c r="AV44" s="38"/>
      <c r="AW44" s="38"/>
      <c r="AX44" s="38"/>
      <c r="AY44" s="38"/>
      <c r="AZ44" s="38"/>
      <c r="BA44" s="38"/>
      <c r="BB44" s="38"/>
      <c r="BC44" s="49"/>
    </row>
    <row r="45" spans="1:55" ht="24.95" customHeight="1" x14ac:dyDescent="0.25">
      <c r="A45" s="39" t="str">
        <f>[1]ФИЗРА!A28</f>
        <v>ОГСЭ.04</v>
      </c>
      <c r="B45" s="39" t="str">
        <f>[1]ФИЗРА!B28</f>
        <v>Иностранный язык</v>
      </c>
      <c r="C45" s="40" t="s">
        <v>24</v>
      </c>
      <c r="D45" s="26">
        <v>2</v>
      </c>
      <c r="E45" s="26">
        <v>2</v>
      </c>
      <c r="F45" s="26">
        <v>2</v>
      </c>
      <c r="G45" s="26">
        <v>2</v>
      </c>
      <c r="H45" s="26">
        <v>2</v>
      </c>
      <c r="I45" s="26">
        <v>2</v>
      </c>
      <c r="J45" s="26">
        <v>2</v>
      </c>
      <c r="K45" s="26">
        <v>2</v>
      </c>
      <c r="L45" s="26">
        <v>2</v>
      </c>
      <c r="M45" s="26">
        <v>2</v>
      </c>
      <c r="N45" s="26">
        <v>2</v>
      </c>
      <c r="O45" s="26">
        <v>2</v>
      </c>
      <c r="P45" s="26">
        <v>2</v>
      </c>
      <c r="Q45" s="26">
        <v>2</v>
      </c>
      <c r="R45" s="26">
        <v>2</v>
      </c>
      <c r="S45" s="26">
        <v>3</v>
      </c>
      <c r="T45" s="26"/>
      <c r="U45" s="38"/>
      <c r="V45" s="38"/>
      <c r="W45" s="26">
        <v>2</v>
      </c>
      <c r="X45" s="26">
        <v>2</v>
      </c>
      <c r="Y45" s="26">
        <v>2</v>
      </c>
      <c r="Z45" s="26">
        <v>2</v>
      </c>
      <c r="AA45" s="26">
        <v>2</v>
      </c>
      <c r="AB45" s="26">
        <v>2</v>
      </c>
      <c r="AC45" s="26">
        <v>2</v>
      </c>
      <c r="AD45" s="26">
        <v>2</v>
      </c>
      <c r="AE45" s="26">
        <v>2</v>
      </c>
      <c r="AF45" s="26">
        <v>2</v>
      </c>
      <c r="AG45" s="26">
        <v>2</v>
      </c>
      <c r="AH45" s="26">
        <v>3</v>
      </c>
      <c r="AI45" s="26">
        <v>3</v>
      </c>
      <c r="AJ45" s="26">
        <v>3</v>
      </c>
      <c r="AK45" s="26">
        <v>3</v>
      </c>
      <c r="AL45" s="26">
        <v>3</v>
      </c>
      <c r="AM45" s="26">
        <v>3</v>
      </c>
      <c r="AN45" s="26"/>
      <c r="AO45" s="26"/>
      <c r="AP45" s="26"/>
      <c r="AQ45" s="26"/>
      <c r="AR45" s="26"/>
      <c r="AS45" s="26"/>
      <c r="AT45" s="26"/>
      <c r="AU45" s="19"/>
      <c r="AV45" s="38"/>
      <c r="AW45" s="38"/>
      <c r="AX45" s="38"/>
      <c r="AY45" s="38"/>
      <c r="AZ45" s="38"/>
      <c r="BA45" s="38"/>
      <c r="BB45" s="38"/>
      <c r="BC45" s="49"/>
    </row>
    <row r="46" spans="1:55" ht="24.95" customHeight="1" x14ac:dyDescent="0.25">
      <c r="A46" s="24"/>
      <c r="B46" s="24"/>
      <c r="C46" s="31" t="s">
        <v>27</v>
      </c>
      <c r="D46" s="47">
        <v>1</v>
      </c>
      <c r="E46" s="47">
        <v>1</v>
      </c>
      <c r="F46" s="47">
        <v>1</v>
      </c>
      <c r="G46" s="47">
        <v>1</v>
      </c>
      <c r="H46" s="47">
        <v>1</v>
      </c>
      <c r="I46" s="47">
        <v>1</v>
      </c>
      <c r="J46" s="47">
        <v>1</v>
      </c>
      <c r="K46" s="47">
        <v>1</v>
      </c>
      <c r="L46" s="47">
        <v>1</v>
      </c>
      <c r="M46" s="47">
        <v>1</v>
      </c>
      <c r="N46" s="47">
        <v>1</v>
      </c>
      <c r="O46" s="47">
        <v>1</v>
      </c>
      <c r="P46" s="47">
        <v>1</v>
      </c>
      <c r="Q46" s="47">
        <v>1</v>
      </c>
      <c r="R46" s="47">
        <v>1</v>
      </c>
      <c r="S46" s="47">
        <v>1</v>
      </c>
      <c r="T46" s="47"/>
      <c r="U46" s="38"/>
      <c r="V46" s="38"/>
      <c r="W46" s="47">
        <v>1</v>
      </c>
      <c r="X46" s="47">
        <v>1</v>
      </c>
      <c r="Y46" s="47">
        <v>1</v>
      </c>
      <c r="Z46" s="47">
        <v>1</v>
      </c>
      <c r="AA46" s="47">
        <v>1</v>
      </c>
      <c r="AB46" s="47">
        <v>1</v>
      </c>
      <c r="AC46" s="47">
        <v>1</v>
      </c>
      <c r="AD46" s="47">
        <v>1</v>
      </c>
      <c r="AE46" s="47">
        <v>1</v>
      </c>
      <c r="AF46" s="47">
        <v>1</v>
      </c>
      <c r="AG46" s="47">
        <v>1</v>
      </c>
      <c r="AH46" s="47">
        <v>1</v>
      </c>
      <c r="AI46" s="47">
        <v>1</v>
      </c>
      <c r="AJ46" s="47">
        <v>1</v>
      </c>
      <c r="AK46" s="47">
        <v>1</v>
      </c>
      <c r="AL46" s="47">
        <v>1</v>
      </c>
      <c r="AM46" s="47">
        <v>1</v>
      </c>
      <c r="AN46" s="47"/>
      <c r="AO46" s="47"/>
      <c r="AP46" s="47"/>
      <c r="AQ46" s="47"/>
      <c r="AR46" s="47"/>
      <c r="AS46" s="47"/>
      <c r="AT46" s="47"/>
      <c r="AU46" s="19"/>
      <c r="AV46" s="38"/>
      <c r="AW46" s="38"/>
      <c r="AX46" s="38"/>
      <c r="AY46" s="38"/>
      <c r="AZ46" s="38"/>
      <c r="BA46" s="38"/>
      <c r="BB46" s="38"/>
      <c r="BC46" s="49"/>
    </row>
    <row r="47" spans="1:55" ht="24.95" customHeight="1" x14ac:dyDescent="0.25">
      <c r="A47" s="39" t="str">
        <f>[1]ФИЗРА!A29</f>
        <v>ОГСЭ.05(В)</v>
      </c>
      <c r="B47" s="39" t="str">
        <f>[1]ФИЗРА!B29</f>
        <v>Русский язык и культура речи</v>
      </c>
      <c r="C47" s="40" t="s">
        <v>24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8"/>
      <c r="V47" s="38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19"/>
      <c r="AV47" s="38"/>
      <c r="AW47" s="38"/>
      <c r="AX47" s="38"/>
      <c r="AY47" s="38"/>
      <c r="AZ47" s="38"/>
      <c r="BA47" s="38"/>
      <c r="BB47" s="38"/>
      <c r="BC47" s="49"/>
    </row>
    <row r="48" spans="1:55" ht="24.95" customHeight="1" x14ac:dyDescent="0.25">
      <c r="A48" s="24"/>
      <c r="B48" s="24"/>
      <c r="C48" s="31" t="s">
        <v>27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8"/>
      <c r="V48" s="38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47"/>
      <c r="AO48" s="47"/>
      <c r="AP48" s="47"/>
      <c r="AQ48" s="47"/>
      <c r="AR48" s="47"/>
      <c r="AS48" s="47"/>
      <c r="AT48" s="47"/>
      <c r="AU48" s="19"/>
      <c r="AV48" s="38"/>
      <c r="AW48" s="38"/>
      <c r="AX48" s="38"/>
      <c r="AY48" s="38"/>
      <c r="AZ48" s="38"/>
      <c r="BA48" s="38"/>
      <c r="BB48" s="38"/>
      <c r="BC48" s="49"/>
    </row>
    <row r="49" spans="1:55" ht="24.95" customHeight="1" x14ac:dyDescent="0.25">
      <c r="A49" s="42" t="str">
        <f>[1]ФИЗРА!A30</f>
        <v>ЕН.00</v>
      </c>
      <c r="B49" s="42" t="str">
        <f>[1]ФИЗРА!B30</f>
        <v>Математический и общий естественнонаучный цикл</v>
      </c>
      <c r="C49" s="43" t="s">
        <v>24</v>
      </c>
      <c r="D49" s="48">
        <f t="shared" ref="D49:AT50" si="4">D51+D53</f>
        <v>2</v>
      </c>
      <c r="E49" s="48">
        <f t="shared" si="4"/>
        <v>2</v>
      </c>
      <c r="F49" s="48">
        <f t="shared" si="4"/>
        <v>2</v>
      </c>
      <c r="G49" s="48">
        <f t="shared" si="4"/>
        <v>2</v>
      </c>
      <c r="H49" s="48">
        <f t="shared" si="4"/>
        <v>2</v>
      </c>
      <c r="I49" s="48">
        <f t="shared" si="4"/>
        <v>2</v>
      </c>
      <c r="J49" s="48">
        <f t="shared" si="4"/>
        <v>2</v>
      </c>
      <c r="K49" s="48">
        <f t="shared" si="4"/>
        <v>2</v>
      </c>
      <c r="L49" s="48">
        <f t="shared" si="4"/>
        <v>2</v>
      </c>
      <c r="M49" s="48">
        <f t="shared" si="4"/>
        <v>2</v>
      </c>
      <c r="N49" s="48">
        <f t="shared" si="4"/>
        <v>2</v>
      </c>
      <c r="O49" s="48">
        <f t="shared" si="4"/>
        <v>2</v>
      </c>
      <c r="P49" s="48">
        <f t="shared" si="4"/>
        <v>2</v>
      </c>
      <c r="Q49" s="48">
        <f t="shared" si="4"/>
        <v>2</v>
      </c>
      <c r="R49" s="48">
        <f t="shared" si="4"/>
        <v>2</v>
      </c>
      <c r="S49" s="48">
        <f t="shared" si="4"/>
        <v>2</v>
      </c>
      <c r="T49" s="48">
        <f t="shared" si="4"/>
        <v>0</v>
      </c>
      <c r="U49" s="35"/>
      <c r="V49" s="35"/>
      <c r="W49" s="48">
        <f t="shared" si="4"/>
        <v>2</v>
      </c>
      <c r="X49" s="48">
        <f t="shared" si="4"/>
        <v>2</v>
      </c>
      <c r="Y49" s="48">
        <f t="shared" si="4"/>
        <v>2</v>
      </c>
      <c r="Z49" s="48">
        <f t="shared" si="4"/>
        <v>2</v>
      </c>
      <c r="AA49" s="48">
        <f t="shared" si="4"/>
        <v>2</v>
      </c>
      <c r="AB49" s="48">
        <f t="shared" si="4"/>
        <v>2</v>
      </c>
      <c r="AC49" s="48">
        <f t="shared" si="4"/>
        <v>2</v>
      </c>
      <c r="AD49" s="48">
        <f t="shared" si="4"/>
        <v>2</v>
      </c>
      <c r="AE49" s="48">
        <f t="shared" si="4"/>
        <v>2</v>
      </c>
      <c r="AF49" s="48">
        <f t="shared" si="4"/>
        <v>2</v>
      </c>
      <c r="AG49" s="48">
        <f t="shared" si="4"/>
        <v>2</v>
      </c>
      <c r="AH49" s="48">
        <f t="shared" si="4"/>
        <v>1</v>
      </c>
      <c r="AI49" s="48">
        <f t="shared" si="4"/>
        <v>1</v>
      </c>
      <c r="AJ49" s="48">
        <f t="shared" si="4"/>
        <v>1</v>
      </c>
      <c r="AK49" s="48">
        <f t="shared" si="4"/>
        <v>1</v>
      </c>
      <c r="AL49" s="48">
        <f t="shared" si="4"/>
        <v>1</v>
      </c>
      <c r="AM49" s="48">
        <f t="shared" si="4"/>
        <v>1</v>
      </c>
      <c r="AN49" s="48">
        <f t="shared" si="4"/>
        <v>0</v>
      </c>
      <c r="AO49" s="48">
        <f t="shared" si="4"/>
        <v>0</v>
      </c>
      <c r="AP49" s="48">
        <f t="shared" si="4"/>
        <v>0</v>
      </c>
      <c r="AQ49" s="48">
        <f t="shared" si="4"/>
        <v>0</v>
      </c>
      <c r="AR49" s="48">
        <f t="shared" si="4"/>
        <v>0</v>
      </c>
      <c r="AS49" s="48">
        <f t="shared" si="4"/>
        <v>0</v>
      </c>
      <c r="AT49" s="48">
        <f t="shared" si="4"/>
        <v>0</v>
      </c>
      <c r="AU49" s="19"/>
      <c r="AV49" s="38"/>
      <c r="AW49" s="38"/>
      <c r="AX49" s="38"/>
      <c r="AY49" s="38"/>
      <c r="AZ49" s="38"/>
      <c r="BA49" s="38"/>
      <c r="BB49" s="38"/>
      <c r="BC49" s="49"/>
    </row>
    <row r="50" spans="1:55" ht="24.95" customHeight="1" x14ac:dyDescent="0.25">
      <c r="A50" s="24"/>
      <c r="B50" s="24"/>
      <c r="C50" s="31" t="s">
        <v>27</v>
      </c>
      <c r="D50" s="47">
        <f t="shared" si="4"/>
        <v>1</v>
      </c>
      <c r="E50" s="47">
        <f t="shared" si="4"/>
        <v>1</v>
      </c>
      <c r="F50" s="47">
        <f t="shared" si="4"/>
        <v>1</v>
      </c>
      <c r="G50" s="47">
        <f t="shared" si="4"/>
        <v>1</v>
      </c>
      <c r="H50" s="47">
        <f t="shared" si="4"/>
        <v>1</v>
      </c>
      <c r="I50" s="47">
        <f t="shared" si="4"/>
        <v>1</v>
      </c>
      <c r="J50" s="47">
        <f t="shared" si="4"/>
        <v>1</v>
      </c>
      <c r="K50" s="47">
        <f t="shared" si="4"/>
        <v>1</v>
      </c>
      <c r="L50" s="47">
        <f t="shared" si="4"/>
        <v>1</v>
      </c>
      <c r="M50" s="47">
        <f t="shared" si="4"/>
        <v>1</v>
      </c>
      <c r="N50" s="47">
        <f t="shared" si="4"/>
        <v>1</v>
      </c>
      <c r="O50" s="47">
        <f t="shared" si="4"/>
        <v>1</v>
      </c>
      <c r="P50" s="47">
        <f t="shared" si="4"/>
        <v>1</v>
      </c>
      <c r="Q50" s="47">
        <f t="shared" si="4"/>
        <v>1</v>
      </c>
      <c r="R50" s="47">
        <f t="shared" si="4"/>
        <v>1</v>
      </c>
      <c r="S50" s="47">
        <f t="shared" si="4"/>
        <v>1</v>
      </c>
      <c r="T50" s="47">
        <f t="shared" si="4"/>
        <v>0</v>
      </c>
      <c r="U50" s="35"/>
      <c r="V50" s="35"/>
      <c r="W50" s="47">
        <f t="shared" si="4"/>
        <v>1</v>
      </c>
      <c r="X50" s="47">
        <f t="shared" si="4"/>
        <v>1</v>
      </c>
      <c r="Y50" s="47">
        <f t="shared" si="4"/>
        <v>1</v>
      </c>
      <c r="Z50" s="47">
        <f t="shared" si="4"/>
        <v>1</v>
      </c>
      <c r="AA50" s="47">
        <f t="shared" si="4"/>
        <v>1</v>
      </c>
      <c r="AB50" s="47">
        <f t="shared" si="4"/>
        <v>1</v>
      </c>
      <c r="AC50" s="47">
        <f t="shared" si="4"/>
        <v>1</v>
      </c>
      <c r="AD50" s="47">
        <f t="shared" si="4"/>
        <v>1</v>
      </c>
      <c r="AE50" s="47">
        <f t="shared" si="4"/>
        <v>1</v>
      </c>
      <c r="AF50" s="47">
        <f t="shared" si="4"/>
        <v>1</v>
      </c>
      <c r="AG50" s="47">
        <f t="shared" si="4"/>
        <v>1</v>
      </c>
      <c r="AH50" s="47">
        <f t="shared" si="4"/>
        <v>1</v>
      </c>
      <c r="AI50" s="47">
        <f t="shared" si="4"/>
        <v>1</v>
      </c>
      <c r="AJ50" s="47">
        <f t="shared" si="4"/>
        <v>1</v>
      </c>
      <c r="AK50" s="47">
        <f t="shared" si="4"/>
        <v>1</v>
      </c>
      <c r="AL50" s="47">
        <f t="shared" si="4"/>
        <v>1</v>
      </c>
      <c r="AM50" s="47">
        <f t="shared" si="4"/>
        <v>1</v>
      </c>
      <c r="AN50" s="47">
        <f t="shared" si="4"/>
        <v>0</v>
      </c>
      <c r="AO50" s="47">
        <f t="shared" si="4"/>
        <v>0</v>
      </c>
      <c r="AP50" s="47">
        <f t="shared" si="4"/>
        <v>0</v>
      </c>
      <c r="AQ50" s="47">
        <f t="shared" si="4"/>
        <v>0</v>
      </c>
      <c r="AR50" s="47">
        <f t="shared" si="4"/>
        <v>0</v>
      </c>
      <c r="AS50" s="47">
        <f t="shared" si="4"/>
        <v>0</v>
      </c>
      <c r="AT50" s="47">
        <f t="shared" si="4"/>
        <v>0</v>
      </c>
      <c r="AU50" s="19"/>
      <c r="AV50" s="38"/>
      <c r="AW50" s="38"/>
      <c r="AX50" s="38"/>
      <c r="AY50" s="38"/>
      <c r="AZ50" s="38"/>
      <c r="BA50" s="38"/>
      <c r="BB50" s="38"/>
      <c r="BC50" s="49"/>
    </row>
    <row r="51" spans="1:55" ht="24.95" customHeight="1" x14ac:dyDescent="0.25">
      <c r="A51" s="24" t="str">
        <f>[1]ФИЗРА!A31</f>
        <v>ЕН.01</v>
      </c>
      <c r="B51" s="24" t="str">
        <f>[1]ФИЗРА!B31</f>
        <v>Математика</v>
      </c>
      <c r="C51" s="25" t="s">
        <v>24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38"/>
      <c r="V51" s="38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19"/>
      <c r="AV51" s="38"/>
      <c r="AW51" s="38"/>
      <c r="AX51" s="38"/>
      <c r="AY51" s="38"/>
      <c r="AZ51" s="38"/>
      <c r="BA51" s="38"/>
      <c r="BB51" s="38"/>
      <c r="BC51" s="49"/>
    </row>
    <row r="52" spans="1:55" ht="24.95" customHeight="1" x14ac:dyDescent="0.25">
      <c r="A52" s="24"/>
      <c r="B52" s="24"/>
      <c r="C52" s="31" t="s">
        <v>27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8"/>
      <c r="V52" s="38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19"/>
      <c r="AV52" s="38"/>
      <c r="AW52" s="38"/>
      <c r="AX52" s="38"/>
      <c r="AY52" s="38"/>
      <c r="AZ52" s="38"/>
      <c r="BA52" s="38"/>
      <c r="BB52" s="38"/>
      <c r="BC52" s="49"/>
    </row>
    <row r="53" spans="1:55" ht="24.95" customHeight="1" x14ac:dyDescent="0.25">
      <c r="A53" s="39" t="str">
        <f>[1]ФИЗРА!A32</f>
        <v>ЕН.02</v>
      </c>
      <c r="B53" s="39" t="str">
        <f>[1]ФИЗРА!B32</f>
        <v>Информатика и ИКТ в ПД</v>
      </c>
      <c r="C53" s="40" t="s">
        <v>24</v>
      </c>
      <c r="D53" s="53">
        <v>2</v>
      </c>
      <c r="E53" s="53">
        <v>2</v>
      </c>
      <c r="F53" s="53">
        <v>2</v>
      </c>
      <c r="G53" s="53">
        <v>2</v>
      </c>
      <c r="H53" s="53">
        <v>2</v>
      </c>
      <c r="I53" s="53">
        <v>2</v>
      </c>
      <c r="J53" s="53">
        <v>2</v>
      </c>
      <c r="K53" s="53">
        <v>2</v>
      </c>
      <c r="L53" s="53">
        <v>2</v>
      </c>
      <c r="M53" s="53">
        <v>2</v>
      </c>
      <c r="N53" s="53">
        <v>2</v>
      </c>
      <c r="O53" s="53">
        <v>2</v>
      </c>
      <c r="P53" s="53">
        <v>2</v>
      </c>
      <c r="Q53" s="53">
        <v>2</v>
      </c>
      <c r="R53" s="53">
        <v>2</v>
      </c>
      <c r="S53" s="53">
        <v>2</v>
      </c>
      <c r="T53" s="53"/>
      <c r="U53" s="38"/>
      <c r="V53" s="38"/>
      <c r="W53" s="53">
        <v>2</v>
      </c>
      <c r="X53" s="53">
        <v>2</v>
      </c>
      <c r="Y53" s="53">
        <v>2</v>
      </c>
      <c r="Z53" s="53">
        <v>2</v>
      </c>
      <c r="AA53" s="53">
        <v>2</v>
      </c>
      <c r="AB53" s="53">
        <v>2</v>
      </c>
      <c r="AC53" s="53">
        <v>2</v>
      </c>
      <c r="AD53" s="53">
        <v>2</v>
      </c>
      <c r="AE53" s="53">
        <v>2</v>
      </c>
      <c r="AF53" s="53">
        <v>2</v>
      </c>
      <c r="AG53" s="53">
        <v>2</v>
      </c>
      <c r="AH53" s="53">
        <v>1</v>
      </c>
      <c r="AI53" s="53">
        <v>1</v>
      </c>
      <c r="AJ53" s="53">
        <v>1</v>
      </c>
      <c r="AK53" s="53">
        <v>1</v>
      </c>
      <c r="AL53" s="53">
        <v>1</v>
      </c>
      <c r="AM53" s="53">
        <v>1</v>
      </c>
      <c r="AN53" s="53"/>
      <c r="AO53" s="53"/>
      <c r="AP53" s="53"/>
      <c r="AQ53" s="53"/>
      <c r="AR53" s="54"/>
      <c r="AS53" s="54"/>
      <c r="AT53" s="54"/>
      <c r="AU53" s="19"/>
      <c r="AV53" s="38"/>
      <c r="AW53" s="38"/>
      <c r="AX53" s="38"/>
      <c r="AY53" s="38"/>
      <c r="AZ53" s="38"/>
      <c r="BA53" s="38"/>
      <c r="BB53" s="38"/>
      <c r="BC53" s="49"/>
    </row>
    <row r="54" spans="1:55" ht="24.95" customHeight="1" x14ac:dyDescent="0.25">
      <c r="A54" s="24"/>
      <c r="B54" s="24"/>
      <c r="C54" s="31" t="s">
        <v>27</v>
      </c>
      <c r="D54" s="37">
        <v>1</v>
      </c>
      <c r="E54" s="37">
        <v>1</v>
      </c>
      <c r="F54" s="37">
        <v>1</v>
      </c>
      <c r="G54" s="37">
        <v>1</v>
      </c>
      <c r="H54" s="37">
        <v>1</v>
      </c>
      <c r="I54" s="37">
        <v>1</v>
      </c>
      <c r="J54" s="37">
        <v>1</v>
      </c>
      <c r="K54" s="37">
        <v>1</v>
      </c>
      <c r="L54" s="37">
        <v>1</v>
      </c>
      <c r="M54" s="37">
        <v>1</v>
      </c>
      <c r="N54" s="37">
        <v>1</v>
      </c>
      <c r="O54" s="37">
        <v>1</v>
      </c>
      <c r="P54" s="37">
        <v>1</v>
      </c>
      <c r="Q54" s="37">
        <v>1</v>
      </c>
      <c r="R54" s="37">
        <v>1</v>
      </c>
      <c r="S54" s="37">
        <v>1</v>
      </c>
      <c r="T54" s="37"/>
      <c r="U54" s="38"/>
      <c r="V54" s="38"/>
      <c r="W54" s="37">
        <v>1</v>
      </c>
      <c r="X54" s="37">
        <v>1</v>
      </c>
      <c r="Y54" s="37">
        <v>1</v>
      </c>
      <c r="Z54" s="37">
        <v>1</v>
      </c>
      <c r="AA54" s="37">
        <v>1</v>
      </c>
      <c r="AB54" s="37">
        <v>1</v>
      </c>
      <c r="AC54" s="37">
        <v>1</v>
      </c>
      <c r="AD54" s="37">
        <v>1</v>
      </c>
      <c r="AE54" s="37">
        <v>1</v>
      </c>
      <c r="AF54" s="37">
        <v>1</v>
      </c>
      <c r="AG54" s="37">
        <v>1</v>
      </c>
      <c r="AH54" s="37">
        <v>1</v>
      </c>
      <c r="AI54" s="37">
        <v>1</v>
      </c>
      <c r="AJ54" s="37">
        <v>1</v>
      </c>
      <c r="AK54" s="37">
        <v>1</v>
      </c>
      <c r="AL54" s="37">
        <v>1</v>
      </c>
      <c r="AM54" s="37">
        <v>1</v>
      </c>
      <c r="AN54" s="37"/>
      <c r="AO54" s="37"/>
      <c r="AP54" s="37"/>
      <c r="AQ54" s="37"/>
      <c r="AR54" s="37"/>
      <c r="AS54" s="37"/>
      <c r="AT54" s="37"/>
      <c r="AU54" s="19"/>
      <c r="AV54" s="38"/>
      <c r="AW54" s="38"/>
      <c r="AX54" s="38"/>
      <c r="AY54" s="38"/>
      <c r="AZ54" s="38"/>
      <c r="BA54" s="38"/>
      <c r="BB54" s="38"/>
      <c r="BC54" s="49"/>
    </row>
    <row r="55" spans="1:55" ht="24.95" customHeight="1" x14ac:dyDescent="0.25">
      <c r="A55" s="55" t="str">
        <f>[1]ФИЗРА!A33</f>
        <v xml:space="preserve">П.00 </v>
      </c>
      <c r="B55" s="55" t="str">
        <f>[1]ФИЗРА!B33</f>
        <v>Профессиональный цикл</v>
      </c>
      <c r="C55" s="56" t="s">
        <v>36</v>
      </c>
      <c r="D55" s="57">
        <f t="shared" ref="D55:T56" si="5">D57+D83</f>
        <v>30</v>
      </c>
      <c r="E55" s="57">
        <f t="shared" si="5"/>
        <v>30</v>
      </c>
      <c r="F55" s="57">
        <f t="shared" si="5"/>
        <v>30</v>
      </c>
      <c r="G55" s="57">
        <f t="shared" si="5"/>
        <v>30</v>
      </c>
      <c r="H55" s="57">
        <f t="shared" si="5"/>
        <v>30</v>
      </c>
      <c r="I55" s="57">
        <f t="shared" si="5"/>
        <v>30</v>
      </c>
      <c r="J55" s="57">
        <f t="shared" si="5"/>
        <v>30</v>
      </c>
      <c r="K55" s="57">
        <f t="shared" si="5"/>
        <v>30</v>
      </c>
      <c r="L55" s="57">
        <f t="shared" si="5"/>
        <v>30</v>
      </c>
      <c r="M55" s="57">
        <f t="shared" si="5"/>
        <v>30</v>
      </c>
      <c r="N55" s="57">
        <f t="shared" si="5"/>
        <v>30</v>
      </c>
      <c r="O55" s="57">
        <f t="shared" si="5"/>
        <v>30</v>
      </c>
      <c r="P55" s="57">
        <f t="shared" si="5"/>
        <v>30</v>
      </c>
      <c r="Q55" s="57">
        <f t="shared" si="5"/>
        <v>30</v>
      </c>
      <c r="R55" s="57">
        <f t="shared" si="5"/>
        <v>30</v>
      </c>
      <c r="S55" s="57">
        <f t="shared" si="5"/>
        <v>30</v>
      </c>
      <c r="T55" s="57">
        <f t="shared" si="5"/>
        <v>36</v>
      </c>
      <c r="U55" s="38"/>
      <c r="V55" s="38"/>
      <c r="W55" s="57">
        <f t="shared" ref="W55:AS56" si="6">W57+W83</f>
        <v>31</v>
      </c>
      <c r="X55" s="57">
        <f t="shared" si="6"/>
        <v>31</v>
      </c>
      <c r="Y55" s="57">
        <f t="shared" si="6"/>
        <v>31</v>
      </c>
      <c r="Z55" s="57">
        <f t="shared" si="6"/>
        <v>31</v>
      </c>
      <c r="AA55" s="57">
        <f t="shared" si="6"/>
        <v>31</v>
      </c>
      <c r="AB55" s="57">
        <f t="shared" si="6"/>
        <v>31</v>
      </c>
      <c r="AC55" s="57">
        <f t="shared" si="6"/>
        <v>31</v>
      </c>
      <c r="AD55" s="57">
        <f t="shared" si="6"/>
        <v>31</v>
      </c>
      <c r="AE55" s="57">
        <f t="shared" si="6"/>
        <v>31</v>
      </c>
      <c r="AF55" s="57">
        <f t="shared" si="6"/>
        <v>31</v>
      </c>
      <c r="AG55" s="57">
        <f t="shared" si="6"/>
        <v>31</v>
      </c>
      <c r="AH55" s="57">
        <f t="shared" si="6"/>
        <v>31</v>
      </c>
      <c r="AI55" s="57">
        <f t="shared" si="6"/>
        <v>31</v>
      </c>
      <c r="AJ55" s="57">
        <f t="shared" si="6"/>
        <v>31</v>
      </c>
      <c r="AK55" s="57">
        <f t="shared" si="6"/>
        <v>31</v>
      </c>
      <c r="AL55" s="57">
        <f t="shared" si="6"/>
        <v>31</v>
      </c>
      <c r="AM55" s="57">
        <f t="shared" si="6"/>
        <v>31</v>
      </c>
      <c r="AN55" s="57">
        <f t="shared" si="6"/>
        <v>36</v>
      </c>
      <c r="AO55" s="57">
        <f t="shared" si="6"/>
        <v>36</v>
      </c>
      <c r="AP55" s="57">
        <f t="shared" si="6"/>
        <v>36</v>
      </c>
      <c r="AQ55" s="57">
        <f t="shared" si="6"/>
        <v>36</v>
      </c>
      <c r="AR55" s="57">
        <f t="shared" si="6"/>
        <v>36</v>
      </c>
      <c r="AS55" s="57">
        <f t="shared" si="6"/>
        <v>36</v>
      </c>
      <c r="AT55" s="57"/>
      <c r="AU55" s="19"/>
      <c r="AV55" s="38"/>
      <c r="AW55" s="38"/>
      <c r="AX55" s="38"/>
      <c r="AY55" s="38"/>
      <c r="AZ55" s="38"/>
      <c r="BA55" s="38"/>
      <c r="BB55" s="38"/>
      <c r="BC55" s="49"/>
    </row>
    <row r="56" spans="1:55" ht="24.95" customHeight="1" x14ac:dyDescent="0.25">
      <c r="A56" s="24"/>
      <c r="B56" s="24"/>
      <c r="C56" s="31" t="s">
        <v>27</v>
      </c>
      <c r="D56" s="37">
        <f t="shared" si="5"/>
        <v>15</v>
      </c>
      <c r="E56" s="37">
        <f t="shared" si="5"/>
        <v>15</v>
      </c>
      <c r="F56" s="37">
        <f t="shared" si="5"/>
        <v>15</v>
      </c>
      <c r="G56" s="37">
        <f t="shared" si="5"/>
        <v>15</v>
      </c>
      <c r="H56" s="37">
        <f t="shared" si="5"/>
        <v>15</v>
      </c>
      <c r="I56" s="37">
        <f t="shared" si="5"/>
        <v>15</v>
      </c>
      <c r="J56" s="37">
        <f t="shared" si="5"/>
        <v>15</v>
      </c>
      <c r="K56" s="37">
        <f t="shared" si="5"/>
        <v>15</v>
      </c>
      <c r="L56" s="37">
        <f t="shared" si="5"/>
        <v>15</v>
      </c>
      <c r="M56" s="37">
        <f t="shared" si="5"/>
        <v>15</v>
      </c>
      <c r="N56" s="37">
        <f t="shared" si="5"/>
        <v>15</v>
      </c>
      <c r="O56" s="37">
        <f t="shared" si="5"/>
        <v>15</v>
      </c>
      <c r="P56" s="37">
        <f t="shared" si="5"/>
        <v>15</v>
      </c>
      <c r="Q56" s="37">
        <f t="shared" si="5"/>
        <v>15</v>
      </c>
      <c r="R56" s="37">
        <f t="shared" si="5"/>
        <v>15</v>
      </c>
      <c r="S56" s="37">
        <f t="shared" si="5"/>
        <v>15</v>
      </c>
      <c r="T56" s="37">
        <f t="shared" si="5"/>
        <v>0</v>
      </c>
      <c r="U56" s="38"/>
      <c r="V56" s="38"/>
      <c r="W56" s="37">
        <f t="shared" si="6"/>
        <v>15</v>
      </c>
      <c r="X56" s="37">
        <f t="shared" si="6"/>
        <v>16</v>
      </c>
      <c r="Y56" s="37">
        <f t="shared" si="6"/>
        <v>15</v>
      </c>
      <c r="Z56" s="37">
        <f t="shared" si="6"/>
        <v>16</v>
      </c>
      <c r="AA56" s="37">
        <f t="shared" si="6"/>
        <v>15</v>
      </c>
      <c r="AB56" s="37">
        <f t="shared" si="6"/>
        <v>16</v>
      </c>
      <c r="AC56" s="37">
        <f t="shared" si="6"/>
        <v>15</v>
      </c>
      <c r="AD56" s="37">
        <f t="shared" si="6"/>
        <v>16</v>
      </c>
      <c r="AE56" s="37">
        <f t="shared" si="6"/>
        <v>15</v>
      </c>
      <c r="AF56" s="37">
        <f t="shared" si="6"/>
        <v>16</v>
      </c>
      <c r="AG56" s="37">
        <f t="shared" si="6"/>
        <v>15</v>
      </c>
      <c r="AH56" s="37">
        <f t="shared" si="6"/>
        <v>16</v>
      </c>
      <c r="AI56" s="37">
        <f t="shared" si="6"/>
        <v>15</v>
      </c>
      <c r="AJ56" s="37">
        <f t="shared" si="6"/>
        <v>16</v>
      </c>
      <c r="AK56" s="37">
        <f t="shared" si="6"/>
        <v>15</v>
      </c>
      <c r="AL56" s="37">
        <f t="shared" si="6"/>
        <v>16</v>
      </c>
      <c r="AM56" s="37">
        <f t="shared" si="6"/>
        <v>16</v>
      </c>
      <c r="AN56" s="37">
        <f t="shared" si="6"/>
        <v>0</v>
      </c>
      <c r="AO56" s="37">
        <f t="shared" si="6"/>
        <v>0</v>
      </c>
      <c r="AP56" s="37">
        <f t="shared" si="6"/>
        <v>0</v>
      </c>
      <c r="AQ56" s="37">
        <f t="shared" si="6"/>
        <v>0</v>
      </c>
      <c r="AR56" s="37">
        <f t="shared" si="6"/>
        <v>0</v>
      </c>
      <c r="AS56" s="37">
        <f t="shared" si="6"/>
        <v>0</v>
      </c>
      <c r="AT56" s="37"/>
      <c r="AU56" s="19"/>
      <c r="AV56" s="38"/>
      <c r="AW56" s="38"/>
      <c r="AX56" s="38"/>
      <c r="AY56" s="38"/>
      <c r="AZ56" s="38"/>
      <c r="BA56" s="38"/>
      <c r="BB56" s="38"/>
      <c r="BC56" s="49"/>
    </row>
    <row r="57" spans="1:55" ht="24.95" customHeight="1" x14ac:dyDescent="0.25">
      <c r="A57" s="58" t="str">
        <f>[1]ФИЗРА!A34</f>
        <v>ОП.00</v>
      </c>
      <c r="B57" s="58" t="str">
        <f>[1]ФИЗРА!B34</f>
        <v>Общепрофессиональные дисциплины</v>
      </c>
      <c r="C57" s="59" t="s">
        <v>24</v>
      </c>
      <c r="D57" s="60">
        <f>D59+D61+D63+D65+D67+D69+D71+D73+D75+D77+D79+D81</f>
        <v>10</v>
      </c>
      <c r="E57" s="60">
        <f t="shared" ref="E57:AT58" si="7">E59+E61+E63+E65+E67+E69+E71+E73+E75+E77+E79+E81</f>
        <v>10</v>
      </c>
      <c r="F57" s="60">
        <f t="shared" si="7"/>
        <v>10</v>
      </c>
      <c r="G57" s="60">
        <f t="shared" si="7"/>
        <v>10</v>
      </c>
      <c r="H57" s="60">
        <f t="shared" si="7"/>
        <v>10</v>
      </c>
      <c r="I57" s="60">
        <f t="shared" si="7"/>
        <v>10</v>
      </c>
      <c r="J57" s="60">
        <f t="shared" si="7"/>
        <v>10</v>
      </c>
      <c r="K57" s="60">
        <f t="shared" si="7"/>
        <v>10</v>
      </c>
      <c r="L57" s="60">
        <f t="shared" si="7"/>
        <v>10</v>
      </c>
      <c r="M57" s="60">
        <f t="shared" si="7"/>
        <v>10</v>
      </c>
      <c r="N57" s="60">
        <f t="shared" si="7"/>
        <v>10</v>
      </c>
      <c r="O57" s="60">
        <f t="shared" si="7"/>
        <v>10</v>
      </c>
      <c r="P57" s="60">
        <f t="shared" si="7"/>
        <v>10</v>
      </c>
      <c r="Q57" s="60">
        <f t="shared" si="7"/>
        <v>10</v>
      </c>
      <c r="R57" s="60">
        <f t="shared" si="7"/>
        <v>10</v>
      </c>
      <c r="S57" s="60">
        <f t="shared" si="7"/>
        <v>10</v>
      </c>
      <c r="T57" s="60">
        <f t="shared" si="7"/>
        <v>0</v>
      </c>
      <c r="U57" s="38"/>
      <c r="V57" s="38"/>
      <c r="W57" s="60">
        <f t="shared" si="7"/>
        <v>11</v>
      </c>
      <c r="X57" s="60">
        <f t="shared" si="7"/>
        <v>11</v>
      </c>
      <c r="Y57" s="60">
        <f t="shared" si="7"/>
        <v>11</v>
      </c>
      <c r="Z57" s="60">
        <f t="shared" si="7"/>
        <v>11</v>
      </c>
      <c r="AA57" s="60">
        <f t="shared" si="7"/>
        <v>11</v>
      </c>
      <c r="AB57" s="60">
        <f t="shared" si="7"/>
        <v>11</v>
      </c>
      <c r="AC57" s="60">
        <f t="shared" si="7"/>
        <v>11</v>
      </c>
      <c r="AD57" s="60">
        <f t="shared" si="7"/>
        <v>11</v>
      </c>
      <c r="AE57" s="60">
        <f t="shared" si="7"/>
        <v>11</v>
      </c>
      <c r="AF57" s="60">
        <f t="shared" si="7"/>
        <v>11</v>
      </c>
      <c r="AG57" s="60">
        <f t="shared" si="7"/>
        <v>11</v>
      </c>
      <c r="AH57" s="60">
        <f t="shared" si="7"/>
        <v>11</v>
      </c>
      <c r="AI57" s="60">
        <f t="shared" si="7"/>
        <v>11</v>
      </c>
      <c r="AJ57" s="60">
        <f t="shared" si="7"/>
        <v>11</v>
      </c>
      <c r="AK57" s="60">
        <f t="shared" si="7"/>
        <v>10</v>
      </c>
      <c r="AL57" s="60">
        <f t="shared" si="7"/>
        <v>10</v>
      </c>
      <c r="AM57" s="60">
        <f t="shared" si="7"/>
        <v>10</v>
      </c>
      <c r="AN57" s="60">
        <f t="shared" si="7"/>
        <v>0</v>
      </c>
      <c r="AO57" s="60">
        <f t="shared" si="7"/>
        <v>0</v>
      </c>
      <c r="AP57" s="60">
        <f t="shared" si="7"/>
        <v>0</v>
      </c>
      <c r="AQ57" s="60">
        <f t="shared" si="7"/>
        <v>0</v>
      </c>
      <c r="AR57" s="60">
        <f t="shared" si="7"/>
        <v>0</v>
      </c>
      <c r="AS57" s="60">
        <f t="shared" si="7"/>
        <v>0</v>
      </c>
      <c r="AT57" s="60">
        <f t="shared" si="7"/>
        <v>0</v>
      </c>
      <c r="AU57" s="19"/>
      <c r="AV57" s="38"/>
      <c r="AW57" s="38"/>
      <c r="AX57" s="38"/>
      <c r="AY57" s="38"/>
      <c r="AZ57" s="38"/>
      <c r="BA57" s="38"/>
      <c r="BB57" s="38"/>
      <c r="BC57" s="49"/>
    </row>
    <row r="58" spans="1:55" ht="24.95" customHeight="1" x14ac:dyDescent="0.25">
      <c r="A58" s="24"/>
      <c r="B58" s="24"/>
      <c r="C58" s="31" t="s">
        <v>27</v>
      </c>
      <c r="D58" s="37">
        <f>D60+D62+D64+D66+D68+D70+D72+D74+D76+D78+D80+D82</f>
        <v>5</v>
      </c>
      <c r="E58" s="37">
        <f t="shared" si="7"/>
        <v>5</v>
      </c>
      <c r="F58" s="37">
        <f t="shared" si="7"/>
        <v>5</v>
      </c>
      <c r="G58" s="37">
        <f t="shared" si="7"/>
        <v>5</v>
      </c>
      <c r="H58" s="37">
        <f t="shared" si="7"/>
        <v>5</v>
      </c>
      <c r="I58" s="37">
        <f t="shared" si="7"/>
        <v>5</v>
      </c>
      <c r="J58" s="37">
        <f t="shared" si="7"/>
        <v>5</v>
      </c>
      <c r="K58" s="37">
        <f t="shared" si="7"/>
        <v>5</v>
      </c>
      <c r="L58" s="37">
        <f t="shared" si="7"/>
        <v>5</v>
      </c>
      <c r="M58" s="37">
        <f t="shared" si="7"/>
        <v>5</v>
      </c>
      <c r="N58" s="37">
        <f t="shared" si="7"/>
        <v>5</v>
      </c>
      <c r="O58" s="37">
        <f t="shared" si="7"/>
        <v>5</v>
      </c>
      <c r="P58" s="37">
        <f t="shared" si="7"/>
        <v>5</v>
      </c>
      <c r="Q58" s="37">
        <f t="shared" si="7"/>
        <v>5</v>
      </c>
      <c r="R58" s="37">
        <f t="shared" si="7"/>
        <v>5</v>
      </c>
      <c r="S58" s="37">
        <f t="shared" si="7"/>
        <v>5</v>
      </c>
      <c r="T58" s="37">
        <f t="shared" si="7"/>
        <v>0</v>
      </c>
      <c r="U58" s="38"/>
      <c r="V58" s="38"/>
      <c r="W58" s="37">
        <f t="shared" si="7"/>
        <v>6</v>
      </c>
      <c r="X58" s="37">
        <f t="shared" si="7"/>
        <v>6</v>
      </c>
      <c r="Y58" s="37">
        <f t="shared" si="7"/>
        <v>6</v>
      </c>
      <c r="Z58" s="37">
        <f t="shared" si="7"/>
        <v>6</v>
      </c>
      <c r="AA58" s="37">
        <f t="shared" si="7"/>
        <v>6</v>
      </c>
      <c r="AB58" s="37">
        <f t="shared" si="7"/>
        <v>6</v>
      </c>
      <c r="AC58" s="37">
        <f t="shared" si="7"/>
        <v>6</v>
      </c>
      <c r="AD58" s="37">
        <f t="shared" si="7"/>
        <v>6</v>
      </c>
      <c r="AE58" s="37">
        <f t="shared" si="7"/>
        <v>6</v>
      </c>
      <c r="AF58" s="37">
        <f t="shared" si="7"/>
        <v>6</v>
      </c>
      <c r="AG58" s="37">
        <f t="shared" si="7"/>
        <v>6</v>
      </c>
      <c r="AH58" s="37">
        <f t="shared" si="7"/>
        <v>6</v>
      </c>
      <c r="AI58" s="37">
        <f t="shared" si="7"/>
        <v>6</v>
      </c>
      <c r="AJ58" s="37">
        <f t="shared" si="7"/>
        <v>6</v>
      </c>
      <c r="AK58" s="37">
        <f t="shared" si="7"/>
        <v>6</v>
      </c>
      <c r="AL58" s="37">
        <f t="shared" si="7"/>
        <v>6</v>
      </c>
      <c r="AM58" s="37">
        <f t="shared" si="7"/>
        <v>7</v>
      </c>
      <c r="AN58" s="37">
        <f t="shared" si="7"/>
        <v>0</v>
      </c>
      <c r="AO58" s="37">
        <f t="shared" si="7"/>
        <v>0</v>
      </c>
      <c r="AP58" s="37">
        <f t="shared" si="7"/>
        <v>0</v>
      </c>
      <c r="AQ58" s="37">
        <f t="shared" si="7"/>
        <v>0</v>
      </c>
      <c r="AR58" s="37">
        <f t="shared" si="7"/>
        <v>0</v>
      </c>
      <c r="AS58" s="37">
        <f t="shared" si="7"/>
        <v>0</v>
      </c>
      <c r="AT58" s="37">
        <f t="shared" si="7"/>
        <v>0</v>
      </c>
      <c r="AU58" s="19"/>
      <c r="AV58" s="38"/>
      <c r="AW58" s="38"/>
      <c r="AX58" s="38"/>
      <c r="AY58" s="38"/>
      <c r="AZ58" s="38"/>
      <c r="BA58" s="38"/>
      <c r="BB58" s="38"/>
      <c r="BC58" s="49"/>
    </row>
    <row r="59" spans="1:55" ht="24.95" customHeight="1" x14ac:dyDescent="0.25">
      <c r="A59" s="24" t="str">
        <f>[1]ФИЗРА!A35</f>
        <v>ОП.01</v>
      </c>
      <c r="B59" s="24" t="str">
        <f>[1]ФИЗРА!B35</f>
        <v>Анатомия</v>
      </c>
      <c r="C59" s="25" t="s">
        <v>24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38"/>
      <c r="V59" s="38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54"/>
      <c r="AS59" s="54"/>
      <c r="AT59" s="54"/>
      <c r="AU59" s="19"/>
      <c r="AV59" s="38"/>
      <c r="AW59" s="38"/>
      <c r="AX59" s="38"/>
      <c r="AY59" s="38"/>
      <c r="AZ59" s="38"/>
      <c r="BA59" s="38"/>
      <c r="BB59" s="38"/>
      <c r="BC59" s="49"/>
    </row>
    <row r="60" spans="1:55" ht="24.95" customHeight="1" x14ac:dyDescent="0.25">
      <c r="A60" s="24"/>
      <c r="B60" s="24"/>
      <c r="C60" s="31" t="s">
        <v>27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8"/>
      <c r="V60" s="38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19"/>
      <c r="AV60" s="38"/>
      <c r="AW60" s="38"/>
      <c r="AX60" s="38"/>
      <c r="AY60" s="38"/>
      <c r="AZ60" s="38"/>
      <c r="BA60" s="38"/>
      <c r="BB60" s="38"/>
      <c r="BC60" s="49"/>
    </row>
    <row r="61" spans="1:55" ht="24.95" customHeight="1" x14ac:dyDescent="0.25">
      <c r="A61" s="24" t="str">
        <f>[1]ФИЗРА!A36</f>
        <v>ОП.02</v>
      </c>
      <c r="B61" s="24" t="str">
        <f>[1]ФИЗРА!B36</f>
        <v>Физиология с основами биохимии</v>
      </c>
      <c r="C61" s="25" t="s">
        <v>24</v>
      </c>
      <c r="D61" s="54">
        <v>4</v>
      </c>
      <c r="E61" s="54">
        <v>4</v>
      </c>
      <c r="F61" s="54">
        <v>4</v>
      </c>
      <c r="G61" s="54">
        <v>4</v>
      </c>
      <c r="H61" s="54">
        <v>4</v>
      </c>
      <c r="I61" s="54">
        <v>4</v>
      </c>
      <c r="J61" s="54">
        <v>4</v>
      </c>
      <c r="K61" s="54">
        <v>4</v>
      </c>
      <c r="L61" s="54">
        <v>4</v>
      </c>
      <c r="M61" s="54">
        <v>4</v>
      </c>
      <c r="N61" s="54">
        <v>4</v>
      </c>
      <c r="O61" s="54">
        <v>4</v>
      </c>
      <c r="P61" s="54">
        <v>4</v>
      </c>
      <c r="Q61" s="54">
        <v>4</v>
      </c>
      <c r="R61" s="54">
        <v>4</v>
      </c>
      <c r="S61" s="54">
        <v>4</v>
      </c>
      <c r="T61" s="54"/>
      <c r="U61" s="38"/>
      <c r="V61" s="38"/>
      <c r="W61" s="54">
        <v>3</v>
      </c>
      <c r="X61" s="54">
        <v>3</v>
      </c>
      <c r="Y61" s="54">
        <v>3</v>
      </c>
      <c r="Z61" s="54">
        <v>3</v>
      </c>
      <c r="AA61" s="54">
        <v>3</v>
      </c>
      <c r="AB61" s="54">
        <v>3</v>
      </c>
      <c r="AC61" s="54">
        <v>3</v>
      </c>
      <c r="AD61" s="54">
        <v>3</v>
      </c>
      <c r="AE61" s="54">
        <v>3</v>
      </c>
      <c r="AF61" s="54">
        <v>3</v>
      </c>
      <c r="AG61" s="54">
        <v>3</v>
      </c>
      <c r="AH61" s="54">
        <v>3</v>
      </c>
      <c r="AI61" s="54">
        <v>3</v>
      </c>
      <c r="AJ61" s="54">
        <v>3</v>
      </c>
      <c r="AK61" s="54">
        <v>2</v>
      </c>
      <c r="AL61" s="54">
        <v>2</v>
      </c>
      <c r="AM61" s="54">
        <v>2</v>
      </c>
      <c r="AN61" s="54"/>
      <c r="AO61" s="54"/>
      <c r="AP61" s="54"/>
      <c r="AQ61" s="54"/>
      <c r="AR61" s="54"/>
      <c r="AS61" s="54"/>
      <c r="AT61" s="54"/>
      <c r="AU61" s="19"/>
      <c r="AV61" s="38"/>
      <c r="AW61" s="38"/>
      <c r="AX61" s="38"/>
      <c r="AY61" s="38"/>
      <c r="AZ61" s="38"/>
      <c r="BA61" s="38"/>
      <c r="BB61" s="38"/>
      <c r="BC61" s="49"/>
    </row>
    <row r="62" spans="1:55" ht="24.95" customHeight="1" x14ac:dyDescent="0.25">
      <c r="A62" s="24"/>
      <c r="B62" s="24"/>
      <c r="C62" s="31" t="s">
        <v>27</v>
      </c>
      <c r="D62" s="37">
        <v>2</v>
      </c>
      <c r="E62" s="37">
        <v>2</v>
      </c>
      <c r="F62" s="37">
        <v>2</v>
      </c>
      <c r="G62" s="37">
        <v>2</v>
      </c>
      <c r="H62" s="37">
        <v>2</v>
      </c>
      <c r="I62" s="37">
        <v>2</v>
      </c>
      <c r="J62" s="37">
        <v>2</v>
      </c>
      <c r="K62" s="37">
        <v>2</v>
      </c>
      <c r="L62" s="37">
        <v>2</v>
      </c>
      <c r="M62" s="37">
        <v>2</v>
      </c>
      <c r="N62" s="37">
        <v>2</v>
      </c>
      <c r="O62" s="37">
        <v>2</v>
      </c>
      <c r="P62" s="37">
        <v>2</v>
      </c>
      <c r="Q62" s="37">
        <v>2</v>
      </c>
      <c r="R62" s="37">
        <v>2</v>
      </c>
      <c r="S62" s="37">
        <v>2</v>
      </c>
      <c r="T62" s="37"/>
      <c r="U62" s="38"/>
      <c r="V62" s="38"/>
      <c r="W62" s="37">
        <v>2</v>
      </c>
      <c r="X62" s="37">
        <v>2</v>
      </c>
      <c r="Y62" s="37">
        <v>2</v>
      </c>
      <c r="Z62" s="37">
        <v>2</v>
      </c>
      <c r="AA62" s="37">
        <v>2</v>
      </c>
      <c r="AB62" s="37">
        <v>2</v>
      </c>
      <c r="AC62" s="37">
        <v>2</v>
      </c>
      <c r="AD62" s="37">
        <v>2</v>
      </c>
      <c r="AE62" s="37">
        <v>2</v>
      </c>
      <c r="AF62" s="37">
        <v>2</v>
      </c>
      <c r="AG62" s="37">
        <v>2</v>
      </c>
      <c r="AH62" s="37">
        <v>2</v>
      </c>
      <c r="AI62" s="37">
        <v>2</v>
      </c>
      <c r="AJ62" s="37">
        <v>2</v>
      </c>
      <c r="AK62" s="37">
        <v>2</v>
      </c>
      <c r="AL62" s="37">
        <v>2</v>
      </c>
      <c r="AM62" s="37">
        <v>2</v>
      </c>
      <c r="AN62" s="37"/>
      <c r="AO62" s="37"/>
      <c r="AP62" s="37"/>
      <c r="AQ62" s="37"/>
      <c r="AR62" s="37"/>
      <c r="AS62" s="37"/>
      <c r="AT62" s="37"/>
      <c r="AU62" s="19"/>
      <c r="AV62" s="38"/>
      <c r="AW62" s="38"/>
      <c r="AX62" s="38"/>
      <c r="AY62" s="38"/>
      <c r="AZ62" s="38"/>
      <c r="BA62" s="38"/>
      <c r="BB62" s="38"/>
      <c r="BC62" s="49"/>
    </row>
    <row r="63" spans="1:55" ht="24.95" customHeight="1" x14ac:dyDescent="0.25">
      <c r="A63" s="24" t="str">
        <f>[1]ФИЗРА!A37</f>
        <v>ОП.03</v>
      </c>
      <c r="B63" s="24" t="str">
        <f>[1]ФИЗРА!B37</f>
        <v>Гигиенические основы физической культуры и спорта</v>
      </c>
      <c r="C63" s="25" t="s">
        <v>24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38"/>
      <c r="V63" s="38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4"/>
      <c r="AS63" s="54"/>
      <c r="AT63" s="54"/>
      <c r="AU63" s="19"/>
      <c r="AV63" s="38"/>
      <c r="AW63" s="38"/>
      <c r="AX63" s="38"/>
      <c r="AY63" s="38"/>
      <c r="AZ63" s="38"/>
      <c r="BA63" s="38"/>
      <c r="BB63" s="38"/>
      <c r="BC63" s="49"/>
    </row>
    <row r="64" spans="1:55" ht="24.95" customHeight="1" x14ac:dyDescent="0.25">
      <c r="A64" s="24"/>
      <c r="B64" s="24"/>
      <c r="C64" s="31" t="s">
        <v>27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8"/>
      <c r="V64" s="38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19"/>
      <c r="AV64" s="38"/>
      <c r="AW64" s="38"/>
      <c r="AX64" s="38"/>
      <c r="AY64" s="38"/>
      <c r="AZ64" s="38"/>
      <c r="BA64" s="38"/>
      <c r="BB64" s="38"/>
      <c r="BC64" s="49"/>
    </row>
    <row r="65" spans="1:55" ht="24.95" customHeight="1" x14ac:dyDescent="0.25">
      <c r="A65" s="24" t="str">
        <f>[1]ФИЗРА!A38</f>
        <v>ОП.04</v>
      </c>
      <c r="B65" s="24" t="str">
        <f>[1]ФИЗРА!B38</f>
        <v>Основы врачебного контроля</v>
      </c>
      <c r="C65" s="25" t="s">
        <v>24</v>
      </c>
      <c r="D65" s="53">
        <v>2</v>
      </c>
      <c r="E65" s="53">
        <v>2</v>
      </c>
      <c r="F65" s="53">
        <v>2</v>
      </c>
      <c r="G65" s="53">
        <v>2</v>
      </c>
      <c r="H65" s="53">
        <v>2</v>
      </c>
      <c r="I65" s="53">
        <v>2</v>
      </c>
      <c r="J65" s="53">
        <v>2</v>
      </c>
      <c r="K65" s="53">
        <v>2</v>
      </c>
      <c r="L65" s="53">
        <v>2</v>
      </c>
      <c r="M65" s="53">
        <v>2</v>
      </c>
      <c r="N65" s="53">
        <v>2</v>
      </c>
      <c r="O65" s="53">
        <v>2</v>
      </c>
      <c r="P65" s="53">
        <v>2</v>
      </c>
      <c r="Q65" s="53">
        <v>2</v>
      </c>
      <c r="R65" s="53">
        <v>2</v>
      </c>
      <c r="S65" s="53">
        <v>2</v>
      </c>
      <c r="T65" s="53"/>
      <c r="U65" s="38"/>
      <c r="V65" s="38"/>
      <c r="W65" s="54">
        <v>2</v>
      </c>
      <c r="X65" s="54">
        <v>2</v>
      </c>
      <c r="Y65" s="54">
        <v>2</v>
      </c>
      <c r="Z65" s="54">
        <v>2</v>
      </c>
      <c r="AA65" s="54">
        <v>2</v>
      </c>
      <c r="AB65" s="54">
        <v>2</v>
      </c>
      <c r="AC65" s="54">
        <v>2</v>
      </c>
      <c r="AD65" s="54">
        <v>2</v>
      </c>
      <c r="AE65" s="54">
        <v>2</v>
      </c>
      <c r="AF65" s="54">
        <v>2</v>
      </c>
      <c r="AG65" s="54">
        <v>2</v>
      </c>
      <c r="AH65" s="54">
        <v>2</v>
      </c>
      <c r="AI65" s="54">
        <v>2</v>
      </c>
      <c r="AJ65" s="54">
        <v>2</v>
      </c>
      <c r="AK65" s="54">
        <v>2</v>
      </c>
      <c r="AL65" s="54">
        <v>2</v>
      </c>
      <c r="AM65" s="54">
        <v>2</v>
      </c>
      <c r="AN65" s="54"/>
      <c r="AO65" s="54"/>
      <c r="AP65" s="54"/>
      <c r="AQ65" s="54"/>
      <c r="AR65" s="54"/>
      <c r="AS65" s="54"/>
      <c r="AT65" s="54"/>
      <c r="AU65" s="19"/>
      <c r="AV65" s="38"/>
      <c r="AW65" s="38"/>
      <c r="AX65" s="38"/>
      <c r="AY65" s="38"/>
      <c r="AZ65" s="38"/>
      <c r="BA65" s="38"/>
      <c r="BB65" s="38"/>
      <c r="BC65" s="49"/>
    </row>
    <row r="66" spans="1:55" ht="24.95" customHeight="1" x14ac:dyDescent="0.25">
      <c r="A66" s="24"/>
      <c r="B66" s="24"/>
      <c r="C66" s="31" t="s">
        <v>27</v>
      </c>
      <c r="D66" s="37">
        <v>1</v>
      </c>
      <c r="E66" s="37">
        <v>1</v>
      </c>
      <c r="F66" s="37">
        <v>1</v>
      </c>
      <c r="G66" s="37">
        <v>1</v>
      </c>
      <c r="H66" s="37">
        <v>1</v>
      </c>
      <c r="I66" s="37">
        <v>1</v>
      </c>
      <c r="J66" s="37">
        <v>1</v>
      </c>
      <c r="K66" s="37">
        <v>1</v>
      </c>
      <c r="L66" s="37">
        <v>1</v>
      </c>
      <c r="M66" s="37">
        <v>1</v>
      </c>
      <c r="N66" s="37">
        <v>1</v>
      </c>
      <c r="O66" s="37">
        <v>1</v>
      </c>
      <c r="P66" s="37">
        <v>1</v>
      </c>
      <c r="Q66" s="37">
        <v>1</v>
      </c>
      <c r="R66" s="37">
        <v>1</v>
      </c>
      <c r="S66" s="37">
        <v>1</v>
      </c>
      <c r="T66" s="37"/>
      <c r="U66" s="38"/>
      <c r="V66" s="38"/>
      <c r="W66" s="37">
        <v>1</v>
      </c>
      <c r="X66" s="37">
        <v>1</v>
      </c>
      <c r="Y66" s="37">
        <v>1</v>
      </c>
      <c r="Z66" s="37">
        <v>1</v>
      </c>
      <c r="AA66" s="37">
        <v>1</v>
      </c>
      <c r="AB66" s="37">
        <v>1</v>
      </c>
      <c r="AC66" s="37">
        <v>1</v>
      </c>
      <c r="AD66" s="37">
        <v>1</v>
      </c>
      <c r="AE66" s="37">
        <v>1</v>
      </c>
      <c r="AF66" s="37">
        <v>1</v>
      </c>
      <c r="AG66" s="37">
        <v>1</v>
      </c>
      <c r="AH66" s="37">
        <v>1</v>
      </c>
      <c r="AI66" s="37">
        <v>1</v>
      </c>
      <c r="AJ66" s="37">
        <v>1</v>
      </c>
      <c r="AK66" s="37">
        <v>1</v>
      </c>
      <c r="AL66" s="37">
        <v>1</v>
      </c>
      <c r="AM66" s="37">
        <v>2</v>
      </c>
      <c r="AN66" s="37"/>
      <c r="AO66" s="37"/>
      <c r="AP66" s="37"/>
      <c r="AQ66" s="37"/>
      <c r="AR66" s="37"/>
      <c r="AS66" s="37"/>
      <c r="AT66" s="37"/>
      <c r="AU66" s="19"/>
      <c r="AV66" s="38"/>
      <c r="AW66" s="38"/>
      <c r="AX66" s="38"/>
      <c r="AY66" s="38"/>
      <c r="AZ66" s="38"/>
      <c r="BA66" s="38"/>
      <c r="BB66" s="38"/>
      <c r="BC66" s="49"/>
    </row>
    <row r="67" spans="1:55" ht="24.95" customHeight="1" x14ac:dyDescent="0.25">
      <c r="A67" s="24" t="str">
        <f>[1]ФИЗРА!A39</f>
        <v>ОП.05</v>
      </c>
      <c r="B67" s="24" t="str">
        <f>[1]ФИЗРА!B39</f>
        <v>Педагогика</v>
      </c>
      <c r="C67" s="25" t="s">
        <v>24</v>
      </c>
      <c r="D67" s="54">
        <v>2</v>
      </c>
      <c r="E67" s="54">
        <v>2</v>
      </c>
      <c r="F67" s="54">
        <v>2</v>
      </c>
      <c r="G67" s="54">
        <v>2</v>
      </c>
      <c r="H67" s="54">
        <v>2</v>
      </c>
      <c r="I67" s="54">
        <v>2</v>
      </c>
      <c r="J67" s="54">
        <v>2</v>
      </c>
      <c r="K67" s="54">
        <v>2</v>
      </c>
      <c r="L67" s="54">
        <v>2</v>
      </c>
      <c r="M67" s="54">
        <v>2</v>
      </c>
      <c r="N67" s="54">
        <v>2</v>
      </c>
      <c r="O67" s="54">
        <v>2</v>
      </c>
      <c r="P67" s="54">
        <v>2</v>
      </c>
      <c r="Q67" s="54">
        <v>2</v>
      </c>
      <c r="R67" s="54">
        <v>2</v>
      </c>
      <c r="S67" s="54">
        <v>2</v>
      </c>
      <c r="T67" s="54"/>
      <c r="U67" s="38"/>
      <c r="V67" s="38"/>
      <c r="W67" s="53">
        <v>4</v>
      </c>
      <c r="X67" s="53">
        <v>4</v>
      </c>
      <c r="Y67" s="53">
        <v>4</v>
      </c>
      <c r="Z67" s="53">
        <v>4</v>
      </c>
      <c r="AA67" s="53">
        <v>4</v>
      </c>
      <c r="AB67" s="53">
        <v>4</v>
      </c>
      <c r="AC67" s="53">
        <v>4</v>
      </c>
      <c r="AD67" s="53">
        <v>4</v>
      </c>
      <c r="AE67" s="53">
        <v>4</v>
      </c>
      <c r="AF67" s="53">
        <v>4</v>
      </c>
      <c r="AG67" s="53">
        <v>4</v>
      </c>
      <c r="AH67" s="53">
        <v>4</v>
      </c>
      <c r="AI67" s="53">
        <v>4</v>
      </c>
      <c r="AJ67" s="53">
        <v>4</v>
      </c>
      <c r="AK67" s="53">
        <v>4</v>
      </c>
      <c r="AL67" s="53">
        <v>4</v>
      </c>
      <c r="AM67" s="53">
        <v>4</v>
      </c>
      <c r="AN67" s="54"/>
      <c r="AO67" s="54"/>
      <c r="AP67" s="54"/>
      <c r="AQ67" s="54"/>
      <c r="AR67" s="54"/>
      <c r="AS67" s="54"/>
      <c r="AT67" s="54"/>
      <c r="AU67" s="19"/>
      <c r="AV67" s="38"/>
      <c r="AW67" s="38"/>
      <c r="AX67" s="38"/>
      <c r="AY67" s="38"/>
      <c r="AZ67" s="38"/>
      <c r="BA67" s="38"/>
      <c r="BB67" s="38"/>
      <c r="BC67" s="49"/>
    </row>
    <row r="68" spans="1:55" ht="24.95" customHeight="1" x14ac:dyDescent="0.25">
      <c r="A68" s="24"/>
      <c r="B68" s="24"/>
      <c r="C68" s="46" t="s">
        <v>27</v>
      </c>
      <c r="D68" s="37">
        <v>1</v>
      </c>
      <c r="E68" s="37">
        <v>1</v>
      </c>
      <c r="F68" s="37">
        <v>1</v>
      </c>
      <c r="G68" s="37">
        <v>1</v>
      </c>
      <c r="H68" s="37">
        <v>1</v>
      </c>
      <c r="I68" s="37">
        <v>1</v>
      </c>
      <c r="J68" s="37">
        <v>1</v>
      </c>
      <c r="K68" s="37">
        <v>1</v>
      </c>
      <c r="L68" s="37">
        <v>1</v>
      </c>
      <c r="M68" s="37">
        <v>1</v>
      </c>
      <c r="N68" s="37">
        <v>1</v>
      </c>
      <c r="O68" s="37">
        <v>1</v>
      </c>
      <c r="P68" s="37">
        <v>1</v>
      </c>
      <c r="Q68" s="37">
        <v>1</v>
      </c>
      <c r="R68" s="37">
        <v>1</v>
      </c>
      <c r="S68" s="37">
        <v>1</v>
      </c>
      <c r="T68" s="37"/>
      <c r="U68" s="38"/>
      <c r="V68" s="38"/>
      <c r="W68" s="37">
        <v>2</v>
      </c>
      <c r="X68" s="37">
        <v>2</v>
      </c>
      <c r="Y68" s="37">
        <v>2</v>
      </c>
      <c r="Z68" s="37">
        <v>2</v>
      </c>
      <c r="AA68" s="37">
        <v>2</v>
      </c>
      <c r="AB68" s="37">
        <v>2</v>
      </c>
      <c r="AC68" s="37">
        <v>2</v>
      </c>
      <c r="AD68" s="37">
        <v>2</v>
      </c>
      <c r="AE68" s="37">
        <v>2</v>
      </c>
      <c r="AF68" s="37">
        <v>2</v>
      </c>
      <c r="AG68" s="37">
        <v>2</v>
      </c>
      <c r="AH68" s="37">
        <v>2</v>
      </c>
      <c r="AI68" s="37">
        <v>2</v>
      </c>
      <c r="AJ68" s="37">
        <v>2</v>
      </c>
      <c r="AK68" s="37">
        <v>2</v>
      </c>
      <c r="AL68" s="37">
        <v>2</v>
      </c>
      <c r="AM68" s="37">
        <v>2</v>
      </c>
      <c r="AN68" s="37"/>
      <c r="AO68" s="37"/>
      <c r="AP68" s="37"/>
      <c r="AQ68" s="37"/>
      <c r="AR68" s="37"/>
      <c r="AS68" s="37"/>
      <c r="AT68" s="37"/>
      <c r="AU68" s="19"/>
      <c r="AV68" s="38"/>
      <c r="AW68" s="38"/>
      <c r="AX68" s="38"/>
      <c r="AY68" s="38"/>
      <c r="AZ68" s="38"/>
      <c r="BA68" s="38"/>
      <c r="BB68" s="38"/>
      <c r="BC68" s="49"/>
    </row>
    <row r="69" spans="1:55" ht="24.95" customHeight="1" x14ac:dyDescent="0.25">
      <c r="A69" s="24" t="str">
        <f>[1]ФИЗРА!A40</f>
        <v>ОП.06</v>
      </c>
      <c r="B69" s="24" t="str">
        <f>[1]ФИЗРА!B40</f>
        <v xml:space="preserve">Психология </v>
      </c>
      <c r="C69" s="25" t="s">
        <v>24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38"/>
      <c r="V69" s="38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4"/>
      <c r="AS69" s="54"/>
      <c r="AT69" s="54"/>
      <c r="AU69" s="19"/>
      <c r="AV69" s="38"/>
      <c r="AW69" s="38"/>
      <c r="AX69" s="38"/>
      <c r="AY69" s="38"/>
      <c r="AZ69" s="38"/>
      <c r="BA69" s="38"/>
      <c r="BB69" s="38"/>
      <c r="BC69" s="49"/>
    </row>
    <row r="70" spans="1:55" ht="24.95" customHeight="1" x14ac:dyDescent="0.25">
      <c r="A70" s="24"/>
      <c r="B70" s="24"/>
      <c r="C70" s="31" t="s">
        <v>27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8"/>
      <c r="V70" s="38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19"/>
      <c r="AV70" s="38"/>
      <c r="AW70" s="38"/>
      <c r="AX70" s="38"/>
      <c r="AY70" s="38"/>
      <c r="AZ70" s="38"/>
      <c r="BA70" s="38"/>
      <c r="BB70" s="38"/>
      <c r="BC70" s="49"/>
    </row>
    <row r="71" spans="1:55" ht="24.95" customHeight="1" x14ac:dyDescent="0.25">
      <c r="A71" s="24" t="str">
        <f>[1]ФИЗРА!A41</f>
        <v>ОП.07</v>
      </c>
      <c r="B71" s="24" t="str">
        <f>[1]ФИЗРА!B41</f>
        <v>Теория и история физической культуры и спорта</v>
      </c>
      <c r="C71" s="25" t="s">
        <v>24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62"/>
      <c r="V71" s="62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4"/>
      <c r="AS71" s="54"/>
      <c r="AT71" s="54"/>
      <c r="AU71" s="19"/>
      <c r="AV71" s="38"/>
      <c r="AW71" s="38"/>
      <c r="AX71" s="38"/>
      <c r="AY71" s="38"/>
      <c r="AZ71" s="38"/>
      <c r="BA71" s="38"/>
      <c r="BB71" s="38"/>
      <c r="BC71" s="49"/>
    </row>
    <row r="72" spans="1:55" ht="24.95" customHeight="1" x14ac:dyDescent="0.25">
      <c r="A72" s="24"/>
      <c r="B72" s="24"/>
      <c r="C72" s="31" t="s">
        <v>27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8"/>
      <c r="V72" s="38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19"/>
      <c r="AV72" s="38"/>
      <c r="AW72" s="38"/>
      <c r="AX72" s="38"/>
      <c r="AY72" s="38"/>
      <c r="AZ72" s="38"/>
      <c r="BA72" s="38"/>
      <c r="BB72" s="38"/>
      <c r="BC72" s="49"/>
    </row>
    <row r="73" spans="1:55" ht="24.95" customHeight="1" x14ac:dyDescent="0.25">
      <c r="A73" s="24" t="str">
        <f>[1]ФИЗРА!A42</f>
        <v>ОП.08</v>
      </c>
      <c r="B73" s="24" t="str">
        <f>[1]ФИЗРА!B42</f>
        <v>Правовое обеспечение профессиональной деятельности</v>
      </c>
      <c r="C73" s="25" t="s">
        <v>24</v>
      </c>
      <c r="D73" s="53">
        <v>2</v>
      </c>
      <c r="E73" s="53">
        <v>2</v>
      </c>
      <c r="F73" s="53">
        <v>2</v>
      </c>
      <c r="G73" s="53">
        <v>2</v>
      </c>
      <c r="H73" s="53">
        <v>2</v>
      </c>
      <c r="I73" s="53">
        <v>2</v>
      </c>
      <c r="J73" s="53">
        <v>2</v>
      </c>
      <c r="K73" s="53">
        <v>2</v>
      </c>
      <c r="L73" s="53">
        <v>2</v>
      </c>
      <c r="M73" s="53">
        <v>2</v>
      </c>
      <c r="N73" s="53">
        <v>2</v>
      </c>
      <c r="O73" s="53">
        <v>2</v>
      </c>
      <c r="P73" s="53">
        <v>2</v>
      </c>
      <c r="Q73" s="53">
        <v>2</v>
      </c>
      <c r="R73" s="53">
        <v>2</v>
      </c>
      <c r="S73" s="53">
        <v>2</v>
      </c>
      <c r="T73" s="53"/>
      <c r="U73" s="62"/>
      <c r="V73" s="62"/>
      <c r="W73" s="53">
        <v>2</v>
      </c>
      <c r="X73" s="53">
        <v>2</v>
      </c>
      <c r="Y73" s="53">
        <v>2</v>
      </c>
      <c r="Z73" s="53">
        <v>2</v>
      </c>
      <c r="AA73" s="53">
        <v>2</v>
      </c>
      <c r="AB73" s="53">
        <v>2</v>
      </c>
      <c r="AC73" s="53">
        <v>2</v>
      </c>
      <c r="AD73" s="53">
        <v>2</v>
      </c>
      <c r="AE73" s="53">
        <v>2</v>
      </c>
      <c r="AF73" s="53">
        <v>2</v>
      </c>
      <c r="AG73" s="53">
        <v>2</v>
      </c>
      <c r="AH73" s="53">
        <v>2</v>
      </c>
      <c r="AI73" s="53">
        <v>2</v>
      </c>
      <c r="AJ73" s="53">
        <v>2</v>
      </c>
      <c r="AK73" s="53">
        <v>2</v>
      </c>
      <c r="AL73" s="53">
        <v>2</v>
      </c>
      <c r="AM73" s="53">
        <v>2</v>
      </c>
      <c r="AN73" s="54"/>
      <c r="AO73" s="54"/>
      <c r="AP73" s="54"/>
      <c r="AQ73" s="54"/>
      <c r="AR73" s="54"/>
      <c r="AS73" s="54"/>
      <c r="AT73" s="54"/>
      <c r="AU73" s="19"/>
      <c r="AV73" s="38"/>
      <c r="AW73" s="38"/>
      <c r="AX73" s="38"/>
      <c r="AY73" s="38"/>
      <c r="AZ73" s="38"/>
      <c r="BA73" s="38"/>
      <c r="BB73" s="38"/>
      <c r="BC73" s="49"/>
    </row>
    <row r="74" spans="1:55" ht="24.95" customHeight="1" x14ac:dyDescent="0.25">
      <c r="A74" s="24"/>
      <c r="B74" s="24"/>
      <c r="C74" s="31" t="s">
        <v>27</v>
      </c>
      <c r="D74" s="37">
        <v>1</v>
      </c>
      <c r="E74" s="37">
        <v>1</v>
      </c>
      <c r="F74" s="37">
        <v>1</v>
      </c>
      <c r="G74" s="37">
        <v>1</v>
      </c>
      <c r="H74" s="37">
        <v>1</v>
      </c>
      <c r="I74" s="37">
        <v>1</v>
      </c>
      <c r="J74" s="37">
        <v>1</v>
      </c>
      <c r="K74" s="37">
        <v>1</v>
      </c>
      <c r="L74" s="37">
        <v>1</v>
      </c>
      <c r="M74" s="37">
        <v>1</v>
      </c>
      <c r="N74" s="37">
        <v>1</v>
      </c>
      <c r="O74" s="37">
        <v>1</v>
      </c>
      <c r="P74" s="37">
        <v>1</v>
      </c>
      <c r="Q74" s="37">
        <v>1</v>
      </c>
      <c r="R74" s="37">
        <v>1</v>
      </c>
      <c r="S74" s="37">
        <v>1</v>
      </c>
      <c r="T74" s="37"/>
      <c r="U74" s="38"/>
      <c r="V74" s="38"/>
      <c r="W74" s="37">
        <v>1</v>
      </c>
      <c r="X74" s="37">
        <v>1</v>
      </c>
      <c r="Y74" s="37">
        <v>1</v>
      </c>
      <c r="Z74" s="37">
        <v>1</v>
      </c>
      <c r="AA74" s="37">
        <v>1</v>
      </c>
      <c r="AB74" s="37">
        <v>1</v>
      </c>
      <c r="AC74" s="37">
        <v>1</v>
      </c>
      <c r="AD74" s="37">
        <v>1</v>
      </c>
      <c r="AE74" s="37">
        <v>1</v>
      </c>
      <c r="AF74" s="37">
        <v>1</v>
      </c>
      <c r="AG74" s="37">
        <v>1</v>
      </c>
      <c r="AH74" s="37">
        <v>1</v>
      </c>
      <c r="AI74" s="37">
        <v>1</v>
      </c>
      <c r="AJ74" s="37">
        <v>1</v>
      </c>
      <c r="AK74" s="37">
        <v>1</v>
      </c>
      <c r="AL74" s="37">
        <v>1</v>
      </c>
      <c r="AM74" s="37">
        <v>1</v>
      </c>
      <c r="AN74" s="37"/>
      <c r="AO74" s="37"/>
      <c r="AP74" s="37"/>
      <c r="AQ74" s="37"/>
      <c r="AR74" s="37"/>
      <c r="AS74" s="37"/>
      <c r="AT74" s="37"/>
      <c r="AU74" s="19"/>
      <c r="AV74" s="38"/>
      <c r="AW74" s="38"/>
      <c r="AX74" s="38"/>
      <c r="AY74" s="38"/>
      <c r="AZ74" s="38"/>
      <c r="BA74" s="38"/>
      <c r="BB74" s="38"/>
      <c r="BC74" s="49"/>
    </row>
    <row r="75" spans="1:55" ht="24.95" customHeight="1" x14ac:dyDescent="0.25">
      <c r="A75" s="24" t="str">
        <f>[1]ФИЗРА!A43</f>
        <v>ОП.09</v>
      </c>
      <c r="B75" s="24" t="str">
        <f>[1]ФИЗРА!B43</f>
        <v>Оновы биомеханики</v>
      </c>
      <c r="C75" s="25" t="s">
        <v>24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38"/>
      <c r="V75" s="38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19"/>
      <c r="AV75" s="38"/>
      <c r="AW75" s="38"/>
      <c r="AX75" s="38"/>
      <c r="AY75" s="38"/>
      <c r="AZ75" s="38"/>
      <c r="BA75" s="38"/>
      <c r="BB75" s="38"/>
      <c r="BC75" s="49"/>
    </row>
    <row r="76" spans="1:55" ht="24.95" customHeight="1" x14ac:dyDescent="0.25">
      <c r="A76" s="24"/>
      <c r="B76" s="24"/>
      <c r="C76" s="31" t="s">
        <v>27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8"/>
      <c r="V76" s="38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19"/>
      <c r="AV76" s="38"/>
      <c r="AW76" s="38"/>
      <c r="AX76" s="38"/>
      <c r="AY76" s="38"/>
      <c r="AZ76" s="38"/>
      <c r="BA76" s="38"/>
      <c r="BB76" s="38"/>
      <c r="BC76" s="49"/>
    </row>
    <row r="77" spans="1:55" ht="24.95" customHeight="1" x14ac:dyDescent="0.25">
      <c r="A77" s="24" t="str">
        <f>[1]ФИЗРА!A44</f>
        <v>ОП.10</v>
      </c>
      <c r="B77" s="24" t="str">
        <f>[1]ФИЗРА!B44</f>
        <v>Безопасность жизнедеятельности</v>
      </c>
      <c r="C77" s="25" t="s">
        <v>24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38"/>
      <c r="V77" s="38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9"/>
      <c r="AV77" s="38"/>
      <c r="AW77" s="38"/>
      <c r="AX77" s="38"/>
      <c r="AY77" s="38"/>
      <c r="AZ77" s="38"/>
      <c r="BA77" s="38"/>
      <c r="BB77" s="38"/>
      <c r="BC77" s="49"/>
    </row>
    <row r="78" spans="1:55" ht="24.95" customHeight="1" x14ac:dyDescent="0.25">
      <c r="A78" s="24"/>
      <c r="B78" s="24"/>
      <c r="C78" s="46" t="s">
        <v>27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8"/>
      <c r="V78" s="38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19"/>
      <c r="AV78" s="38"/>
      <c r="AW78" s="38"/>
      <c r="AX78" s="38"/>
      <c r="AY78" s="38"/>
      <c r="AZ78" s="38"/>
      <c r="BA78" s="38"/>
      <c r="BB78" s="38"/>
      <c r="BC78" s="49"/>
    </row>
    <row r="79" spans="1:55" ht="24.95" customHeight="1" x14ac:dyDescent="0.25">
      <c r="A79" s="24" t="str">
        <f>[1]ФИЗРА!A45</f>
        <v>ОП.11</v>
      </c>
      <c r="B79" s="24" t="str">
        <f>[1]ФИЗРА!B45</f>
        <v>Психология физической культуры и спорта</v>
      </c>
      <c r="C79" s="25" t="s">
        <v>24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38"/>
      <c r="V79" s="38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4"/>
      <c r="AO79" s="54"/>
      <c r="AP79" s="54"/>
      <c r="AQ79" s="54"/>
      <c r="AR79" s="54"/>
      <c r="AS79" s="54"/>
      <c r="AT79" s="54"/>
      <c r="AU79" s="19"/>
      <c r="AV79" s="38"/>
      <c r="AW79" s="38"/>
      <c r="AX79" s="38"/>
      <c r="AY79" s="38"/>
      <c r="AZ79" s="38"/>
      <c r="BA79" s="38"/>
      <c r="BB79" s="38"/>
      <c r="BC79" s="49"/>
    </row>
    <row r="80" spans="1:55" ht="24.95" customHeight="1" x14ac:dyDescent="0.25">
      <c r="A80" s="24"/>
      <c r="B80" s="24"/>
      <c r="C80" s="31" t="s">
        <v>27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8"/>
      <c r="V80" s="38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19"/>
      <c r="AV80" s="38"/>
      <c r="AW80" s="38"/>
      <c r="AX80" s="38"/>
      <c r="AY80" s="38"/>
      <c r="AZ80" s="38"/>
      <c r="BA80" s="38"/>
      <c r="BB80" s="38"/>
      <c r="BC80" s="49"/>
    </row>
    <row r="81" spans="1:55" ht="24.95" customHeight="1" x14ac:dyDescent="0.25">
      <c r="A81" s="24" t="str">
        <f>[1]ФИЗРА!A46</f>
        <v>ОП.12</v>
      </c>
      <c r="B81" s="24" t="str">
        <f>[1]ФИЗРА!B46</f>
        <v>Менеджмент физической культуры и спорта</v>
      </c>
      <c r="C81" s="25" t="s">
        <v>24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38"/>
      <c r="V81" s="38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4"/>
      <c r="AO81" s="54"/>
      <c r="AP81" s="54"/>
      <c r="AQ81" s="54"/>
      <c r="AR81" s="54"/>
      <c r="AS81" s="54"/>
      <c r="AT81" s="54"/>
      <c r="AU81" s="19"/>
      <c r="AV81" s="38"/>
      <c r="AW81" s="38"/>
      <c r="AX81" s="38"/>
      <c r="AY81" s="38"/>
      <c r="AZ81" s="38"/>
      <c r="BA81" s="38"/>
      <c r="BB81" s="38"/>
      <c r="BC81" s="49"/>
    </row>
    <row r="82" spans="1:55" ht="24.95" customHeight="1" x14ac:dyDescent="0.25">
      <c r="A82" s="24"/>
      <c r="B82" s="24"/>
      <c r="C82" s="31" t="s">
        <v>27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8"/>
      <c r="V82" s="38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19"/>
      <c r="AV82" s="38"/>
      <c r="AW82" s="38"/>
      <c r="AX82" s="38"/>
      <c r="AY82" s="38"/>
      <c r="AZ82" s="38"/>
      <c r="BA82" s="38"/>
      <c r="BB82" s="38"/>
      <c r="BC82" s="49"/>
    </row>
    <row r="83" spans="1:55" ht="24.95" customHeight="1" x14ac:dyDescent="0.25">
      <c r="A83" s="55" t="str">
        <f>[1]ФИЗРА!A47</f>
        <v>ПМ.00</v>
      </c>
      <c r="B83" s="55" t="str">
        <f>[1]ФИЗРА!B47</f>
        <v xml:space="preserve">ПРОФЕССИОНАЛЬНЫЕ МОДУЛИ </v>
      </c>
      <c r="C83" s="56"/>
      <c r="D83" s="57">
        <f t="shared" ref="D83:T84" si="8">D85+D95+D107</f>
        <v>20</v>
      </c>
      <c r="E83" s="57">
        <f t="shared" si="8"/>
        <v>20</v>
      </c>
      <c r="F83" s="57">
        <f t="shared" si="8"/>
        <v>20</v>
      </c>
      <c r="G83" s="57">
        <f t="shared" si="8"/>
        <v>20</v>
      </c>
      <c r="H83" s="57">
        <f t="shared" si="8"/>
        <v>20</v>
      </c>
      <c r="I83" s="57">
        <f t="shared" si="8"/>
        <v>20</v>
      </c>
      <c r="J83" s="57">
        <f t="shared" si="8"/>
        <v>20</v>
      </c>
      <c r="K83" s="57">
        <f t="shared" si="8"/>
        <v>20</v>
      </c>
      <c r="L83" s="57">
        <f t="shared" si="8"/>
        <v>20</v>
      </c>
      <c r="M83" s="57">
        <f t="shared" si="8"/>
        <v>20</v>
      </c>
      <c r="N83" s="57">
        <f t="shared" si="8"/>
        <v>20</v>
      </c>
      <c r="O83" s="57">
        <f t="shared" si="8"/>
        <v>20</v>
      </c>
      <c r="P83" s="57">
        <f t="shared" si="8"/>
        <v>20</v>
      </c>
      <c r="Q83" s="57">
        <f t="shared" si="8"/>
        <v>20</v>
      </c>
      <c r="R83" s="57">
        <f t="shared" si="8"/>
        <v>20</v>
      </c>
      <c r="S83" s="57">
        <f t="shared" si="8"/>
        <v>20</v>
      </c>
      <c r="T83" s="57">
        <f t="shared" si="8"/>
        <v>36</v>
      </c>
      <c r="U83" s="38"/>
      <c r="V83" s="38"/>
      <c r="W83" s="57">
        <f t="shared" ref="W83:AT84" si="9">W85+W95+W107</f>
        <v>20</v>
      </c>
      <c r="X83" s="57">
        <f t="shared" si="9"/>
        <v>20</v>
      </c>
      <c r="Y83" s="57">
        <f t="shared" si="9"/>
        <v>20</v>
      </c>
      <c r="Z83" s="57">
        <f t="shared" si="9"/>
        <v>20</v>
      </c>
      <c r="AA83" s="57">
        <f t="shared" si="9"/>
        <v>20</v>
      </c>
      <c r="AB83" s="57">
        <f t="shared" si="9"/>
        <v>20</v>
      </c>
      <c r="AC83" s="57">
        <f t="shared" si="9"/>
        <v>20</v>
      </c>
      <c r="AD83" s="57">
        <f t="shared" si="9"/>
        <v>20</v>
      </c>
      <c r="AE83" s="57">
        <f t="shared" si="9"/>
        <v>20</v>
      </c>
      <c r="AF83" s="57">
        <f t="shared" si="9"/>
        <v>20</v>
      </c>
      <c r="AG83" s="57">
        <f t="shared" si="9"/>
        <v>20</v>
      </c>
      <c r="AH83" s="57">
        <f t="shared" si="9"/>
        <v>20</v>
      </c>
      <c r="AI83" s="57">
        <f t="shared" si="9"/>
        <v>20</v>
      </c>
      <c r="AJ83" s="57">
        <f t="shared" si="9"/>
        <v>20</v>
      </c>
      <c r="AK83" s="57">
        <f t="shared" si="9"/>
        <v>21</v>
      </c>
      <c r="AL83" s="57">
        <f t="shared" si="9"/>
        <v>21</v>
      </c>
      <c r="AM83" s="57">
        <f t="shared" si="9"/>
        <v>21</v>
      </c>
      <c r="AN83" s="57">
        <f t="shared" si="9"/>
        <v>36</v>
      </c>
      <c r="AO83" s="57">
        <f t="shared" si="9"/>
        <v>36</v>
      </c>
      <c r="AP83" s="57">
        <f t="shared" si="9"/>
        <v>36</v>
      </c>
      <c r="AQ83" s="57">
        <f t="shared" si="9"/>
        <v>36</v>
      </c>
      <c r="AR83" s="57">
        <f t="shared" si="9"/>
        <v>36</v>
      </c>
      <c r="AS83" s="57">
        <f t="shared" si="9"/>
        <v>36</v>
      </c>
      <c r="AT83" s="57">
        <f t="shared" si="9"/>
        <v>36</v>
      </c>
      <c r="AU83" s="19"/>
      <c r="AV83" s="38"/>
      <c r="AW83" s="38"/>
      <c r="AX83" s="38"/>
      <c r="AY83" s="38"/>
      <c r="AZ83" s="38"/>
      <c r="BA83" s="38"/>
      <c r="BB83" s="38"/>
      <c r="BC83" s="49"/>
    </row>
    <row r="84" spans="1:55" ht="24.95" customHeight="1" x14ac:dyDescent="0.25">
      <c r="A84" s="24"/>
      <c r="B84" s="24"/>
      <c r="C84" s="31" t="s">
        <v>27</v>
      </c>
      <c r="D84" s="37">
        <f t="shared" si="8"/>
        <v>10</v>
      </c>
      <c r="E84" s="37">
        <f t="shared" si="8"/>
        <v>10</v>
      </c>
      <c r="F84" s="37">
        <f t="shared" si="8"/>
        <v>10</v>
      </c>
      <c r="G84" s="37">
        <f t="shared" si="8"/>
        <v>10</v>
      </c>
      <c r="H84" s="37">
        <f t="shared" si="8"/>
        <v>10</v>
      </c>
      <c r="I84" s="37">
        <f t="shared" si="8"/>
        <v>10</v>
      </c>
      <c r="J84" s="37">
        <f t="shared" si="8"/>
        <v>10</v>
      </c>
      <c r="K84" s="37">
        <f t="shared" si="8"/>
        <v>10</v>
      </c>
      <c r="L84" s="37">
        <f t="shared" si="8"/>
        <v>10</v>
      </c>
      <c r="M84" s="37">
        <f t="shared" si="8"/>
        <v>10</v>
      </c>
      <c r="N84" s="37">
        <f t="shared" si="8"/>
        <v>10</v>
      </c>
      <c r="O84" s="37">
        <f t="shared" si="8"/>
        <v>10</v>
      </c>
      <c r="P84" s="37">
        <f t="shared" si="8"/>
        <v>10</v>
      </c>
      <c r="Q84" s="37">
        <f t="shared" si="8"/>
        <v>10</v>
      </c>
      <c r="R84" s="37">
        <f t="shared" si="8"/>
        <v>10</v>
      </c>
      <c r="S84" s="37">
        <f t="shared" si="8"/>
        <v>10</v>
      </c>
      <c r="T84" s="37">
        <f t="shared" si="8"/>
        <v>0</v>
      </c>
      <c r="U84" s="38"/>
      <c r="V84" s="38"/>
      <c r="W84" s="37">
        <f t="shared" si="9"/>
        <v>9</v>
      </c>
      <c r="X84" s="37">
        <f t="shared" si="9"/>
        <v>10</v>
      </c>
      <c r="Y84" s="37">
        <f t="shared" si="9"/>
        <v>9</v>
      </c>
      <c r="Z84" s="37">
        <f t="shared" si="9"/>
        <v>10</v>
      </c>
      <c r="AA84" s="37">
        <f t="shared" si="9"/>
        <v>9</v>
      </c>
      <c r="AB84" s="37">
        <f t="shared" si="9"/>
        <v>10</v>
      </c>
      <c r="AC84" s="37">
        <f t="shared" si="9"/>
        <v>9</v>
      </c>
      <c r="AD84" s="37">
        <f t="shared" si="9"/>
        <v>10</v>
      </c>
      <c r="AE84" s="37">
        <f t="shared" si="9"/>
        <v>9</v>
      </c>
      <c r="AF84" s="37">
        <f t="shared" si="9"/>
        <v>10</v>
      </c>
      <c r="AG84" s="37">
        <f t="shared" si="9"/>
        <v>9</v>
      </c>
      <c r="AH84" s="37">
        <f t="shared" si="9"/>
        <v>10</v>
      </c>
      <c r="AI84" s="37">
        <f t="shared" si="9"/>
        <v>9</v>
      </c>
      <c r="AJ84" s="37">
        <f t="shared" si="9"/>
        <v>10</v>
      </c>
      <c r="AK84" s="37">
        <f t="shared" si="9"/>
        <v>9</v>
      </c>
      <c r="AL84" s="37">
        <f t="shared" si="9"/>
        <v>10</v>
      </c>
      <c r="AM84" s="37">
        <f t="shared" si="9"/>
        <v>9</v>
      </c>
      <c r="AN84" s="37">
        <f t="shared" si="9"/>
        <v>0</v>
      </c>
      <c r="AO84" s="37">
        <f t="shared" si="9"/>
        <v>0</v>
      </c>
      <c r="AP84" s="37">
        <f t="shared" si="9"/>
        <v>0</v>
      </c>
      <c r="AQ84" s="37">
        <f t="shared" si="9"/>
        <v>0</v>
      </c>
      <c r="AR84" s="37">
        <f t="shared" si="9"/>
        <v>0</v>
      </c>
      <c r="AS84" s="37">
        <f t="shared" si="9"/>
        <v>0</v>
      </c>
      <c r="AT84" s="37"/>
      <c r="AU84" s="19"/>
      <c r="AV84" s="38"/>
      <c r="AW84" s="38"/>
      <c r="AX84" s="38"/>
      <c r="AY84" s="38"/>
      <c r="AZ84" s="38"/>
      <c r="BA84" s="38"/>
      <c r="BB84" s="38"/>
      <c r="BC84" s="49"/>
    </row>
    <row r="85" spans="1:55" ht="24.95" customHeight="1" x14ac:dyDescent="0.25">
      <c r="A85" s="58" t="str">
        <f>[1]ФИЗРА!A48</f>
        <v>ПМ.01</v>
      </c>
      <c r="B85" s="58" t="str">
        <f>[1]ФИЗРА!B48</f>
        <v>Организация и проведение учебно-тренировочных занятий и руководство соревновательной деятельностью спортсменов в избранном виде спорта</v>
      </c>
      <c r="C85" s="59" t="s">
        <v>24</v>
      </c>
      <c r="D85" s="63">
        <f>D87+D89+D91+D93</f>
        <v>8</v>
      </c>
      <c r="E85" s="63">
        <f t="shared" ref="E85:AT86" si="10">E87+E89+E91+E93</f>
        <v>8</v>
      </c>
      <c r="F85" s="63">
        <f t="shared" si="10"/>
        <v>8</v>
      </c>
      <c r="G85" s="63">
        <f t="shared" si="10"/>
        <v>8</v>
      </c>
      <c r="H85" s="63">
        <f t="shared" si="10"/>
        <v>8</v>
      </c>
      <c r="I85" s="63">
        <f t="shared" si="10"/>
        <v>8</v>
      </c>
      <c r="J85" s="63">
        <f t="shared" si="10"/>
        <v>8</v>
      </c>
      <c r="K85" s="63">
        <f t="shared" si="10"/>
        <v>8</v>
      </c>
      <c r="L85" s="63">
        <f t="shared" si="10"/>
        <v>8</v>
      </c>
      <c r="M85" s="63">
        <f t="shared" si="10"/>
        <v>8</v>
      </c>
      <c r="N85" s="63">
        <f t="shared" si="10"/>
        <v>8</v>
      </c>
      <c r="O85" s="63">
        <f t="shared" si="10"/>
        <v>8</v>
      </c>
      <c r="P85" s="63">
        <f t="shared" si="10"/>
        <v>8</v>
      </c>
      <c r="Q85" s="63">
        <f t="shared" si="10"/>
        <v>8</v>
      </c>
      <c r="R85" s="63">
        <f t="shared" si="10"/>
        <v>8</v>
      </c>
      <c r="S85" s="63">
        <f t="shared" si="10"/>
        <v>8</v>
      </c>
      <c r="T85" s="63">
        <f t="shared" si="10"/>
        <v>36</v>
      </c>
      <c r="U85" s="38"/>
      <c r="V85" s="38"/>
      <c r="W85" s="63">
        <f t="shared" si="10"/>
        <v>7</v>
      </c>
      <c r="X85" s="63">
        <f t="shared" si="10"/>
        <v>7</v>
      </c>
      <c r="Y85" s="63">
        <f t="shared" si="10"/>
        <v>7</v>
      </c>
      <c r="Z85" s="63">
        <f t="shared" si="10"/>
        <v>7</v>
      </c>
      <c r="AA85" s="63">
        <f t="shared" si="10"/>
        <v>7</v>
      </c>
      <c r="AB85" s="63">
        <f t="shared" si="10"/>
        <v>7</v>
      </c>
      <c r="AC85" s="63">
        <f t="shared" si="10"/>
        <v>7</v>
      </c>
      <c r="AD85" s="63">
        <f t="shared" si="10"/>
        <v>7</v>
      </c>
      <c r="AE85" s="63">
        <f t="shared" si="10"/>
        <v>7</v>
      </c>
      <c r="AF85" s="63">
        <f t="shared" si="10"/>
        <v>7</v>
      </c>
      <c r="AG85" s="63">
        <f t="shared" si="10"/>
        <v>7</v>
      </c>
      <c r="AH85" s="63">
        <f t="shared" si="10"/>
        <v>7</v>
      </c>
      <c r="AI85" s="63">
        <f t="shared" si="10"/>
        <v>7</v>
      </c>
      <c r="AJ85" s="63">
        <f t="shared" si="10"/>
        <v>7</v>
      </c>
      <c r="AK85" s="63">
        <f t="shared" si="10"/>
        <v>7</v>
      </c>
      <c r="AL85" s="63">
        <f t="shared" si="10"/>
        <v>7</v>
      </c>
      <c r="AM85" s="63">
        <f t="shared" si="10"/>
        <v>7</v>
      </c>
      <c r="AN85" s="63">
        <f t="shared" si="10"/>
        <v>36</v>
      </c>
      <c r="AO85" s="63">
        <f t="shared" si="10"/>
        <v>36</v>
      </c>
      <c r="AP85" s="63">
        <f t="shared" si="10"/>
        <v>36</v>
      </c>
      <c r="AQ85" s="63">
        <f t="shared" si="10"/>
        <v>0</v>
      </c>
      <c r="AR85" s="63">
        <f t="shared" si="10"/>
        <v>0</v>
      </c>
      <c r="AS85" s="63">
        <f t="shared" si="10"/>
        <v>0</v>
      </c>
      <c r="AT85" s="63">
        <f t="shared" si="10"/>
        <v>0</v>
      </c>
      <c r="AU85" s="19"/>
      <c r="AV85" s="28"/>
      <c r="AW85" s="28"/>
      <c r="AX85" s="28"/>
      <c r="AY85" s="28"/>
      <c r="AZ85" s="28"/>
      <c r="BA85" s="28"/>
      <c r="BB85" s="28"/>
      <c r="BC85" s="52"/>
    </row>
    <row r="86" spans="1:55" ht="24.95" customHeight="1" x14ac:dyDescent="0.25">
      <c r="A86" s="24"/>
      <c r="B86" s="24"/>
      <c r="C86" s="25" t="s">
        <v>37</v>
      </c>
      <c r="D86" s="47">
        <f>D88+D90+D92+D94</f>
        <v>4</v>
      </c>
      <c r="E86" s="47">
        <f t="shared" si="10"/>
        <v>4</v>
      </c>
      <c r="F86" s="47">
        <f t="shared" si="10"/>
        <v>4</v>
      </c>
      <c r="G86" s="47">
        <f t="shared" si="10"/>
        <v>4</v>
      </c>
      <c r="H86" s="47">
        <f t="shared" si="10"/>
        <v>4</v>
      </c>
      <c r="I86" s="47">
        <f t="shared" si="10"/>
        <v>4</v>
      </c>
      <c r="J86" s="47">
        <f t="shared" si="10"/>
        <v>4</v>
      </c>
      <c r="K86" s="47">
        <f t="shared" si="10"/>
        <v>4</v>
      </c>
      <c r="L86" s="47">
        <f t="shared" si="10"/>
        <v>4</v>
      </c>
      <c r="M86" s="47">
        <f t="shared" si="10"/>
        <v>4</v>
      </c>
      <c r="N86" s="47">
        <f t="shared" si="10"/>
        <v>4</v>
      </c>
      <c r="O86" s="47">
        <f t="shared" si="10"/>
        <v>4</v>
      </c>
      <c r="P86" s="47">
        <f t="shared" si="10"/>
        <v>4</v>
      </c>
      <c r="Q86" s="47">
        <f t="shared" si="10"/>
        <v>4</v>
      </c>
      <c r="R86" s="47">
        <f t="shared" si="10"/>
        <v>4</v>
      </c>
      <c r="S86" s="47">
        <f t="shared" si="10"/>
        <v>4</v>
      </c>
      <c r="T86" s="47">
        <f t="shared" si="10"/>
        <v>0</v>
      </c>
      <c r="U86" s="38"/>
      <c r="V86" s="38"/>
      <c r="W86" s="47">
        <f t="shared" si="10"/>
        <v>4</v>
      </c>
      <c r="X86" s="47">
        <f t="shared" si="10"/>
        <v>4</v>
      </c>
      <c r="Y86" s="47">
        <f t="shared" si="10"/>
        <v>4</v>
      </c>
      <c r="Z86" s="47">
        <f t="shared" si="10"/>
        <v>4</v>
      </c>
      <c r="AA86" s="47">
        <f t="shared" si="10"/>
        <v>4</v>
      </c>
      <c r="AB86" s="47">
        <f t="shared" si="10"/>
        <v>4</v>
      </c>
      <c r="AC86" s="47">
        <f t="shared" si="10"/>
        <v>4</v>
      </c>
      <c r="AD86" s="47">
        <f t="shared" si="10"/>
        <v>4</v>
      </c>
      <c r="AE86" s="47">
        <f t="shared" si="10"/>
        <v>4</v>
      </c>
      <c r="AF86" s="47">
        <f t="shared" si="10"/>
        <v>4</v>
      </c>
      <c r="AG86" s="47">
        <f t="shared" si="10"/>
        <v>4</v>
      </c>
      <c r="AH86" s="47">
        <f t="shared" si="10"/>
        <v>4</v>
      </c>
      <c r="AI86" s="47">
        <f t="shared" si="10"/>
        <v>4</v>
      </c>
      <c r="AJ86" s="47">
        <f t="shared" si="10"/>
        <v>4</v>
      </c>
      <c r="AK86" s="47">
        <f t="shared" si="10"/>
        <v>4</v>
      </c>
      <c r="AL86" s="47">
        <f t="shared" si="10"/>
        <v>4</v>
      </c>
      <c r="AM86" s="47">
        <f t="shared" si="10"/>
        <v>4</v>
      </c>
      <c r="AN86" s="47">
        <f t="shared" si="10"/>
        <v>0</v>
      </c>
      <c r="AO86" s="47">
        <f t="shared" si="10"/>
        <v>0</v>
      </c>
      <c r="AP86" s="47">
        <f t="shared" si="10"/>
        <v>0</v>
      </c>
      <c r="AQ86" s="47">
        <f t="shared" si="10"/>
        <v>0</v>
      </c>
      <c r="AR86" s="47">
        <f t="shared" si="10"/>
        <v>0</v>
      </c>
      <c r="AS86" s="47">
        <f t="shared" si="10"/>
        <v>0</v>
      </c>
      <c r="AT86" s="47">
        <f t="shared" si="10"/>
        <v>0</v>
      </c>
      <c r="AU86" s="19"/>
      <c r="AV86" s="28"/>
      <c r="AW86" s="28"/>
      <c r="AX86" s="28"/>
      <c r="AY86" s="28"/>
      <c r="AZ86" s="28"/>
      <c r="BA86" s="28"/>
      <c r="BB86" s="28"/>
      <c r="BC86" s="52"/>
    </row>
    <row r="87" spans="1:55" ht="24.95" customHeight="1" x14ac:dyDescent="0.25">
      <c r="A87" s="64" t="str">
        <f>[1]ФИЗРА!A49</f>
        <v xml:space="preserve">МДК.01.01. </v>
      </c>
      <c r="B87" s="64" t="str">
        <f>[1]ФИЗРА!B49</f>
        <v>Избранный вид спорта с методикой тренировки и руководства соревновательной деятельностью спортсменов</v>
      </c>
      <c r="C87" s="65" t="s">
        <v>24</v>
      </c>
      <c r="D87" s="66">
        <v>4</v>
      </c>
      <c r="E87" s="66">
        <v>4</v>
      </c>
      <c r="F87" s="66">
        <v>4</v>
      </c>
      <c r="G87" s="66">
        <v>4</v>
      </c>
      <c r="H87" s="66">
        <v>4</v>
      </c>
      <c r="I87" s="66">
        <v>4</v>
      </c>
      <c r="J87" s="66">
        <v>4</v>
      </c>
      <c r="K87" s="66">
        <v>4</v>
      </c>
      <c r="L87" s="66">
        <v>4</v>
      </c>
      <c r="M87" s="66">
        <v>4</v>
      </c>
      <c r="N87" s="66">
        <v>4</v>
      </c>
      <c r="O87" s="66">
        <v>4</v>
      </c>
      <c r="P87" s="66">
        <v>4</v>
      </c>
      <c r="Q87" s="66">
        <v>4</v>
      </c>
      <c r="R87" s="66">
        <v>4</v>
      </c>
      <c r="S87" s="66">
        <v>4</v>
      </c>
      <c r="T87" s="66"/>
      <c r="U87" s="38"/>
      <c r="V87" s="38"/>
      <c r="W87" s="67">
        <v>3</v>
      </c>
      <c r="X87" s="67">
        <v>3</v>
      </c>
      <c r="Y87" s="67">
        <v>3</v>
      </c>
      <c r="Z87" s="67">
        <v>3</v>
      </c>
      <c r="AA87" s="67">
        <v>3</v>
      </c>
      <c r="AB87" s="67">
        <v>3</v>
      </c>
      <c r="AC87" s="67">
        <v>3</v>
      </c>
      <c r="AD87" s="67">
        <v>3</v>
      </c>
      <c r="AE87" s="67">
        <v>3</v>
      </c>
      <c r="AF87" s="67">
        <v>4</v>
      </c>
      <c r="AG87" s="67">
        <v>4</v>
      </c>
      <c r="AH87" s="67">
        <v>4</v>
      </c>
      <c r="AI87" s="67">
        <v>4</v>
      </c>
      <c r="AJ87" s="67">
        <v>4</v>
      </c>
      <c r="AK87" s="67">
        <v>4</v>
      </c>
      <c r="AL87" s="67">
        <v>4</v>
      </c>
      <c r="AM87" s="67">
        <v>4</v>
      </c>
      <c r="AN87" s="67"/>
      <c r="AO87" s="67"/>
      <c r="AP87" s="67"/>
      <c r="AQ87" s="67"/>
      <c r="AR87" s="67"/>
      <c r="AS87" s="67"/>
      <c r="AT87" s="67"/>
      <c r="AU87" s="19"/>
      <c r="AV87" s="28"/>
      <c r="AW87" s="28"/>
      <c r="AX87" s="28"/>
      <c r="AY87" s="28"/>
      <c r="AZ87" s="28"/>
      <c r="BA87" s="28"/>
      <c r="BB87" s="28"/>
      <c r="BC87" s="52"/>
    </row>
    <row r="88" spans="1:55" ht="24.95" customHeight="1" x14ac:dyDescent="0.25">
      <c r="A88" s="24"/>
      <c r="B88" s="24"/>
      <c r="C88" s="25" t="s">
        <v>37</v>
      </c>
      <c r="D88" s="47">
        <v>2</v>
      </c>
      <c r="E88" s="47">
        <v>2</v>
      </c>
      <c r="F88" s="47">
        <v>2</v>
      </c>
      <c r="G88" s="47">
        <v>2</v>
      </c>
      <c r="H88" s="47">
        <v>2</v>
      </c>
      <c r="I88" s="47">
        <v>2</v>
      </c>
      <c r="J88" s="47">
        <v>2</v>
      </c>
      <c r="K88" s="47">
        <v>2</v>
      </c>
      <c r="L88" s="47">
        <v>2</v>
      </c>
      <c r="M88" s="47">
        <v>2</v>
      </c>
      <c r="N88" s="47">
        <v>2</v>
      </c>
      <c r="O88" s="47">
        <v>2</v>
      </c>
      <c r="P88" s="47">
        <v>2</v>
      </c>
      <c r="Q88" s="47">
        <v>2</v>
      </c>
      <c r="R88" s="47">
        <v>2</v>
      </c>
      <c r="S88" s="47">
        <v>2</v>
      </c>
      <c r="T88" s="47"/>
      <c r="U88" s="38"/>
      <c r="V88" s="38"/>
      <c r="W88" s="32">
        <v>2</v>
      </c>
      <c r="X88" s="32">
        <v>2</v>
      </c>
      <c r="Y88" s="32">
        <v>2</v>
      </c>
      <c r="Z88" s="32">
        <v>2</v>
      </c>
      <c r="AA88" s="32">
        <v>2</v>
      </c>
      <c r="AB88" s="32">
        <v>2</v>
      </c>
      <c r="AC88" s="32">
        <v>2</v>
      </c>
      <c r="AD88" s="32">
        <v>2</v>
      </c>
      <c r="AE88" s="32">
        <v>2</v>
      </c>
      <c r="AF88" s="32">
        <v>2</v>
      </c>
      <c r="AG88" s="32">
        <v>2</v>
      </c>
      <c r="AH88" s="32">
        <v>2</v>
      </c>
      <c r="AI88" s="32">
        <v>2</v>
      </c>
      <c r="AJ88" s="32">
        <v>2</v>
      </c>
      <c r="AK88" s="32">
        <v>2</v>
      </c>
      <c r="AL88" s="32">
        <v>2</v>
      </c>
      <c r="AM88" s="32">
        <v>2</v>
      </c>
      <c r="AN88" s="32"/>
      <c r="AO88" s="32"/>
      <c r="AP88" s="32"/>
      <c r="AQ88" s="32"/>
      <c r="AR88" s="32"/>
      <c r="AS88" s="32"/>
      <c r="AT88" s="32"/>
      <c r="AU88" s="19"/>
      <c r="AV88" s="28"/>
      <c r="AW88" s="28"/>
      <c r="AX88" s="28"/>
      <c r="AY88" s="28"/>
      <c r="AZ88" s="28"/>
      <c r="BA88" s="28"/>
      <c r="BB88" s="28"/>
      <c r="BC88" s="52"/>
    </row>
    <row r="89" spans="1:55" ht="24.95" customHeight="1" x14ac:dyDescent="0.25">
      <c r="A89" s="68" t="str">
        <f>[1]ФИЗРА!A50</f>
        <v>МДК.01.02</v>
      </c>
      <c r="B89" s="68" t="str">
        <f>[1]ФИЗРА!B50</f>
        <v>Система подготовки судей в избранном виде спорта ( футбол)</v>
      </c>
      <c r="C89" s="65" t="s">
        <v>24</v>
      </c>
      <c r="D89" s="69">
        <v>4</v>
      </c>
      <c r="E89" s="69">
        <v>4</v>
      </c>
      <c r="F89" s="69">
        <v>4</v>
      </c>
      <c r="G89" s="69">
        <v>4</v>
      </c>
      <c r="H89" s="69">
        <v>4</v>
      </c>
      <c r="I89" s="69">
        <v>4</v>
      </c>
      <c r="J89" s="69">
        <v>4</v>
      </c>
      <c r="K89" s="69">
        <v>4</v>
      </c>
      <c r="L89" s="69">
        <v>4</v>
      </c>
      <c r="M89" s="69">
        <v>4</v>
      </c>
      <c r="N89" s="69">
        <v>4</v>
      </c>
      <c r="O89" s="69">
        <v>4</v>
      </c>
      <c r="P89" s="69">
        <v>4</v>
      </c>
      <c r="Q89" s="69">
        <v>4</v>
      </c>
      <c r="R89" s="69">
        <v>4</v>
      </c>
      <c r="S89" s="69">
        <v>4</v>
      </c>
      <c r="T89" s="69"/>
      <c r="U89" s="38"/>
      <c r="V89" s="38"/>
      <c r="W89" s="70">
        <v>4</v>
      </c>
      <c r="X89" s="70">
        <v>4</v>
      </c>
      <c r="Y89" s="70">
        <v>4</v>
      </c>
      <c r="Z89" s="70">
        <v>4</v>
      </c>
      <c r="AA89" s="70">
        <v>4</v>
      </c>
      <c r="AB89" s="70">
        <v>4</v>
      </c>
      <c r="AC89" s="70">
        <v>4</v>
      </c>
      <c r="AD89" s="70">
        <v>4</v>
      </c>
      <c r="AE89" s="70">
        <v>4</v>
      </c>
      <c r="AF89" s="70">
        <v>3</v>
      </c>
      <c r="AG89" s="70">
        <v>3</v>
      </c>
      <c r="AH89" s="70">
        <v>3</v>
      </c>
      <c r="AI89" s="70">
        <v>3</v>
      </c>
      <c r="AJ89" s="70">
        <v>3</v>
      </c>
      <c r="AK89" s="70">
        <v>3</v>
      </c>
      <c r="AL89" s="70">
        <v>3</v>
      </c>
      <c r="AM89" s="70">
        <v>3</v>
      </c>
      <c r="AN89" s="70"/>
      <c r="AO89" s="70"/>
      <c r="AP89" s="70"/>
      <c r="AQ89" s="70"/>
      <c r="AR89" s="70"/>
      <c r="AS89" s="70"/>
      <c r="AT89" s="70"/>
      <c r="AU89" s="19"/>
      <c r="AV89" s="28"/>
      <c r="AW89" s="28"/>
      <c r="AX89" s="28"/>
      <c r="AY89" s="28"/>
      <c r="AZ89" s="28"/>
      <c r="BA89" s="28"/>
      <c r="BB89" s="28"/>
      <c r="BC89" s="52"/>
    </row>
    <row r="90" spans="1:55" ht="24.95" customHeight="1" x14ac:dyDescent="0.25">
      <c r="A90" s="24"/>
      <c r="B90" s="24"/>
      <c r="C90" s="25" t="s">
        <v>37</v>
      </c>
      <c r="D90" s="47">
        <v>2</v>
      </c>
      <c r="E90" s="47">
        <v>2</v>
      </c>
      <c r="F90" s="47">
        <v>2</v>
      </c>
      <c r="G90" s="47">
        <v>2</v>
      </c>
      <c r="H90" s="47">
        <v>2</v>
      </c>
      <c r="I90" s="47">
        <v>2</v>
      </c>
      <c r="J90" s="47">
        <v>2</v>
      </c>
      <c r="K90" s="47">
        <v>2</v>
      </c>
      <c r="L90" s="47">
        <v>2</v>
      </c>
      <c r="M90" s="47">
        <v>2</v>
      </c>
      <c r="N90" s="47">
        <v>2</v>
      </c>
      <c r="O90" s="47">
        <v>2</v>
      </c>
      <c r="P90" s="47">
        <v>2</v>
      </c>
      <c r="Q90" s="47">
        <v>2</v>
      </c>
      <c r="R90" s="47">
        <v>2</v>
      </c>
      <c r="S90" s="47">
        <v>2</v>
      </c>
      <c r="T90" s="47"/>
      <c r="U90" s="38"/>
      <c r="V90" s="38"/>
      <c r="W90" s="32">
        <v>2</v>
      </c>
      <c r="X90" s="32">
        <v>2</v>
      </c>
      <c r="Y90" s="32">
        <v>2</v>
      </c>
      <c r="Z90" s="32">
        <v>2</v>
      </c>
      <c r="AA90" s="32">
        <v>2</v>
      </c>
      <c r="AB90" s="32">
        <v>2</v>
      </c>
      <c r="AC90" s="32">
        <v>2</v>
      </c>
      <c r="AD90" s="32">
        <v>2</v>
      </c>
      <c r="AE90" s="32">
        <v>2</v>
      </c>
      <c r="AF90" s="32">
        <v>2</v>
      </c>
      <c r="AG90" s="32">
        <v>2</v>
      </c>
      <c r="AH90" s="32">
        <v>2</v>
      </c>
      <c r="AI90" s="32">
        <v>2</v>
      </c>
      <c r="AJ90" s="32">
        <v>2</v>
      </c>
      <c r="AK90" s="32">
        <v>2</v>
      </c>
      <c r="AL90" s="32">
        <v>2</v>
      </c>
      <c r="AM90" s="32">
        <v>2</v>
      </c>
      <c r="AN90" s="32"/>
      <c r="AO90" s="32"/>
      <c r="AP90" s="32"/>
      <c r="AQ90" s="32"/>
      <c r="AR90" s="32"/>
      <c r="AS90" s="32"/>
      <c r="AT90" s="32"/>
      <c r="AU90" s="19"/>
      <c r="AV90" s="28"/>
      <c r="AW90" s="28"/>
      <c r="AX90" s="28"/>
      <c r="AY90" s="28"/>
      <c r="AZ90" s="28"/>
      <c r="BA90" s="28"/>
      <c r="BB90" s="28"/>
      <c r="BC90" s="52"/>
    </row>
    <row r="91" spans="1:55" ht="24.95" customHeight="1" x14ac:dyDescent="0.25">
      <c r="A91" s="42" t="str">
        <f>[1]ФИЗРА!A51</f>
        <v>УП.01</v>
      </c>
      <c r="B91" s="42" t="str">
        <f>[1]ФИЗРА!B51</f>
        <v>Учебная практика</v>
      </c>
      <c r="C91" s="43" t="s">
        <v>24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>
        <v>36</v>
      </c>
      <c r="U91" s="38"/>
      <c r="V91" s="38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19"/>
      <c r="AV91" s="28"/>
      <c r="AW91" s="28"/>
      <c r="AX91" s="28"/>
      <c r="AY91" s="28"/>
      <c r="AZ91" s="28"/>
      <c r="BA91" s="28"/>
      <c r="BB91" s="28"/>
      <c r="BC91" s="52"/>
    </row>
    <row r="92" spans="1:55" ht="24.95" customHeight="1" x14ac:dyDescent="0.25">
      <c r="A92" s="24"/>
      <c r="B92" s="24"/>
      <c r="C92" s="25" t="s">
        <v>37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38"/>
      <c r="V92" s="38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19"/>
      <c r="AV92" s="28"/>
      <c r="AW92" s="28"/>
      <c r="AX92" s="28"/>
      <c r="AY92" s="28"/>
      <c r="AZ92" s="28"/>
      <c r="BA92" s="28"/>
      <c r="BB92" s="28"/>
      <c r="BC92" s="52"/>
    </row>
    <row r="93" spans="1:55" ht="24.95" customHeight="1" x14ac:dyDescent="0.25">
      <c r="A93" s="72" t="str">
        <f>[1]ФИЗРА!A52</f>
        <v>ПП.01</v>
      </c>
      <c r="B93" s="72" t="str">
        <f>[1]ФИЗРА!B52</f>
        <v>Производственная практика по профилю специальности</v>
      </c>
      <c r="C93" s="73" t="s">
        <v>24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38"/>
      <c r="V93" s="38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>
        <v>36</v>
      </c>
      <c r="AO93" s="74">
        <v>36</v>
      </c>
      <c r="AP93" s="74">
        <v>36</v>
      </c>
      <c r="AQ93" s="74"/>
      <c r="AR93" s="74"/>
      <c r="AS93" s="74"/>
      <c r="AT93" s="74"/>
      <c r="AU93" s="19"/>
      <c r="AV93" s="28"/>
      <c r="AW93" s="28"/>
      <c r="AX93" s="28"/>
      <c r="AY93" s="28"/>
      <c r="AZ93" s="28"/>
      <c r="BA93" s="28"/>
      <c r="BB93" s="28"/>
      <c r="BC93" s="52"/>
    </row>
    <row r="94" spans="1:55" ht="24.95" customHeight="1" x14ac:dyDescent="0.25">
      <c r="A94" s="24"/>
      <c r="B94" s="24"/>
      <c r="C94" s="25" t="s">
        <v>37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38"/>
      <c r="V94" s="38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19"/>
      <c r="AV94" s="28"/>
      <c r="AW94" s="28"/>
      <c r="AX94" s="28"/>
      <c r="AY94" s="28"/>
      <c r="AZ94" s="28"/>
      <c r="BA94" s="28"/>
      <c r="BB94" s="28"/>
      <c r="BC94" s="52"/>
    </row>
    <row r="95" spans="1:55" ht="24.95" customHeight="1" x14ac:dyDescent="0.25">
      <c r="A95" s="58" t="str">
        <f>[1]ФИЗРА!A54</f>
        <v>ПМ.02</v>
      </c>
      <c r="B95" s="58" t="str">
        <f>[1]ФИЗРА!B54</f>
        <v>Организация физкультурно-спортивной деятельности различных возрастных групп населения</v>
      </c>
      <c r="C95" s="59" t="s">
        <v>24</v>
      </c>
      <c r="D95" s="63">
        <f>D97+D105+D99+D101+D103</f>
        <v>10</v>
      </c>
      <c r="E95" s="63">
        <f t="shared" ref="E95:AS95" si="11">E97+E105+E99+E101+E103</f>
        <v>10</v>
      </c>
      <c r="F95" s="63">
        <f t="shared" si="11"/>
        <v>10</v>
      </c>
      <c r="G95" s="63">
        <f t="shared" si="11"/>
        <v>10</v>
      </c>
      <c r="H95" s="63">
        <f t="shared" si="11"/>
        <v>10</v>
      </c>
      <c r="I95" s="63">
        <f t="shared" si="11"/>
        <v>10</v>
      </c>
      <c r="J95" s="63">
        <f t="shared" si="11"/>
        <v>10</v>
      </c>
      <c r="K95" s="63">
        <f t="shared" si="11"/>
        <v>10</v>
      </c>
      <c r="L95" s="63">
        <f t="shared" si="11"/>
        <v>10</v>
      </c>
      <c r="M95" s="63">
        <f t="shared" si="11"/>
        <v>10</v>
      </c>
      <c r="N95" s="63">
        <f t="shared" si="11"/>
        <v>10</v>
      </c>
      <c r="O95" s="63">
        <f t="shared" si="11"/>
        <v>10</v>
      </c>
      <c r="P95" s="63">
        <f t="shared" si="11"/>
        <v>10</v>
      </c>
      <c r="Q95" s="63">
        <f t="shared" si="11"/>
        <v>10</v>
      </c>
      <c r="R95" s="63">
        <f t="shared" si="11"/>
        <v>10</v>
      </c>
      <c r="S95" s="63">
        <f t="shared" si="11"/>
        <v>10</v>
      </c>
      <c r="T95" s="63">
        <f t="shared" si="11"/>
        <v>0</v>
      </c>
      <c r="U95" s="35"/>
      <c r="V95" s="35"/>
      <c r="W95" s="63">
        <f t="shared" si="11"/>
        <v>11</v>
      </c>
      <c r="X95" s="63">
        <f t="shared" si="11"/>
        <v>11</v>
      </c>
      <c r="Y95" s="63">
        <f t="shared" si="11"/>
        <v>11</v>
      </c>
      <c r="Z95" s="63">
        <f t="shared" si="11"/>
        <v>11</v>
      </c>
      <c r="AA95" s="63">
        <f t="shared" si="11"/>
        <v>11</v>
      </c>
      <c r="AB95" s="63">
        <f t="shared" si="11"/>
        <v>11</v>
      </c>
      <c r="AC95" s="63">
        <f t="shared" si="11"/>
        <v>11</v>
      </c>
      <c r="AD95" s="63">
        <f t="shared" si="11"/>
        <v>11</v>
      </c>
      <c r="AE95" s="63">
        <f t="shared" si="11"/>
        <v>11</v>
      </c>
      <c r="AF95" s="63">
        <f t="shared" si="11"/>
        <v>11</v>
      </c>
      <c r="AG95" s="63">
        <f t="shared" si="11"/>
        <v>11</v>
      </c>
      <c r="AH95" s="63">
        <f t="shared" si="11"/>
        <v>11</v>
      </c>
      <c r="AI95" s="63">
        <f t="shared" si="11"/>
        <v>11</v>
      </c>
      <c r="AJ95" s="63">
        <f t="shared" si="11"/>
        <v>11</v>
      </c>
      <c r="AK95" s="63">
        <f t="shared" si="11"/>
        <v>12</v>
      </c>
      <c r="AL95" s="63">
        <f t="shared" si="11"/>
        <v>12</v>
      </c>
      <c r="AM95" s="63">
        <f t="shared" si="11"/>
        <v>12</v>
      </c>
      <c r="AN95" s="63">
        <f t="shared" si="11"/>
        <v>0</v>
      </c>
      <c r="AO95" s="63">
        <f t="shared" si="11"/>
        <v>0</v>
      </c>
      <c r="AP95" s="63">
        <f t="shared" si="11"/>
        <v>0</v>
      </c>
      <c r="AQ95" s="63">
        <f t="shared" si="11"/>
        <v>36</v>
      </c>
      <c r="AR95" s="63">
        <f t="shared" si="11"/>
        <v>36</v>
      </c>
      <c r="AS95" s="63">
        <f t="shared" si="11"/>
        <v>36</v>
      </c>
      <c r="AT95" s="63">
        <v>36</v>
      </c>
      <c r="AU95" s="19"/>
      <c r="AV95" s="28"/>
      <c r="AW95" s="28"/>
      <c r="AX95" s="28"/>
      <c r="AY95" s="28"/>
      <c r="AZ95" s="28"/>
      <c r="BA95" s="28"/>
      <c r="BB95" s="28"/>
      <c r="BC95" s="52"/>
    </row>
    <row r="96" spans="1:55" ht="24.95" customHeight="1" x14ac:dyDescent="0.25">
      <c r="A96" s="45"/>
      <c r="B96" s="45"/>
      <c r="C96" s="25" t="s">
        <v>37</v>
      </c>
      <c r="D96" s="47">
        <f>D102+D106+D98+D100+D104</f>
        <v>5</v>
      </c>
      <c r="E96" s="47">
        <f t="shared" ref="E96:AS96" si="12">E102+E106+E98+E100+E104</f>
        <v>5</v>
      </c>
      <c r="F96" s="47">
        <f t="shared" si="12"/>
        <v>5</v>
      </c>
      <c r="G96" s="47">
        <f t="shared" si="12"/>
        <v>5</v>
      </c>
      <c r="H96" s="47">
        <f t="shared" si="12"/>
        <v>5</v>
      </c>
      <c r="I96" s="47">
        <f t="shared" si="12"/>
        <v>5</v>
      </c>
      <c r="J96" s="47">
        <f t="shared" si="12"/>
        <v>5</v>
      </c>
      <c r="K96" s="47">
        <f t="shared" si="12"/>
        <v>5</v>
      </c>
      <c r="L96" s="47">
        <f t="shared" si="12"/>
        <v>5</v>
      </c>
      <c r="M96" s="47">
        <f t="shared" si="12"/>
        <v>5</v>
      </c>
      <c r="N96" s="47">
        <f t="shared" si="12"/>
        <v>5</v>
      </c>
      <c r="O96" s="47">
        <f t="shared" si="12"/>
        <v>5</v>
      </c>
      <c r="P96" s="47">
        <f t="shared" si="12"/>
        <v>5</v>
      </c>
      <c r="Q96" s="47">
        <f t="shared" si="12"/>
        <v>5</v>
      </c>
      <c r="R96" s="47">
        <f t="shared" si="12"/>
        <v>5</v>
      </c>
      <c r="S96" s="47">
        <f t="shared" si="12"/>
        <v>5</v>
      </c>
      <c r="T96" s="47">
        <f t="shared" si="12"/>
        <v>0</v>
      </c>
      <c r="U96" s="38"/>
      <c r="V96" s="38"/>
      <c r="W96" s="47">
        <f t="shared" si="12"/>
        <v>5</v>
      </c>
      <c r="X96" s="47">
        <f t="shared" si="12"/>
        <v>5</v>
      </c>
      <c r="Y96" s="47">
        <f t="shared" si="12"/>
        <v>5</v>
      </c>
      <c r="Z96" s="47">
        <f t="shared" si="12"/>
        <v>5</v>
      </c>
      <c r="AA96" s="47">
        <f t="shared" si="12"/>
        <v>5</v>
      </c>
      <c r="AB96" s="47">
        <f t="shared" si="12"/>
        <v>5</v>
      </c>
      <c r="AC96" s="47">
        <f t="shared" si="12"/>
        <v>5</v>
      </c>
      <c r="AD96" s="47">
        <f t="shared" si="12"/>
        <v>5</v>
      </c>
      <c r="AE96" s="47">
        <f t="shared" si="12"/>
        <v>5</v>
      </c>
      <c r="AF96" s="47">
        <f t="shared" si="12"/>
        <v>5</v>
      </c>
      <c r="AG96" s="47">
        <f t="shared" si="12"/>
        <v>5</v>
      </c>
      <c r="AH96" s="47">
        <f t="shared" si="12"/>
        <v>5</v>
      </c>
      <c r="AI96" s="47">
        <f t="shared" si="12"/>
        <v>5</v>
      </c>
      <c r="AJ96" s="47">
        <f t="shared" si="12"/>
        <v>5</v>
      </c>
      <c r="AK96" s="47">
        <f t="shared" si="12"/>
        <v>5</v>
      </c>
      <c r="AL96" s="47">
        <f t="shared" si="12"/>
        <v>5</v>
      </c>
      <c r="AM96" s="47">
        <f t="shared" si="12"/>
        <v>5</v>
      </c>
      <c r="AN96" s="47">
        <f t="shared" si="12"/>
        <v>0</v>
      </c>
      <c r="AO96" s="47">
        <f t="shared" si="12"/>
        <v>0</v>
      </c>
      <c r="AP96" s="47">
        <f t="shared" si="12"/>
        <v>0</v>
      </c>
      <c r="AQ96" s="47">
        <f t="shared" si="12"/>
        <v>0</v>
      </c>
      <c r="AR96" s="47">
        <f t="shared" si="12"/>
        <v>0</v>
      </c>
      <c r="AS96" s="47">
        <f t="shared" si="12"/>
        <v>0</v>
      </c>
      <c r="AT96" s="47"/>
      <c r="AU96" s="19"/>
      <c r="AV96" s="28"/>
      <c r="AW96" s="28"/>
      <c r="AX96" s="28"/>
      <c r="AY96" s="28"/>
      <c r="AZ96" s="28"/>
      <c r="BA96" s="28"/>
      <c r="BB96" s="28"/>
      <c r="BC96" s="52"/>
    </row>
    <row r="97" spans="1:55" ht="24.95" customHeight="1" x14ac:dyDescent="0.25">
      <c r="A97" s="64" t="str">
        <f>[1]ФИЗРА!A56</f>
        <v>МДК.02.01.01</v>
      </c>
      <c r="B97" s="64" t="str">
        <f>[1]ФИЗРА!B56</f>
        <v>Базовые и новые физкультурно-спортивные виды деятельности с методикой оздоровительной тренировки:подвижные игры.</v>
      </c>
      <c r="C97" s="65" t="s">
        <v>24</v>
      </c>
      <c r="D97" s="66">
        <v>9</v>
      </c>
      <c r="E97" s="66">
        <v>9</v>
      </c>
      <c r="F97" s="66">
        <v>9</v>
      </c>
      <c r="G97" s="66">
        <v>9</v>
      </c>
      <c r="H97" s="66">
        <v>9</v>
      </c>
      <c r="I97" s="66">
        <v>9</v>
      </c>
      <c r="J97" s="66">
        <v>9</v>
      </c>
      <c r="K97" s="66">
        <v>9</v>
      </c>
      <c r="L97" s="66">
        <v>9</v>
      </c>
      <c r="M97" s="66">
        <v>9</v>
      </c>
      <c r="N97" s="66">
        <v>9</v>
      </c>
      <c r="O97" s="66">
        <v>9</v>
      </c>
      <c r="P97" s="66">
        <v>8</v>
      </c>
      <c r="Q97" s="66">
        <v>8</v>
      </c>
      <c r="R97" s="66">
        <v>8</v>
      </c>
      <c r="S97" s="66">
        <v>8</v>
      </c>
      <c r="T97" s="66"/>
      <c r="U97" s="38"/>
      <c r="V97" s="38"/>
      <c r="W97" s="66">
        <v>9</v>
      </c>
      <c r="X97" s="66">
        <v>9</v>
      </c>
      <c r="Y97" s="66">
        <v>9</v>
      </c>
      <c r="Z97" s="66">
        <v>9</v>
      </c>
      <c r="AA97" s="66">
        <v>9</v>
      </c>
      <c r="AB97" s="66">
        <v>9</v>
      </c>
      <c r="AC97" s="66">
        <v>9</v>
      </c>
      <c r="AD97" s="66">
        <v>9</v>
      </c>
      <c r="AE97" s="66">
        <v>9</v>
      </c>
      <c r="AF97" s="66">
        <v>9</v>
      </c>
      <c r="AG97" s="66">
        <v>9</v>
      </c>
      <c r="AH97" s="66">
        <v>9</v>
      </c>
      <c r="AI97" s="66">
        <v>9</v>
      </c>
      <c r="AJ97" s="66">
        <v>9</v>
      </c>
      <c r="AK97" s="66">
        <v>10</v>
      </c>
      <c r="AL97" s="66">
        <v>10</v>
      </c>
      <c r="AM97" s="66">
        <v>10</v>
      </c>
      <c r="AN97" s="66"/>
      <c r="AO97" s="66"/>
      <c r="AP97" s="66"/>
      <c r="AQ97" s="66"/>
      <c r="AR97" s="66"/>
      <c r="AS97" s="66"/>
      <c r="AT97" s="66"/>
      <c r="AU97" s="19"/>
      <c r="AV97" s="28"/>
      <c r="AW97" s="28"/>
      <c r="AX97" s="28"/>
      <c r="AY97" s="28"/>
      <c r="AZ97" s="28"/>
      <c r="BA97" s="28"/>
      <c r="BB97" s="28"/>
      <c r="BC97" s="52"/>
    </row>
    <row r="98" spans="1:55" ht="24.95" customHeight="1" x14ac:dyDescent="0.25">
      <c r="A98" s="45"/>
      <c r="B98" s="45"/>
      <c r="C98" s="25" t="s">
        <v>37</v>
      </c>
      <c r="D98" s="47">
        <v>4</v>
      </c>
      <c r="E98" s="47">
        <v>4</v>
      </c>
      <c r="F98" s="47">
        <v>4</v>
      </c>
      <c r="G98" s="47">
        <v>4</v>
      </c>
      <c r="H98" s="47">
        <v>4</v>
      </c>
      <c r="I98" s="47">
        <v>4</v>
      </c>
      <c r="J98" s="47">
        <v>4</v>
      </c>
      <c r="K98" s="47">
        <v>4</v>
      </c>
      <c r="L98" s="47">
        <v>4</v>
      </c>
      <c r="M98" s="47">
        <v>4</v>
      </c>
      <c r="N98" s="47">
        <v>4</v>
      </c>
      <c r="O98" s="47">
        <v>4</v>
      </c>
      <c r="P98" s="47">
        <v>4</v>
      </c>
      <c r="Q98" s="47">
        <v>4</v>
      </c>
      <c r="R98" s="47">
        <v>4</v>
      </c>
      <c r="S98" s="47">
        <v>4</v>
      </c>
      <c r="T98" s="47"/>
      <c r="U98" s="38"/>
      <c r="V98" s="38"/>
      <c r="W98" s="47">
        <v>4</v>
      </c>
      <c r="X98" s="47">
        <v>4</v>
      </c>
      <c r="Y98" s="47">
        <v>4</v>
      </c>
      <c r="Z98" s="47">
        <v>4</v>
      </c>
      <c r="AA98" s="47">
        <v>4</v>
      </c>
      <c r="AB98" s="47">
        <v>4</v>
      </c>
      <c r="AC98" s="47">
        <v>4</v>
      </c>
      <c r="AD98" s="47">
        <v>4</v>
      </c>
      <c r="AE98" s="47">
        <v>4</v>
      </c>
      <c r="AF98" s="47">
        <v>4</v>
      </c>
      <c r="AG98" s="47">
        <v>4</v>
      </c>
      <c r="AH98" s="47">
        <v>4</v>
      </c>
      <c r="AI98" s="47">
        <v>4</v>
      </c>
      <c r="AJ98" s="47">
        <v>4</v>
      </c>
      <c r="AK98" s="47">
        <v>4</v>
      </c>
      <c r="AL98" s="47">
        <v>4</v>
      </c>
      <c r="AM98" s="47">
        <v>4</v>
      </c>
      <c r="AN98" s="47"/>
      <c r="AO98" s="47"/>
      <c r="AP98" s="47"/>
      <c r="AQ98" s="47"/>
      <c r="AR98" s="47"/>
      <c r="AS98" s="47"/>
      <c r="AT98" s="47"/>
      <c r="AU98" s="19"/>
      <c r="AV98" s="28"/>
      <c r="AW98" s="28"/>
      <c r="AX98" s="28"/>
      <c r="AY98" s="28"/>
      <c r="AZ98" s="28"/>
      <c r="BA98" s="28"/>
      <c r="BB98" s="28"/>
      <c r="BC98" s="52"/>
    </row>
    <row r="99" spans="1:55" ht="24.95" customHeight="1" x14ac:dyDescent="0.25">
      <c r="A99" s="64" t="str">
        <f>[1]ФИЗРА!A68</f>
        <v>МДК.02.02</v>
      </c>
      <c r="B99" s="64" t="str">
        <f>[1]ФИЗРА!B68</f>
        <v>Организация физкультурно-спортивной работы</v>
      </c>
      <c r="C99" s="65" t="s">
        <v>24</v>
      </c>
      <c r="D99" s="66">
        <v>1</v>
      </c>
      <c r="E99" s="66">
        <v>1</v>
      </c>
      <c r="F99" s="66">
        <v>1</v>
      </c>
      <c r="G99" s="66">
        <v>1</v>
      </c>
      <c r="H99" s="66">
        <v>1</v>
      </c>
      <c r="I99" s="66">
        <v>1</v>
      </c>
      <c r="J99" s="66">
        <v>1</v>
      </c>
      <c r="K99" s="66">
        <v>1</v>
      </c>
      <c r="L99" s="66">
        <v>1</v>
      </c>
      <c r="M99" s="66">
        <v>1</v>
      </c>
      <c r="N99" s="66">
        <v>1</v>
      </c>
      <c r="O99" s="66">
        <v>1</v>
      </c>
      <c r="P99" s="66">
        <v>2</v>
      </c>
      <c r="Q99" s="66">
        <v>2</v>
      </c>
      <c r="R99" s="66">
        <v>2</v>
      </c>
      <c r="S99" s="66">
        <v>2</v>
      </c>
      <c r="T99" s="66"/>
      <c r="U99" s="38"/>
      <c r="V99" s="38"/>
      <c r="W99" s="66">
        <v>2</v>
      </c>
      <c r="X99" s="66">
        <v>2</v>
      </c>
      <c r="Y99" s="66">
        <v>2</v>
      </c>
      <c r="Z99" s="66">
        <v>2</v>
      </c>
      <c r="AA99" s="66">
        <v>2</v>
      </c>
      <c r="AB99" s="66">
        <v>2</v>
      </c>
      <c r="AC99" s="66">
        <v>2</v>
      </c>
      <c r="AD99" s="66">
        <v>2</v>
      </c>
      <c r="AE99" s="66">
        <v>2</v>
      </c>
      <c r="AF99" s="66">
        <v>2</v>
      </c>
      <c r="AG99" s="66">
        <v>2</v>
      </c>
      <c r="AH99" s="66">
        <v>2</v>
      </c>
      <c r="AI99" s="66">
        <v>2</v>
      </c>
      <c r="AJ99" s="66">
        <v>2</v>
      </c>
      <c r="AK99" s="66">
        <v>2</v>
      </c>
      <c r="AL99" s="66">
        <v>2</v>
      </c>
      <c r="AM99" s="75">
        <v>2</v>
      </c>
      <c r="AN99" s="66"/>
      <c r="AO99" s="66"/>
      <c r="AP99" s="66"/>
      <c r="AQ99" s="66"/>
      <c r="AR99" s="66"/>
      <c r="AS99" s="66"/>
      <c r="AT99" s="66"/>
      <c r="AU99" s="19"/>
      <c r="AV99" s="28"/>
      <c r="AW99" s="28"/>
      <c r="AX99" s="28"/>
      <c r="AY99" s="28"/>
      <c r="AZ99" s="28"/>
      <c r="BA99" s="28"/>
      <c r="BB99" s="28"/>
      <c r="BC99" s="52"/>
    </row>
    <row r="100" spans="1:55" ht="24.95" customHeight="1" x14ac:dyDescent="0.25">
      <c r="A100" s="45"/>
      <c r="B100" s="45"/>
      <c r="C100" s="25" t="s">
        <v>37</v>
      </c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/>
      <c r="U100" s="38"/>
      <c r="V100" s="38"/>
      <c r="W100" s="47">
        <v>1</v>
      </c>
      <c r="X100" s="47">
        <v>1</v>
      </c>
      <c r="Y100" s="47">
        <v>1</v>
      </c>
      <c r="Z100" s="47">
        <v>1</v>
      </c>
      <c r="AA100" s="47">
        <v>1</v>
      </c>
      <c r="AB100" s="47">
        <v>1</v>
      </c>
      <c r="AC100" s="47">
        <v>1</v>
      </c>
      <c r="AD100" s="47">
        <v>1</v>
      </c>
      <c r="AE100" s="47">
        <v>1</v>
      </c>
      <c r="AF100" s="47">
        <v>1</v>
      </c>
      <c r="AG100" s="47">
        <v>1</v>
      </c>
      <c r="AH100" s="47">
        <v>1</v>
      </c>
      <c r="AI100" s="47">
        <v>1</v>
      </c>
      <c r="AJ100" s="47">
        <v>1</v>
      </c>
      <c r="AK100" s="47">
        <v>1</v>
      </c>
      <c r="AL100" s="47">
        <v>1</v>
      </c>
      <c r="AM100" s="47">
        <v>1</v>
      </c>
      <c r="AN100" s="47"/>
      <c r="AO100" s="47"/>
      <c r="AP100" s="47"/>
      <c r="AQ100" s="47"/>
      <c r="AR100" s="47"/>
      <c r="AS100" s="47"/>
      <c r="AT100" s="47"/>
      <c r="AU100" s="19"/>
      <c r="AV100" s="28"/>
      <c r="AW100" s="28"/>
      <c r="AX100" s="28"/>
      <c r="AY100" s="28"/>
      <c r="AZ100" s="28"/>
      <c r="BA100" s="28"/>
      <c r="BB100" s="28"/>
      <c r="BC100" s="52"/>
    </row>
    <row r="101" spans="1:55" ht="24.95" customHeight="1" x14ac:dyDescent="0.25">
      <c r="A101" s="64" t="str">
        <f>[1]ФИЗРА!A69</f>
        <v>МДК.02.03</v>
      </c>
      <c r="B101" s="64" t="str">
        <f>[1]ФИЗРА!B69</f>
        <v>Лечебная физическая культура</v>
      </c>
      <c r="C101" s="65" t="s">
        <v>24</v>
      </c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38"/>
      <c r="V101" s="38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19"/>
      <c r="AV101" s="28"/>
      <c r="AW101" s="28"/>
      <c r="AX101" s="28"/>
      <c r="AY101" s="28"/>
      <c r="AZ101" s="28"/>
      <c r="BA101" s="28"/>
      <c r="BB101" s="28"/>
      <c r="BC101" s="52"/>
    </row>
    <row r="102" spans="1:55" ht="24.95" customHeight="1" x14ac:dyDescent="0.25">
      <c r="A102" s="45"/>
      <c r="B102" s="45"/>
      <c r="C102" s="25" t="s">
        <v>37</v>
      </c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38"/>
      <c r="V102" s="38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19"/>
      <c r="AV102" s="28"/>
      <c r="AW102" s="28"/>
      <c r="AX102" s="28"/>
      <c r="AY102" s="28"/>
      <c r="AZ102" s="28"/>
      <c r="BA102" s="28"/>
      <c r="BB102" s="28"/>
      <c r="BC102" s="52"/>
    </row>
    <row r="103" spans="1:55" ht="24.95" customHeight="1" x14ac:dyDescent="0.25">
      <c r="A103" s="42" t="str">
        <f>[1]ФИЗРА!A70</f>
        <v>УП.02</v>
      </c>
      <c r="B103" s="42" t="str">
        <f>[1]ФИЗРА!B70</f>
        <v>Учебная практика</v>
      </c>
      <c r="C103" s="76" t="s">
        <v>24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38"/>
      <c r="V103" s="3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19"/>
      <c r="AV103" s="28"/>
      <c r="AW103" s="28"/>
      <c r="AX103" s="28"/>
      <c r="AY103" s="28"/>
      <c r="AZ103" s="28"/>
      <c r="BA103" s="28"/>
      <c r="BB103" s="28"/>
      <c r="BC103" s="52"/>
    </row>
    <row r="104" spans="1:55" ht="24.95" customHeight="1" x14ac:dyDescent="0.25">
      <c r="A104" s="45"/>
      <c r="B104" s="45"/>
      <c r="C104" s="77" t="s">
        <v>37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38"/>
      <c r="V104" s="38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19"/>
      <c r="AV104" s="28"/>
      <c r="AW104" s="28"/>
      <c r="AX104" s="28"/>
      <c r="AY104" s="28"/>
      <c r="AZ104" s="28"/>
      <c r="BA104" s="28"/>
      <c r="BB104" s="28"/>
      <c r="BC104" s="52"/>
    </row>
    <row r="105" spans="1:55" ht="24.95" customHeight="1" x14ac:dyDescent="0.25">
      <c r="A105" s="72" t="str">
        <f>[1]ФИЗРА!A71</f>
        <v>ПП.02</v>
      </c>
      <c r="B105" s="72" t="str">
        <f>[1]ФИЗРА!B71</f>
        <v>Производственная практика по профилю специальности</v>
      </c>
      <c r="C105" s="73" t="s">
        <v>24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38"/>
      <c r="V105" s="38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>
        <v>36</v>
      </c>
      <c r="AR105" s="41">
        <v>36</v>
      </c>
      <c r="AS105" s="41">
        <v>36</v>
      </c>
      <c r="AT105" s="41">
        <v>36</v>
      </c>
      <c r="AU105" s="19"/>
      <c r="AV105" s="28"/>
      <c r="AW105" s="28"/>
      <c r="AX105" s="28"/>
      <c r="AY105" s="28"/>
      <c r="AZ105" s="28"/>
      <c r="BA105" s="28"/>
      <c r="BB105" s="28"/>
      <c r="BC105" s="52"/>
    </row>
    <row r="106" spans="1:55" ht="24.95" customHeight="1" x14ac:dyDescent="0.25">
      <c r="A106" s="24"/>
      <c r="B106" s="24"/>
      <c r="C106" s="77" t="s">
        <v>37</v>
      </c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38"/>
      <c r="V106" s="38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19"/>
      <c r="AV106" s="28"/>
      <c r="AW106" s="28"/>
      <c r="AX106" s="28"/>
      <c r="AY106" s="28"/>
      <c r="AZ106" s="28"/>
      <c r="BA106" s="28"/>
      <c r="BB106" s="28"/>
      <c r="BC106" s="52"/>
    </row>
    <row r="107" spans="1:55" ht="24.95" customHeight="1" x14ac:dyDescent="0.25">
      <c r="A107" s="58" t="str">
        <f>[1]ФИЗРА!A73</f>
        <v>ПМ.03</v>
      </c>
      <c r="B107" s="58" t="str">
        <f>[1]ФИЗРА!B73</f>
        <v>Методическое обеспечение организации физкультурной и спортивной деятельности</v>
      </c>
      <c r="C107" s="59" t="s">
        <v>38</v>
      </c>
      <c r="D107" s="63">
        <f>D109+D111+D113</f>
        <v>2</v>
      </c>
      <c r="E107" s="63">
        <f t="shared" ref="E107:AT108" si="13">E109+E111+E113</f>
        <v>2</v>
      </c>
      <c r="F107" s="63">
        <f t="shared" si="13"/>
        <v>2</v>
      </c>
      <c r="G107" s="63">
        <f t="shared" si="13"/>
        <v>2</v>
      </c>
      <c r="H107" s="63">
        <f t="shared" si="13"/>
        <v>2</v>
      </c>
      <c r="I107" s="63">
        <f t="shared" si="13"/>
        <v>2</v>
      </c>
      <c r="J107" s="63">
        <f t="shared" si="13"/>
        <v>2</v>
      </c>
      <c r="K107" s="63">
        <f t="shared" si="13"/>
        <v>2</v>
      </c>
      <c r="L107" s="63">
        <f t="shared" si="13"/>
        <v>2</v>
      </c>
      <c r="M107" s="63">
        <f t="shared" si="13"/>
        <v>2</v>
      </c>
      <c r="N107" s="63">
        <f t="shared" si="13"/>
        <v>2</v>
      </c>
      <c r="O107" s="63">
        <f t="shared" si="13"/>
        <v>2</v>
      </c>
      <c r="P107" s="63">
        <f t="shared" si="13"/>
        <v>2</v>
      </c>
      <c r="Q107" s="63">
        <f t="shared" si="13"/>
        <v>2</v>
      </c>
      <c r="R107" s="63">
        <f t="shared" si="13"/>
        <v>2</v>
      </c>
      <c r="S107" s="63">
        <f t="shared" si="13"/>
        <v>2</v>
      </c>
      <c r="T107" s="63">
        <f t="shared" si="13"/>
        <v>0</v>
      </c>
      <c r="U107" s="38"/>
      <c r="V107" s="38"/>
      <c r="W107" s="63">
        <f t="shared" si="13"/>
        <v>2</v>
      </c>
      <c r="X107" s="63">
        <f t="shared" si="13"/>
        <v>2</v>
      </c>
      <c r="Y107" s="63">
        <f t="shared" si="13"/>
        <v>2</v>
      </c>
      <c r="Z107" s="63">
        <f t="shared" si="13"/>
        <v>2</v>
      </c>
      <c r="AA107" s="63">
        <f t="shared" si="13"/>
        <v>2</v>
      </c>
      <c r="AB107" s="63">
        <f t="shared" si="13"/>
        <v>2</v>
      </c>
      <c r="AC107" s="63">
        <f t="shared" si="13"/>
        <v>2</v>
      </c>
      <c r="AD107" s="63">
        <f t="shared" si="13"/>
        <v>2</v>
      </c>
      <c r="AE107" s="63">
        <f t="shared" si="13"/>
        <v>2</v>
      </c>
      <c r="AF107" s="63">
        <f t="shared" si="13"/>
        <v>2</v>
      </c>
      <c r="AG107" s="63">
        <f t="shared" si="13"/>
        <v>2</v>
      </c>
      <c r="AH107" s="63">
        <f t="shared" si="13"/>
        <v>2</v>
      </c>
      <c r="AI107" s="63">
        <f t="shared" si="13"/>
        <v>2</v>
      </c>
      <c r="AJ107" s="63">
        <f t="shared" si="13"/>
        <v>2</v>
      </c>
      <c r="AK107" s="63">
        <f t="shared" si="13"/>
        <v>2</v>
      </c>
      <c r="AL107" s="63">
        <f t="shared" si="13"/>
        <v>2</v>
      </c>
      <c r="AM107" s="63">
        <f t="shared" si="13"/>
        <v>2</v>
      </c>
      <c r="AN107" s="63">
        <f t="shared" si="13"/>
        <v>0</v>
      </c>
      <c r="AO107" s="63">
        <f t="shared" si="13"/>
        <v>0</v>
      </c>
      <c r="AP107" s="63">
        <f t="shared" si="13"/>
        <v>0</v>
      </c>
      <c r="AQ107" s="63">
        <f t="shared" si="13"/>
        <v>0</v>
      </c>
      <c r="AR107" s="63">
        <f t="shared" si="13"/>
        <v>0</v>
      </c>
      <c r="AS107" s="63">
        <f t="shared" si="13"/>
        <v>0</v>
      </c>
      <c r="AT107" s="63">
        <f t="shared" si="13"/>
        <v>0</v>
      </c>
      <c r="AU107" s="19"/>
      <c r="AV107" s="28"/>
      <c r="AW107" s="28"/>
      <c r="AX107" s="28"/>
      <c r="AY107" s="28"/>
      <c r="AZ107" s="28"/>
      <c r="BA107" s="28"/>
      <c r="BB107" s="28"/>
      <c r="BC107" s="52"/>
    </row>
    <row r="108" spans="1:55" ht="24.95" customHeight="1" x14ac:dyDescent="0.25">
      <c r="A108" s="36"/>
      <c r="B108" s="36"/>
      <c r="C108" s="31" t="s">
        <v>27</v>
      </c>
      <c r="D108" s="37">
        <f>D110+D112+D114</f>
        <v>1</v>
      </c>
      <c r="E108" s="37">
        <f t="shared" si="13"/>
        <v>1</v>
      </c>
      <c r="F108" s="37">
        <f t="shared" si="13"/>
        <v>1</v>
      </c>
      <c r="G108" s="37">
        <f t="shared" si="13"/>
        <v>1</v>
      </c>
      <c r="H108" s="37">
        <f t="shared" si="13"/>
        <v>1</v>
      </c>
      <c r="I108" s="37">
        <f t="shared" si="13"/>
        <v>1</v>
      </c>
      <c r="J108" s="37">
        <f t="shared" si="13"/>
        <v>1</v>
      </c>
      <c r="K108" s="37">
        <f t="shared" si="13"/>
        <v>1</v>
      </c>
      <c r="L108" s="37">
        <f t="shared" si="13"/>
        <v>1</v>
      </c>
      <c r="M108" s="37">
        <f t="shared" si="13"/>
        <v>1</v>
      </c>
      <c r="N108" s="37">
        <f t="shared" si="13"/>
        <v>1</v>
      </c>
      <c r="O108" s="37">
        <f t="shared" si="13"/>
        <v>1</v>
      </c>
      <c r="P108" s="37">
        <f t="shared" si="13"/>
        <v>1</v>
      </c>
      <c r="Q108" s="37">
        <f t="shared" si="13"/>
        <v>1</v>
      </c>
      <c r="R108" s="37">
        <f t="shared" si="13"/>
        <v>1</v>
      </c>
      <c r="S108" s="37">
        <f t="shared" si="13"/>
        <v>1</v>
      </c>
      <c r="T108" s="37">
        <f t="shared" si="13"/>
        <v>0</v>
      </c>
      <c r="U108" s="38"/>
      <c r="V108" s="38"/>
      <c r="W108" s="37">
        <f t="shared" si="13"/>
        <v>0</v>
      </c>
      <c r="X108" s="37">
        <f t="shared" si="13"/>
        <v>1</v>
      </c>
      <c r="Y108" s="37">
        <f t="shared" si="13"/>
        <v>0</v>
      </c>
      <c r="Z108" s="37">
        <f t="shared" si="13"/>
        <v>1</v>
      </c>
      <c r="AA108" s="37">
        <f t="shared" si="13"/>
        <v>0</v>
      </c>
      <c r="AB108" s="37">
        <f t="shared" si="13"/>
        <v>1</v>
      </c>
      <c r="AC108" s="37">
        <f t="shared" si="13"/>
        <v>0</v>
      </c>
      <c r="AD108" s="37">
        <f t="shared" si="13"/>
        <v>1</v>
      </c>
      <c r="AE108" s="37">
        <f t="shared" si="13"/>
        <v>0</v>
      </c>
      <c r="AF108" s="37">
        <f t="shared" si="13"/>
        <v>1</v>
      </c>
      <c r="AG108" s="37">
        <f t="shared" si="13"/>
        <v>0</v>
      </c>
      <c r="AH108" s="37">
        <f t="shared" si="13"/>
        <v>1</v>
      </c>
      <c r="AI108" s="37">
        <f t="shared" si="13"/>
        <v>0</v>
      </c>
      <c r="AJ108" s="37">
        <f t="shared" si="13"/>
        <v>1</v>
      </c>
      <c r="AK108" s="37">
        <f t="shared" si="13"/>
        <v>0</v>
      </c>
      <c r="AL108" s="37">
        <f t="shared" si="13"/>
        <v>1</v>
      </c>
      <c r="AM108" s="37">
        <f t="shared" si="13"/>
        <v>0</v>
      </c>
      <c r="AN108" s="37">
        <f t="shared" si="13"/>
        <v>0</v>
      </c>
      <c r="AO108" s="37">
        <f t="shared" si="13"/>
        <v>0</v>
      </c>
      <c r="AP108" s="37">
        <f t="shared" si="13"/>
        <v>0</v>
      </c>
      <c r="AQ108" s="37">
        <f t="shared" si="13"/>
        <v>0</v>
      </c>
      <c r="AR108" s="37">
        <f t="shared" si="13"/>
        <v>0</v>
      </c>
      <c r="AS108" s="37">
        <f t="shared" si="13"/>
        <v>0</v>
      </c>
      <c r="AT108" s="37"/>
      <c r="AU108" s="19"/>
      <c r="AV108" s="38"/>
      <c r="AW108" s="38"/>
      <c r="AX108" s="38"/>
      <c r="AY108" s="38"/>
      <c r="AZ108" s="38"/>
      <c r="BA108" s="38"/>
      <c r="BB108" s="38"/>
      <c r="BC108" s="49"/>
    </row>
    <row r="109" spans="1:55" ht="24.95" customHeight="1" x14ac:dyDescent="0.25">
      <c r="A109" s="64" t="str">
        <f>[1]ФИЗРА!A74</f>
        <v>МДК.03.01</v>
      </c>
      <c r="B109" s="64" t="str">
        <f>[1]ФИЗРА!B74</f>
        <v>Теоретические и прикладные аспекты методической работы педагога по физической культуре и спорту</v>
      </c>
      <c r="C109" s="65"/>
      <c r="D109" s="78">
        <v>2</v>
      </c>
      <c r="E109" s="78">
        <v>2</v>
      </c>
      <c r="F109" s="78">
        <v>2</v>
      </c>
      <c r="G109" s="78">
        <v>2</v>
      </c>
      <c r="H109" s="78">
        <v>2</v>
      </c>
      <c r="I109" s="78">
        <v>2</v>
      </c>
      <c r="J109" s="78">
        <v>2</v>
      </c>
      <c r="K109" s="78">
        <v>2</v>
      </c>
      <c r="L109" s="78">
        <v>2</v>
      </c>
      <c r="M109" s="78">
        <v>2</v>
      </c>
      <c r="N109" s="78">
        <v>2</v>
      </c>
      <c r="O109" s="78">
        <v>2</v>
      </c>
      <c r="P109" s="78">
        <v>2</v>
      </c>
      <c r="Q109" s="78">
        <v>2</v>
      </c>
      <c r="R109" s="78">
        <v>2</v>
      </c>
      <c r="S109" s="78">
        <v>2</v>
      </c>
      <c r="T109" s="78"/>
      <c r="U109" s="38"/>
      <c r="V109" s="38"/>
      <c r="W109" s="78">
        <v>2</v>
      </c>
      <c r="X109" s="78">
        <v>2</v>
      </c>
      <c r="Y109" s="78">
        <v>2</v>
      </c>
      <c r="Z109" s="78">
        <v>2</v>
      </c>
      <c r="AA109" s="78">
        <v>2</v>
      </c>
      <c r="AB109" s="78">
        <v>2</v>
      </c>
      <c r="AC109" s="78">
        <v>2</v>
      </c>
      <c r="AD109" s="78">
        <v>2</v>
      </c>
      <c r="AE109" s="78">
        <v>2</v>
      </c>
      <c r="AF109" s="78">
        <v>2</v>
      </c>
      <c r="AG109" s="78">
        <v>2</v>
      </c>
      <c r="AH109" s="78">
        <v>2</v>
      </c>
      <c r="AI109" s="78">
        <v>2</v>
      </c>
      <c r="AJ109" s="78">
        <v>2</v>
      </c>
      <c r="AK109" s="78">
        <v>2</v>
      </c>
      <c r="AL109" s="78">
        <v>2</v>
      </c>
      <c r="AM109" s="78">
        <v>2</v>
      </c>
      <c r="AN109" s="78"/>
      <c r="AO109" s="78"/>
      <c r="AP109" s="78"/>
      <c r="AQ109" s="78"/>
      <c r="AR109" s="78"/>
      <c r="AS109" s="78"/>
      <c r="AT109" s="78"/>
      <c r="AU109" s="19"/>
      <c r="AV109" s="38"/>
      <c r="AW109" s="38"/>
      <c r="AX109" s="38"/>
      <c r="AY109" s="38"/>
      <c r="AZ109" s="38"/>
      <c r="BA109" s="38"/>
      <c r="BB109" s="38"/>
      <c r="BC109" s="49"/>
    </row>
    <row r="110" spans="1:55" ht="24.95" customHeight="1" x14ac:dyDescent="0.25">
      <c r="A110" s="24"/>
      <c r="B110" s="24"/>
      <c r="C110" s="25" t="s">
        <v>37</v>
      </c>
      <c r="D110" s="79">
        <v>1</v>
      </c>
      <c r="E110" s="79">
        <v>1</v>
      </c>
      <c r="F110" s="79">
        <v>1</v>
      </c>
      <c r="G110" s="79">
        <v>1</v>
      </c>
      <c r="H110" s="79">
        <v>1</v>
      </c>
      <c r="I110" s="79">
        <v>1</v>
      </c>
      <c r="J110" s="79">
        <v>1</v>
      </c>
      <c r="K110" s="79">
        <v>1</v>
      </c>
      <c r="L110" s="79">
        <v>1</v>
      </c>
      <c r="M110" s="79">
        <v>1</v>
      </c>
      <c r="N110" s="79">
        <v>1</v>
      </c>
      <c r="O110" s="79">
        <v>1</v>
      </c>
      <c r="P110" s="79">
        <v>1</v>
      </c>
      <c r="Q110" s="79">
        <v>1</v>
      </c>
      <c r="R110" s="79">
        <v>1</v>
      </c>
      <c r="S110" s="79">
        <v>1</v>
      </c>
      <c r="T110" s="79"/>
      <c r="U110" s="38"/>
      <c r="V110" s="38"/>
      <c r="W110" s="79"/>
      <c r="X110" s="79">
        <v>1</v>
      </c>
      <c r="Y110" s="79"/>
      <c r="Z110" s="79">
        <v>1</v>
      </c>
      <c r="AA110" s="79"/>
      <c r="AB110" s="79">
        <v>1</v>
      </c>
      <c r="AC110" s="79"/>
      <c r="AD110" s="79">
        <v>1</v>
      </c>
      <c r="AE110" s="79"/>
      <c r="AF110" s="79">
        <v>1</v>
      </c>
      <c r="AG110" s="79"/>
      <c r="AH110" s="79">
        <v>1</v>
      </c>
      <c r="AI110" s="79"/>
      <c r="AJ110" s="79">
        <v>1</v>
      </c>
      <c r="AK110" s="79"/>
      <c r="AL110" s="79">
        <v>1</v>
      </c>
      <c r="AM110" s="79"/>
      <c r="AN110" s="79"/>
      <c r="AO110" s="79"/>
      <c r="AP110" s="79"/>
      <c r="AQ110" s="79"/>
      <c r="AR110" s="79"/>
      <c r="AS110" s="79"/>
      <c r="AT110" s="79"/>
      <c r="AU110" s="19"/>
      <c r="AV110" s="38"/>
      <c r="AW110" s="38"/>
      <c r="AX110" s="38"/>
      <c r="AY110" s="38"/>
      <c r="AZ110" s="38"/>
      <c r="BA110" s="38"/>
      <c r="BB110" s="38"/>
      <c r="BC110" s="49"/>
    </row>
    <row r="111" spans="1:55" ht="24.95" customHeight="1" x14ac:dyDescent="0.25">
      <c r="A111" s="42" t="str">
        <f>[1]ФИЗРА!A75</f>
        <v>УП.03</v>
      </c>
      <c r="B111" s="42" t="str">
        <f>[1]ФИЗРА!B75</f>
        <v>Учебная практика</v>
      </c>
      <c r="C111" s="43" t="s">
        <v>24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38"/>
      <c r="V111" s="3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19"/>
      <c r="AV111" s="38"/>
      <c r="AW111" s="38"/>
      <c r="AX111" s="38"/>
      <c r="AY111" s="38"/>
      <c r="AZ111" s="38"/>
      <c r="BA111" s="38"/>
      <c r="BB111" s="38"/>
      <c r="BC111" s="49"/>
    </row>
    <row r="112" spans="1:55" ht="24.95" customHeight="1" x14ac:dyDescent="0.25">
      <c r="A112" s="24"/>
      <c r="B112" s="24"/>
      <c r="C112" s="25" t="s">
        <v>37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8"/>
      <c r="V112" s="38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19"/>
      <c r="AV112" s="38"/>
      <c r="AW112" s="38"/>
      <c r="AX112" s="38"/>
      <c r="AY112" s="38"/>
      <c r="AZ112" s="38"/>
      <c r="BA112" s="38"/>
      <c r="BB112" s="38"/>
      <c r="BC112" s="49"/>
    </row>
    <row r="113" spans="1:55" ht="24.95" customHeight="1" x14ac:dyDescent="0.25">
      <c r="A113" s="72" t="str">
        <f>[1]ФИЗРА!A76</f>
        <v>ПП.03</v>
      </c>
      <c r="B113" s="72" t="str">
        <f>[1]ФИЗРА!B76</f>
        <v>Производственная практика ( по профилю специальности)</v>
      </c>
      <c r="C113" s="73" t="s">
        <v>24</v>
      </c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38"/>
      <c r="V113" s="38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19"/>
      <c r="AV113" s="38"/>
      <c r="AW113" s="38"/>
      <c r="AX113" s="38"/>
      <c r="AY113" s="38"/>
      <c r="AZ113" s="38"/>
      <c r="BA113" s="38"/>
      <c r="BB113" s="38"/>
      <c r="BC113" s="49"/>
    </row>
    <row r="114" spans="1:55" ht="24.95" customHeight="1" x14ac:dyDescent="0.25">
      <c r="A114" s="24"/>
      <c r="B114" s="24"/>
      <c r="C114" s="25" t="s">
        <v>37</v>
      </c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8"/>
      <c r="V114" s="38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19"/>
      <c r="AV114" s="38"/>
      <c r="AW114" s="38"/>
      <c r="AX114" s="38"/>
      <c r="AY114" s="38"/>
      <c r="AZ114" s="38"/>
      <c r="BA114" s="38"/>
      <c r="BB114" s="38"/>
      <c r="BC114" s="49"/>
    </row>
    <row r="115" spans="1:55" ht="24.95" customHeight="1" x14ac:dyDescent="0.3">
      <c r="A115" s="82" t="s">
        <v>39</v>
      </c>
      <c r="B115" s="82"/>
      <c r="C115" s="82"/>
      <c r="D115" s="83">
        <f t="shared" ref="D115:T116" si="14">D7+D27+D37+D49+D55</f>
        <v>36</v>
      </c>
      <c r="E115" s="83">
        <f t="shared" si="14"/>
        <v>36</v>
      </c>
      <c r="F115" s="83">
        <f t="shared" si="14"/>
        <v>36</v>
      </c>
      <c r="G115" s="83">
        <f t="shared" si="14"/>
        <v>36</v>
      </c>
      <c r="H115" s="83">
        <f t="shared" si="14"/>
        <v>36</v>
      </c>
      <c r="I115" s="83">
        <f t="shared" si="14"/>
        <v>36</v>
      </c>
      <c r="J115" s="83">
        <f t="shared" si="14"/>
        <v>36</v>
      </c>
      <c r="K115" s="83">
        <f t="shared" si="14"/>
        <v>36</v>
      </c>
      <c r="L115" s="83">
        <f t="shared" si="14"/>
        <v>36</v>
      </c>
      <c r="M115" s="83">
        <f t="shared" si="14"/>
        <v>36</v>
      </c>
      <c r="N115" s="83">
        <f t="shared" si="14"/>
        <v>36</v>
      </c>
      <c r="O115" s="83">
        <f t="shared" si="14"/>
        <v>36</v>
      </c>
      <c r="P115" s="83">
        <f t="shared" si="14"/>
        <v>36</v>
      </c>
      <c r="Q115" s="83">
        <f t="shared" si="14"/>
        <v>36</v>
      </c>
      <c r="R115" s="83">
        <f t="shared" si="14"/>
        <v>36</v>
      </c>
      <c r="S115" s="83">
        <f t="shared" si="14"/>
        <v>36</v>
      </c>
      <c r="T115" s="83">
        <f t="shared" si="14"/>
        <v>36</v>
      </c>
      <c r="U115" s="38"/>
      <c r="V115" s="38"/>
      <c r="W115" s="83">
        <f t="shared" ref="W115:AS116" si="15">W7+W27+W37+W49+W55</f>
        <v>36</v>
      </c>
      <c r="X115" s="83">
        <f t="shared" si="15"/>
        <v>36</v>
      </c>
      <c r="Y115" s="83">
        <f t="shared" si="15"/>
        <v>36</v>
      </c>
      <c r="Z115" s="83">
        <f t="shared" si="15"/>
        <v>36</v>
      </c>
      <c r="AA115" s="83">
        <f t="shared" si="15"/>
        <v>36</v>
      </c>
      <c r="AB115" s="83">
        <f t="shared" si="15"/>
        <v>36</v>
      </c>
      <c r="AC115" s="83">
        <f t="shared" si="15"/>
        <v>36</v>
      </c>
      <c r="AD115" s="83">
        <f t="shared" si="15"/>
        <v>36</v>
      </c>
      <c r="AE115" s="83">
        <f t="shared" si="15"/>
        <v>36</v>
      </c>
      <c r="AF115" s="83">
        <f t="shared" si="15"/>
        <v>36</v>
      </c>
      <c r="AG115" s="83">
        <f t="shared" si="15"/>
        <v>36</v>
      </c>
      <c r="AH115" s="83">
        <f t="shared" si="15"/>
        <v>36</v>
      </c>
      <c r="AI115" s="83">
        <f t="shared" si="15"/>
        <v>36</v>
      </c>
      <c r="AJ115" s="83">
        <f t="shared" si="15"/>
        <v>36</v>
      </c>
      <c r="AK115" s="83">
        <f t="shared" si="15"/>
        <v>36</v>
      </c>
      <c r="AL115" s="83">
        <f t="shared" si="15"/>
        <v>36</v>
      </c>
      <c r="AM115" s="83">
        <f t="shared" si="15"/>
        <v>36</v>
      </c>
      <c r="AN115" s="83">
        <f t="shared" si="15"/>
        <v>36</v>
      </c>
      <c r="AO115" s="83">
        <f t="shared" si="15"/>
        <v>36</v>
      </c>
      <c r="AP115" s="83">
        <f t="shared" si="15"/>
        <v>36</v>
      </c>
      <c r="AQ115" s="83">
        <f t="shared" si="15"/>
        <v>36</v>
      </c>
      <c r="AR115" s="83">
        <f t="shared" si="15"/>
        <v>36</v>
      </c>
      <c r="AS115" s="83">
        <f t="shared" si="15"/>
        <v>36</v>
      </c>
      <c r="AT115" s="83">
        <v>36</v>
      </c>
      <c r="AU115" s="19"/>
      <c r="AV115" s="84"/>
      <c r="AW115" s="84"/>
      <c r="AX115" s="84"/>
      <c r="AY115" s="84"/>
      <c r="AZ115" s="84"/>
      <c r="BA115" s="84"/>
      <c r="BB115" s="84"/>
      <c r="BC115" s="85"/>
    </row>
    <row r="116" spans="1:55" ht="24.95" customHeight="1" x14ac:dyDescent="0.3">
      <c r="A116" s="82" t="s">
        <v>40</v>
      </c>
      <c r="B116" s="82"/>
      <c r="C116" s="82"/>
      <c r="D116" s="83">
        <f t="shared" si="14"/>
        <v>18</v>
      </c>
      <c r="E116" s="83">
        <f t="shared" si="14"/>
        <v>18</v>
      </c>
      <c r="F116" s="83">
        <f t="shared" si="14"/>
        <v>18</v>
      </c>
      <c r="G116" s="83">
        <f t="shared" si="14"/>
        <v>18</v>
      </c>
      <c r="H116" s="83">
        <f t="shared" si="14"/>
        <v>18</v>
      </c>
      <c r="I116" s="83">
        <f t="shared" si="14"/>
        <v>18</v>
      </c>
      <c r="J116" s="83">
        <f t="shared" si="14"/>
        <v>18</v>
      </c>
      <c r="K116" s="83">
        <f t="shared" si="14"/>
        <v>18</v>
      </c>
      <c r="L116" s="83">
        <f t="shared" si="14"/>
        <v>18</v>
      </c>
      <c r="M116" s="83">
        <f t="shared" si="14"/>
        <v>18</v>
      </c>
      <c r="N116" s="83">
        <f t="shared" si="14"/>
        <v>18</v>
      </c>
      <c r="O116" s="83">
        <f t="shared" si="14"/>
        <v>18</v>
      </c>
      <c r="P116" s="83">
        <f t="shared" si="14"/>
        <v>18</v>
      </c>
      <c r="Q116" s="83">
        <f t="shared" si="14"/>
        <v>18</v>
      </c>
      <c r="R116" s="83">
        <f t="shared" si="14"/>
        <v>18</v>
      </c>
      <c r="S116" s="83">
        <f t="shared" si="14"/>
        <v>18</v>
      </c>
      <c r="T116" s="83">
        <f t="shared" si="14"/>
        <v>0</v>
      </c>
      <c r="U116" s="38"/>
      <c r="V116" s="38"/>
      <c r="W116" s="83">
        <f t="shared" si="15"/>
        <v>18</v>
      </c>
      <c r="X116" s="83">
        <f t="shared" si="15"/>
        <v>18</v>
      </c>
      <c r="Y116" s="83">
        <f t="shared" si="15"/>
        <v>18</v>
      </c>
      <c r="Z116" s="83">
        <f t="shared" si="15"/>
        <v>18</v>
      </c>
      <c r="AA116" s="83">
        <f t="shared" si="15"/>
        <v>18</v>
      </c>
      <c r="AB116" s="83">
        <f t="shared" si="15"/>
        <v>18</v>
      </c>
      <c r="AC116" s="83">
        <f t="shared" si="15"/>
        <v>18</v>
      </c>
      <c r="AD116" s="83">
        <f t="shared" si="15"/>
        <v>18</v>
      </c>
      <c r="AE116" s="83">
        <f t="shared" si="15"/>
        <v>18</v>
      </c>
      <c r="AF116" s="83">
        <f t="shared" si="15"/>
        <v>18</v>
      </c>
      <c r="AG116" s="83">
        <f t="shared" si="15"/>
        <v>18</v>
      </c>
      <c r="AH116" s="83">
        <f t="shared" si="15"/>
        <v>18</v>
      </c>
      <c r="AI116" s="83">
        <f t="shared" si="15"/>
        <v>18</v>
      </c>
      <c r="AJ116" s="83">
        <f t="shared" si="15"/>
        <v>18</v>
      </c>
      <c r="AK116" s="83">
        <f t="shared" si="15"/>
        <v>18</v>
      </c>
      <c r="AL116" s="83">
        <f t="shared" si="15"/>
        <v>18</v>
      </c>
      <c r="AM116" s="83">
        <f t="shared" si="15"/>
        <v>18</v>
      </c>
      <c r="AN116" s="83">
        <f t="shared" si="15"/>
        <v>0</v>
      </c>
      <c r="AO116" s="83">
        <f t="shared" si="15"/>
        <v>0</v>
      </c>
      <c r="AP116" s="83">
        <f t="shared" si="15"/>
        <v>0</v>
      </c>
      <c r="AQ116" s="83">
        <f t="shared" si="15"/>
        <v>0</v>
      </c>
      <c r="AR116" s="83">
        <f t="shared" si="15"/>
        <v>0</v>
      </c>
      <c r="AS116" s="83">
        <f t="shared" si="15"/>
        <v>0</v>
      </c>
      <c r="AT116" s="83">
        <v>0</v>
      </c>
      <c r="AU116" s="19"/>
      <c r="AV116" s="84"/>
      <c r="AW116" s="84"/>
      <c r="AX116" s="84"/>
      <c r="AY116" s="84"/>
      <c r="AZ116" s="84"/>
      <c r="BA116" s="84"/>
      <c r="BB116" s="84"/>
      <c r="BC116" s="85"/>
    </row>
    <row r="117" spans="1:55" ht="24.95" customHeight="1" x14ac:dyDescent="0.3">
      <c r="A117" s="82" t="s">
        <v>41</v>
      </c>
      <c r="B117" s="82"/>
      <c r="C117" s="82"/>
      <c r="D117" s="83">
        <f>SUM(D115:D116)</f>
        <v>54</v>
      </c>
      <c r="E117" s="83">
        <f t="shared" ref="E117:T117" si="16">SUM(E115:E116)</f>
        <v>54</v>
      </c>
      <c r="F117" s="83">
        <f t="shared" si="16"/>
        <v>54</v>
      </c>
      <c r="G117" s="83">
        <f t="shared" si="16"/>
        <v>54</v>
      </c>
      <c r="H117" s="83">
        <f t="shared" si="16"/>
        <v>54</v>
      </c>
      <c r="I117" s="83">
        <f t="shared" si="16"/>
        <v>54</v>
      </c>
      <c r="J117" s="83">
        <f t="shared" si="16"/>
        <v>54</v>
      </c>
      <c r="K117" s="83">
        <f t="shared" si="16"/>
        <v>54</v>
      </c>
      <c r="L117" s="83">
        <f t="shared" si="16"/>
        <v>54</v>
      </c>
      <c r="M117" s="83">
        <f t="shared" si="16"/>
        <v>54</v>
      </c>
      <c r="N117" s="83">
        <f t="shared" si="16"/>
        <v>54</v>
      </c>
      <c r="O117" s="83">
        <f t="shared" si="16"/>
        <v>54</v>
      </c>
      <c r="P117" s="83">
        <f t="shared" si="16"/>
        <v>54</v>
      </c>
      <c r="Q117" s="83">
        <f t="shared" si="16"/>
        <v>54</v>
      </c>
      <c r="R117" s="83">
        <f t="shared" si="16"/>
        <v>54</v>
      </c>
      <c r="S117" s="83">
        <f t="shared" si="16"/>
        <v>54</v>
      </c>
      <c r="T117" s="83">
        <f t="shared" si="16"/>
        <v>36</v>
      </c>
      <c r="U117" s="38"/>
      <c r="V117" s="38"/>
      <c r="W117" s="83">
        <f t="shared" ref="W117:AS117" si="17">SUM(W115:W116)</f>
        <v>54</v>
      </c>
      <c r="X117" s="83">
        <f t="shared" si="17"/>
        <v>54</v>
      </c>
      <c r="Y117" s="83">
        <f t="shared" si="17"/>
        <v>54</v>
      </c>
      <c r="Z117" s="83">
        <f t="shared" si="17"/>
        <v>54</v>
      </c>
      <c r="AA117" s="83">
        <f t="shared" si="17"/>
        <v>54</v>
      </c>
      <c r="AB117" s="83">
        <f t="shared" si="17"/>
        <v>54</v>
      </c>
      <c r="AC117" s="83">
        <f t="shared" si="17"/>
        <v>54</v>
      </c>
      <c r="AD117" s="83">
        <f t="shared" si="17"/>
        <v>54</v>
      </c>
      <c r="AE117" s="83">
        <f t="shared" si="17"/>
        <v>54</v>
      </c>
      <c r="AF117" s="83">
        <f t="shared" si="17"/>
        <v>54</v>
      </c>
      <c r="AG117" s="83">
        <f t="shared" si="17"/>
        <v>54</v>
      </c>
      <c r="AH117" s="83">
        <f t="shared" si="17"/>
        <v>54</v>
      </c>
      <c r="AI117" s="83">
        <f t="shared" si="17"/>
        <v>54</v>
      </c>
      <c r="AJ117" s="83">
        <f t="shared" si="17"/>
        <v>54</v>
      </c>
      <c r="AK117" s="83">
        <f t="shared" si="17"/>
        <v>54</v>
      </c>
      <c r="AL117" s="83">
        <f t="shared" si="17"/>
        <v>54</v>
      </c>
      <c r="AM117" s="83">
        <f t="shared" si="17"/>
        <v>54</v>
      </c>
      <c r="AN117" s="83">
        <f t="shared" si="17"/>
        <v>36</v>
      </c>
      <c r="AO117" s="83">
        <f t="shared" si="17"/>
        <v>36</v>
      </c>
      <c r="AP117" s="83">
        <f t="shared" si="17"/>
        <v>36</v>
      </c>
      <c r="AQ117" s="83">
        <f t="shared" si="17"/>
        <v>36</v>
      </c>
      <c r="AR117" s="83">
        <f t="shared" si="17"/>
        <v>36</v>
      </c>
      <c r="AS117" s="83">
        <f t="shared" si="17"/>
        <v>36</v>
      </c>
      <c r="AT117" s="83">
        <v>36</v>
      </c>
      <c r="AU117" s="19"/>
      <c r="AV117" s="84"/>
      <c r="AW117" s="84"/>
      <c r="AX117" s="84"/>
      <c r="AY117" s="84"/>
      <c r="AZ117" s="84"/>
      <c r="BA117" s="84"/>
      <c r="BB117" s="84"/>
      <c r="BC117" s="85"/>
    </row>
  </sheetData>
  <mergeCells count="25">
    <mergeCell ref="A117:C117"/>
    <mergeCell ref="AR2:AT2"/>
    <mergeCell ref="AU2:AU4"/>
    <mergeCell ref="AV2:AY2"/>
    <mergeCell ref="AZ2:BC2"/>
    <mergeCell ref="A115:C115"/>
    <mergeCell ref="A116:C116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2018-08-30T19:10:39Z</dcterms:created>
  <dcterms:modified xsi:type="dcterms:W3CDTF">2018-08-30T19:12:25Z</dcterms:modified>
</cp:coreProperties>
</file>