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КАЛЕНДАРНЫЕ ГРАФИКИ\ФИЗРА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6" i="1" l="1"/>
  <c r="AG116" i="1"/>
  <c r="S116" i="1"/>
  <c r="O116" i="1"/>
  <c r="AR115" i="1"/>
  <c r="AN115" i="1"/>
  <c r="AB115" i="1"/>
  <c r="X115" i="1"/>
  <c r="J115" i="1"/>
  <c r="F115" i="1"/>
  <c r="B113" i="1"/>
  <c r="A113" i="1"/>
  <c r="B111" i="1"/>
  <c r="A111" i="1"/>
  <c r="B109" i="1"/>
  <c r="A109" i="1"/>
  <c r="AR108" i="1"/>
  <c r="AQ108" i="1"/>
  <c r="AP108" i="1"/>
  <c r="AP84" i="1" s="1"/>
  <c r="AP56" i="1" s="1"/>
  <c r="AO108" i="1"/>
  <c r="AO84" i="1" s="1"/>
  <c r="AO56" i="1" s="1"/>
  <c r="AN108" i="1"/>
  <c r="AM108" i="1"/>
  <c r="AL108" i="1"/>
  <c r="AL84" i="1" s="1"/>
  <c r="AL56" i="1" s="1"/>
  <c r="AK108" i="1"/>
  <c r="AK84" i="1" s="1"/>
  <c r="AK56" i="1" s="1"/>
  <c r="AJ108" i="1"/>
  <c r="AI108" i="1"/>
  <c r="AH108" i="1"/>
  <c r="AH84" i="1" s="1"/>
  <c r="AH56" i="1" s="1"/>
  <c r="AG108" i="1"/>
  <c r="AG84" i="1" s="1"/>
  <c r="AG56" i="1" s="1"/>
  <c r="AF108" i="1"/>
  <c r="AE108" i="1"/>
  <c r="AD108" i="1"/>
  <c r="AD84" i="1" s="1"/>
  <c r="AD56" i="1" s="1"/>
  <c r="AC108" i="1"/>
  <c r="AC84" i="1" s="1"/>
  <c r="AC56" i="1" s="1"/>
  <c r="AB108" i="1"/>
  <c r="AA108" i="1"/>
  <c r="Z108" i="1"/>
  <c r="Z84" i="1" s="1"/>
  <c r="Z56" i="1" s="1"/>
  <c r="Y108" i="1"/>
  <c r="Y84" i="1" s="1"/>
  <c r="Y56" i="1" s="1"/>
  <c r="X108" i="1"/>
  <c r="W108" i="1"/>
  <c r="T108" i="1"/>
  <c r="T84" i="1" s="1"/>
  <c r="T56" i="1" s="1"/>
  <c r="S108" i="1"/>
  <c r="S84" i="1" s="1"/>
  <c r="S56" i="1" s="1"/>
  <c r="R108" i="1"/>
  <c r="Q108" i="1"/>
  <c r="P108" i="1"/>
  <c r="P84" i="1" s="1"/>
  <c r="P56" i="1" s="1"/>
  <c r="O108" i="1"/>
  <c r="O84" i="1" s="1"/>
  <c r="O56" i="1" s="1"/>
  <c r="N108" i="1"/>
  <c r="M108" i="1"/>
  <c r="L108" i="1"/>
  <c r="L84" i="1" s="1"/>
  <c r="L56" i="1" s="1"/>
  <c r="K108" i="1"/>
  <c r="K84" i="1" s="1"/>
  <c r="K56" i="1" s="1"/>
  <c r="J108" i="1"/>
  <c r="I108" i="1"/>
  <c r="H108" i="1"/>
  <c r="H84" i="1" s="1"/>
  <c r="H56" i="1" s="1"/>
  <c r="G108" i="1"/>
  <c r="G84" i="1" s="1"/>
  <c r="G56" i="1" s="1"/>
  <c r="F108" i="1"/>
  <c r="E108" i="1"/>
  <c r="D108" i="1"/>
  <c r="D84" i="1" s="1"/>
  <c r="D56" i="1" s="1"/>
  <c r="AR107" i="1"/>
  <c r="AR83" i="1" s="1"/>
  <c r="AR55" i="1" s="1"/>
  <c r="AQ107" i="1"/>
  <c r="AP107" i="1"/>
  <c r="AO107" i="1"/>
  <c r="AO83" i="1" s="1"/>
  <c r="AO55" i="1" s="1"/>
  <c r="AN107" i="1"/>
  <c r="AN83" i="1" s="1"/>
  <c r="AN55" i="1" s="1"/>
  <c r="AM107" i="1"/>
  <c r="AL107" i="1"/>
  <c r="AK107" i="1"/>
  <c r="AK83" i="1" s="1"/>
  <c r="AK55" i="1" s="1"/>
  <c r="AJ107" i="1"/>
  <c r="AJ83" i="1" s="1"/>
  <c r="AJ55" i="1" s="1"/>
  <c r="AI107" i="1"/>
  <c r="AH107" i="1"/>
  <c r="AG107" i="1"/>
  <c r="AG83" i="1" s="1"/>
  <c r="AG55" i="1" s="1"/>
  <c r="AF107" i="1"/>
  <c r="AF83" i="1" s="1"/>
  <c r="AF55" i="1" s="1"/>
  <c r="AE107" i="1"/>
  <c r="AD107" i="1"/>
  <c r="AC107" i="1"/>
  <c r="AC83" i="1" s="1"/>
  <c r="AC55" i="1" s="1"/>
  <c r="AB107" i="1"/>
  <c r="AB83" i="1" s="1"/>
  <c r="AB55" i="1" s="1"/>
  <c r="AA107" i="1"/>
  <c r="Z107" i="1"/>
  <c r="Y107" i="1"/>
  <c r="Y83" i="1" s="1"/>
  <c r="Y55" i="1" s="1"/>
  <c r="X107" i="1"/>
  <c r="X83" i="1" s="1"/>
  <c r="X55" i="1" s="1"/>
  <c r="W107" i="1"/>
  <c r="T107" i="1"/>
  <c r="S107" i="1"/>
  <c r="S83" i="1" s="1"/>
  <c r="S55" i="1" s="1"/>
  <c r="R107" i="1"/>
  <c r="R83" i="1" s="1"/>
  <c r="R55" i="1" s="1"/>
  <c r="Q107" i="1"/>
  <c r="P107" i="1"/>
  <c r="O107" i="1"/>
  <c r="O83" i="1" s="1"/>
  <c r="O55" i="1" s="1"/>
  <c r="N107" i="1"/>
  <c r="N83" i="1" s="1"/>
  <c r="N55" i="1" s="1"/>
  <c r="M107" i="1"/>
  <c r="L107" i="1"/>
  <c r="K107" i="1"/>
  <c r="K83" i="1" s="1"/>
  <c r="K55" i="1" s="1"/>
  <c r="J107" i="1"/>
  <c r="J83" i="1" s="1"/>
  <c r="J55" i="1" s="1"/>
  <c r="I107" i="1"/>
  <c r="H107" i="1"/>
  <c r="G107" i="1"/>
  <c r="G83" i="1" s="1"/>
  <c r="G55" i="1" s="1"/>
  <c r="F107" i="1"/>
  <c r="F83" i="1" s="1"/>
  <c r="F55" i="1" s="1"/>
  <c r="E107" i="1"/>
  <c r="D107" i="1"/>
  <c r="B107" i="1"/>
  <c r="A107" i="1"/>
  <c r="B105" i="1"/>
  <c r="A105" i="1"/>
  <c r="B103" i="1"/>
  <c r="A103" i="1"/>
  <c r="B101" i="1"/>
  <c r="A101" i="1"/>
  <c r="B99" i="1"/>
  <c r="A99" i="1"/>
  <c r="B97" i="1"/>
  <c r="A97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B93" i="1"/>
  <c r="A93" i="1"/>
  <c r="B91" i="1"/>
  <c r="A91" i="1"/>
  <c r="B89" i="1"/>
  <c r="A89" i="1"/>
  <c r="B87" i="1"/>
  <c r="A87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AR84" i="1"/>
  <c r="AQ84" i="1"/>
  <c r="AN84" i="1"/>
  <c r="AM84" i="1"/>
  <c r="AJ84" i="1"/>
  <c r="AI84" i="1"/>
  <c r="AF84" i="1"/>
  <c r="AE84" i="1"/>
  <c r="AB84" i="1"/>
  <c r="AA84" i="1"/>
  <c r="X84" i="1"/>
  <c r="W84" i="1"/>
  <c r="R84" i="1"/>
  <c r="Q84" i="1"/>
  <c r="N84" i="1"/>
  <c r="M84" i="1"/>
  <c r="J84" i="1"/>
  <c r="I84" i="1"/>
  <c r="F84" i="1"/>
  <c r="E84" i="1"/>
  <c r="AQ83" i="1"/>
  <c r="AP83" i="1"/>
  <c r="AM83" i="1"/>
  <c r="AL83" i="1"/>
  <c r="AI83" i="1"/>
  <c r="AH83" i="1"/>
  <c r="AE83" i="1"/>
  <c r="AD83" i="1"/>
  <c r="AA83" i="1"/>
  <c r="Z83" i="1"/>
  <c r="W83" i="1"/>
  <c r="T83" i="1"/>
  <c r="Q83" i="1"/>
  <c r="P83" i="1"/>
  <c r="M83" i="1"/>
  <c r="L83" i="1"/>
  <c r="I83" i="1"/>
  <c r="H83" i="1"/>
  <c r="E83" i="1"/>
  <c r="D83" i="1"/>
  <c r="B83" i="1"/>
  <c r="A83" i="1"/>
  <c r="B81" i="1"/>
  <c r="A81" i="1"/>
  <c r="B79" i="1"/>
  <c r="A79" i="1"/>
  <c r="B77" i="1"/>
  <c r="A77" i="1"/>
  <c r="B75" i="1"/>
  <c r="A75" i="1"/>
  <c r="B73" i="1"/>
  <c r="A73" i="1"/>
  <c r="B71" i="1"/>
  <c r="A71" i="1"/>
  <c r="B69" i="1"/>
  <c r="A69" i="1"/>
  <c r="B67" i="1"/>
  <c r="A67" i="1"/>
  <c r="B65" i="1"/>
  <c r="A65" i="1"/>
  <c r="B63" i="1"/>
  <c r="A63" i="1"/>
  <c r="B61" i="1"/>
  <c r="A61" i="1"/>
  <c r="B59" i="1"/>
  <c r="A59" i="1"/>
  <c r="AR58" i="1"/>
  <c r="AQ58" i="1"/>
  <c r="AP58" i="1"/>
  <c r="AO58" i="1"/>
  <c r="AN58" i="1"/>
  <c r="AM58" i="1"/>
  <c r="AM56" i="1" s="1"/>
  <c r="AL58" i="1"/>
  <c r="AK58" i="1"/>
  <c r="AJ58" i="1"/>
  <c r="AI58" i="1"/>
  <c r="AH58" i="1"/>
  <c r="AG58" i="1"/>
  <c r="AF58" i="1"/>
  <c r="AE58" i="1"/>
  <c r="AE56" i="1" s="1"/>
  <c r="AD58" i="1"/>
  <c r="AC58" i="1"/>
  <c r="AB58" i="1"/>
  <c r="AA58" i="1"/>
  <c r="Z58" i="1"/>
  <c r="Y58" i="1"/>
  <c r="X58" i="1"/>
  <c r="W58" i="1"/>
  <c r="W56" i="1" s="1"/>
  <c r="T58" i="1"/>
  <c r="S58" i="1"/>
  <c r="R58" i="1"/>
  <c r="Q58" i="1"/>
  <c r="P58" i="1"/>
  <c r="O58" i="1"/>
  <c r="N58" i="1"/>
  <c r="M58" i="1"/>
  <c r="M56" i="1" s="1"/>
  <c r="L58" i="1"/>
  <c r="K58" i="1"/>
  <c r="J58" i="1"/>
  <c r="I58" i="1"/>
  <c r="H58" i="1"/>
  <c r="G58" i="1"/>
  <c r="F58" i="1"/>
  <c r="E58" i="1"/>
  <c r="E56" i="1" s="1"/>
  <c r="D58" i="1"/>
  <c r="AR57" i="1"/>
  <c r="AQ57" i="1"/>
  <c r="AP57" i="1"/>
  <c r="AO57" i="1"/>
  <c r="AN57" i="1"/>
  <c r="AM57" i="1"/>
  <c r="AL57" i="1"/>
  <c r="AL55" i="1" s="1"/>
  <c r="AK57" i="1"/>
  <c r="AJ57" i="1"/>
  <c r="AI57" i="1"/>
  <c r="AH57" i="1"/>
  <c r="AG57" i="1"/>
  <c r="AF57" i="1"/>
  <c r="AE57" i="1"/>
  <c r="AD57" i="1"/>
  <c r="AD55" i="1" s="1"/>
  <c r="AC57" i="1"/>
  <c r="AB57" i="1"/>
  <c r="AA57" i="1"/>
  <c r="Z57" i="1"/>
  <c r="Y57" i="1"/>
  <c r="X57" i="1"/>
  <c r="W57" i="1"/>
  <c r="T57" i="1"/>
  <c r="T55" i="1" s="1"/>
  <c r="S57" i="1"/>
  <c r="R57" i="1"/>
  <c r="Q57" i="1"/>
  <c r="P57" i="1"/>
  <c r="O57" i="1"/>
  <c r="N57" i="1"/>
  <c r="M57" i="1"/>
  <c r="L57" i="1"/>
  <c r="L55" i="1" s="1"/>
  <c r="K57" i="1"/>
  <c r="J57" i="1"/>
  <c r="I57" i="1"/>
  <c r="H57" i="1"/>
  <c r="G57" i="1"/>
  <c r="F57" i="1"/>
  <c r="E57" i="1"/>
  <c r="D57" i="1"/>
  <c r="D55" i="1" s="1"/>
  <c r="B57" i="1"/>
  <c r="A57" i="1"/>
  <c r="AR56" i="1"/>
  <c r="AQ56" i="1"/>
  <c r="AN56" i="1"/>
  <c r="AJ56" i="1"/>
  <c r="AI56" i="1"/>
  <c r="AF56" i="1"/>
  <c r="AB56" i="1"/>
  <c r="AA56" i="1"/>
  <c r="X56" i="1"/>
  <c r="R56" i="1"/>
  <c r="Q56" i="1"/>
  <c r="N56" i="1"/>
  <c r="J56" i="1"/>
  <c r="I56" i="1"/>
  <c r="F56" i="1"/>
  <c r="AQ55" i="1"/>
  <c r="AP55" i="1"/>
  <c r="AM55" i="1"/>
  <c r="AI55" i="1"/>
  <c r="AH55" i="1"/>
  <c r="AE55" i="1"/>
  <c r="AA55" i="1"/>
  <c r="Z55" i="1"/>
  <c r="W55" i="1"/>
  <c r="Q55" i="1"/>
  <c r="P55" i="1"/>
  <c r="M55" i="1"/>
  <c r="I55" i="1"/>
  <c r="H55" i="1"/>
  <c r="E55" i="1"/>
  <c r="B55" i="1"/>
  <c r="A55" i="1"/>
  <c r="B53" i="1"/>
  <c r="A53" i="1"/>
  <c r="B51" i="1"/>
  <c r="A51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B47" i="1"/>
  <c r="A47" i="1"/>
  <c r="B45" i="1"/>
  <c r="A45" i="1"/>
  <c r="B43" i="1"/>
  <c r="A43" i="1"/>
  <c r="B41" i="1"/>
  <c r="A41" i="1"/>
  <c r="B39" i="1"/>
  <c r="A39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B35" i="1"/>
  <c r="A35" i="1"/>
  <c r="B33" i="1"/>
  <c r="A33" i="1"/>
  <c r="B31" i="1"/>
  <c r="A31" i="1"/>
  <c r="B29" i="1"/>
  <c r="A29" i="1"/>
  <c r="AR28" i="1"/>
  <c r="AQ28" i="1"/>
  <c r="AP28" i="1"/>
  <c r="AO28" i="1"/>
  <c r="AO116" i="1" s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C116" i="1" s="1"/>
  <c r="AB28" i="1"/>
  <c r="AA28" i="1"/>
  <c r="Z28" i="1"/>
  <c r="Y28" i="1"/>
  <c r="Y116" i="1" s="1"/>
  <c r="X28" i="1"/>
  <c r="W28" i="1"/>
  <c r="T28" i="1"/>
  <c r="S28" i="1"/>
  <c r="R28" i="1"/>
  <c r="Q28" i="1"/>
  <c r="P28" i="1"/>
  <c r="O28" i="1"/>
  <c r="N28" i="1"/>
  <c r="M28" i="1"/>
  <c r="L28" i="1"/>
  <c r="K28" i="1"/>
  <c r="K116" i="1" s="1"/>
  <c r="J28" i="1"/>
  <c r="I28" i="1"/>
  <c r="H28" i="1"/>
  <c r="G28" i="1"/>
  <c r="G116" i="1" s="1"/>
  <c r="F28" i="1"/>
  <c r="E28" i="1"/>
  <c r="D28" i="1"/>
  <c r="AR27" i="1"/>
  <c r="AQ27" i="1"/>
  <c r="AP27" i="1"/>
  <c r="AO27" i="1"/>
  <c r="AN27" i="1"/>
  <c r="AM27" i="1"/>
  <c r="AL27" i="1"/>
  <c r="AK27" i="1"/>
  <c r="AJ27" i="1"/>
  <c r="AJ115" i="1" s="1"/>
  <c r="AJ117" i="1" s="1"/>
  <c r="AI27" i="1"/>
  <c r="AH27" i="1"/>
  <c r="AG27" i="1"/>
  <c r="AF27" i="1"/>
  <c r="AF115" i="1" s="1"/>
  <c r="AF117" i="1" s="1"/>
  <c r="AE27" i="1"/>
  <c r="AD27" i="1"/>
  <c r="AC27" i="1"/>
  <c r="AB27" i="1"/>
  <c r="AA27" i="1"/>
  <c r="Z27" i="1"/>
  <c r="Y27" i="1"/>
  <c r="X27" i="1"/>
  <c r="W27" i="1"/>
  <c r="T27" i="1"/>
  <c r="S27" i="1"/>
  <c r="R27" i="1"/>
  <c r="R115" i="1" s="1"/>
  <c r="R117" i="1" s="1"/>
  <c r="Q27" i="1"/>
  <c r="P27" i="1"/>
  <c r="O27" i="1"/>
  <c r="N27" i="1"/>
  <c r="N115" i="1" s="1"/>
  <c r="N117" i="1" s="1"/>
  <c r="M27" i="1"/>
  <c r="L27" i="1"/>
  <c r="K27" i="1"/>
  <c r="J27" i="1"/>
  <c r="I27" i="1"/>
  <c r="H27" i="1"/>
  <c r="G27" i="1"/>
  <c r="F27" i="1"/>
  <c r="E27" i="1"/>
  <c r="D27" i="1"/>
  <c r="B27" i="1"/>
  <c r="A27" i="1"/>
  <c r="B25" i="1"/>
  <c r="B23" i="1"/>
  <c r="B21" i="1"/>
  <c r="B19" i="1"/>
  <c r="B17" i="1"/>
  <c r="B15" i="1"/>
  <c r="B13" i="1"/>
  <c r="B11" i="1"/>
  <c r="B9" i="1"/>
  <c r="AR8" i="1"/>
  <c r="AR116" i="1" s="1"/>
  <c r="AQ8" i="1"/>
  <c r="AP8" i="1"/>
  <c r="AP116" i="1" s="1"/>
  <c r="AO8" i="1"/>
  <c r="AN8" i="1"/>
  <c r="AN116" i="1" s="1"/>
  <c r="AM8" i="1"/>
  <c r="AL8" i="1"/>
  <c r="AL116" i="1" s="1"/>
  <c r="AK8" i="1"/>
  <c r="AJ8" i="1"/>
  <c r="AJ116" i="1" s="1"/>
  <c r="AI8" i="1"/>
  <c r="AH8" i="1"/>
  <c r="AH116" i="1" s="1"/>
  <c r="AG8" i="1"/>
  <c r="AF8" i="1"/>
  <c r="AF116" i="1" s="1"/>
  <c r="AE8" i="1"/>
  <c r="AD8" i="1"/>
  <c r="AD116" i="1" s="1"/>
  <c r="AC8" i="1"/>
  <c r="AB8" i="1"/>
  <c r="AB116" i="1" s="1"/>
  <c r="AA8" i="1"/>
  <c r="Z8" i="1"/>
  <c r="Z116" i="1" s="1"/>
  <c r="Y8" i="1"/>
  <c r="X8" i="1"/>
  <c r="X116" i="1" s="1"/>
  <c r="W8" i="1"/>
  <c r="T8" i="1"/>
  <c r="T116" i="1" s="1"/>
  <c r="S8" i="1"/>
  <c r="R8" i="1"/>
  <c r="R116" i="1" s="1"/>
  <c r="Q8" i="1"/>
  <c r="P8" i="1"/>
  <c r="P116" i="1" s="1"/>
  <c r="O8" i="1"/>
  <c r="N8" i="1"/>
  <c r="N116" i="1" s="1"/>
  <c r="M8" i="1"/>
  <c r="L8" i="1"/>
  <c r="L116" i="1" s="1"/>
  <c r="K8" i="1"/>
  <c r="J8" i="1"/>
  <c r="J116" i="1" s="1"/>
  <c r="I8" i="1"/>
  <c r="H8" i="1"/>
  <c r="H116" i="1" s="1"/>
  <c r="G8" i="1"/>
  <c r="F8" i="1"/>
  <c r="F116" i="1" s="1"/>
  <c r="E8" i="1"/>
  <c r="D8" i="1"/>
  <c r="D116" i="1" s="1"/>
  <c r="AR7" i="1"/>
  <c r="AQ7" i="1"/>
  <c r="AQ115" i="1" s="1"/>
  <c r="AP7" i="1"/>
  <c r="AO7" i="1"/>
  <c r="AO115" i="1" s="1"/>
  <c r="AN7" i="1"/>
  <c r="AM7" i="1"/>
  <c r="AM115" i="1" s="1"/>
  <c r="AL7" i="1"/>
  <c r="AK7" i="1"/>
  <c r="AK115" i="1" s="1"/>
  <c r="AJ7" i="1"/>
  <c r="AI7" i="1"/>
  <c r="AI115" i="1" s="1"/>
  <c r="AH7" i="1"/>
  <c r="AG7" i="1"/>
  <c r="AG115" i="1" s="1"/>
  <c r="AF7" i="1"/>
  <c r="AE7" i="1"/>
  <c r="AE115" i="1" s="1"/>
  <c r="AD7" i="1"/>
  <c r="AC7" i="1"/>
  <c r="AC115" i="1" s="1"/>
  <c r="AB7" i="1"/>
  <c r="AA7" i="1"/>
  <c r="AA115" i="1" s="1"/>
  <c r="Z7" i="1"/>
  <c r="Y7" i="1"/>
  <c r="Y115" i="1" s="1"/>
  <c r="X7" i="1"/>
  <c r="W7" i="1"/>
  <c r="W115" i="1" s="1"/>
  <c r="T7" i="1"/>
  <c r="S7" i="1"/>
  <c r="S115" i="1" s="1"/>
  <c r="R7" i="1"/>
  <c r="Q7" i="1"/>
  <c r="Q115" i="1" s="1"/>
  <c r="P7" i="1"/>
  <c r="O7" i="1"/>
  <c r="O115" i="1" s="1"/>
  <c r="N7" i="1"/>
  <c r="M7" i="1"/>
  <c r="M115" i="1" s="1"/>
  <c r="L7" i="1"/>
  <c r="K7" i="1"/>
  <c r="K115" i="1" s="1"/>
  <c r="J7" i="1"/>
  <c r="I7" i="1"/>
  <c r="I115" i="1" s="1"/>
  <c r="H7" i="1"/>
  <c r="G7" i="1"/>
  <c r="G115" i="1" s="1"/>
  <c r="F7" i="1"/>
  <c r="E7" i="1"/>
  <c r="E115" i="1" s="1"/>
  <c r="D7" i="1"/>
  <c r="AE117" i="1" l="1"/>
  <c r="X117" i="1"/>
  <c r="J117" i="1"/>
  <c r="AR117" i="1"/>
  <c r="G117" i="1"/>
  <c r="K117" i="1"/>
  <c r="O117" i="1"/>
  <c r="S117" i="1"/>
  <c r="Y117" i="1"/>
  <c r="AC117" i="1"/>
  <c r="AG117" i="1"/>
  <c r="AK117" i="1"/>
  <c r="AO117" i="1"/>
  <c r="AA117" i="1"/>
  <c r="F117" i="1"/>
  <c r="AN117" i="1"/>
  <c r="AB117" i="1"/>
  <c r="D115" i="1"/>
  <c r="D117" i="1" s="1"/>
  <c r="H115" i="1"/>
  <c r="H117" i="1" s="1"/>
  <c r="L115" i="1"/>
  <c r="L117" i="1" s="1"/>
  <c r="P115" i="1"/>
  <c r="P117" i="1" s="1"/>
  <c r="T115" i="1"/>
  <c r="T117" i="1" s="1"/>
  <c r="Z115" i="1"/>
  <c r="Z117" i="1" s="1"/>
  <c r="AD115" i="1"/>
  <c r="AD117" i="1" s="1"/>
  <c r="AH115" i="1"/>
  <c r="AH117" i="1" s="1"/>
  <c r="AL115" i="1"/>
  <c r="AL117" i="1" s="1"/>
  <c r="AP115" i="1"/>
  <c r="AP117" i="1" s="1"/>
  <c r="E116" i="1"/>
  <c r="E117" i="1" s="1"/>
  <c r="I116" i="1"/>
  <c r="I117" i="1" s="1"/>
  <c r="M116" i="1"/>
  <c r="M117" i="1" s="1"/>
  <c r="Q116" i="1"/>
  <c r="Q117" i="1" s="1"/>
  <c r="W116" i="1"/>
  <c r="W117" i="1" s="1"/>
  <c r="AA116" i="1"/>
  <c r="AE116" i="1"/>
  <c r="AI116" i="1"/>
  <c r="AI117" i="1" s="1"/>
  <c r="AM116" i="1"/>
  <c r="AM117" i="1" s="1"/>
  <c r="AQ116" i="1"/>
  <c r="AQ117" i="1" s="1"/>
</calcChain>
</file>

<file path=xl/sharedStrings.xml><?xml version="1.0" encoding="utf-8"?>
<sst xmlns="http://schemas.openxmlformats.org/spreadsheetml/2006/main" count="142" uniqueCount="42">
  <si>
    <t>2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</si>
  <si>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</si>
  <si>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</si>
  <si>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</si>
  <si>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</si>
  <si>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</si>
  <si>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</si>
  <si>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</si>
  <si>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</si>
  <si>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</si>
  <si>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</si>
  <si>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</si>
  <si>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</si>
  <si>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</si>
  <si>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</si>
  <si>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</si>
  <si>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</si>
  <si>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</si>
  <si>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</si>
  <si>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</si>
  <si>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</si>
  <si>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</si>
  <si>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</si>
  <si>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</si>
  <si>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</si>
  <si>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</si>
  <si>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</si>
  <si>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</si>
  <si>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</si>
  <si>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</si>
  <si>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</si>
  <si>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</si>
  <si>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</si>
  <si>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</si>
  <si>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</si>
  <si>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</si>
  <si>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 xml:space="preserve"> обяз.</t>
  </si>
  <si>
    <t>сам.р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</si>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</sst>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sz val="14"/>
      <name val="Times New Roman"/>
      <family val="1"/>
      <charset val="204"/>
    </font>
    <font>
      <sz val="14"/>
      <name val="Arial Rounded MT Bold"/>
      <family val="2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25"/>
      </patternFill>
    </fill>
    <fill>
      <patternFill patternType="solid">
        <fgColor indexed="51"/>
        <bgColor indexed="13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rgb="FF00B0F0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/>
    <xf numFmtId="0" fontId="7" fillId="6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10" fillId="8" borderId="1" xfId="0" applyFont="1" applyFill="1" applyBorder="1" applyAlignment="1">
      <alignment vertical="top"/>
    </xf>
    <xf numFmtId="0" fontId="10" fillId="8" borderId="1" xfId="0" applyFont="1" applyFill="1" applyBorder="1" applyAlignment="1" applyProtection="1">
      <alignment vertical="top"/>
    </xf>
    <xf numFmtId="0" fontId="10" fillId="7" borderId="1" xfId="0" applyFont="1" applyFill="1" applyBorder="1" applyAlignment="1" applyProtection="1">
      <alignment vertical="top"/>
    </xf>
    <xf numFmtId="0" fontId="10" fillId="4" borderId="1" xfId="0" applyFont="1" applyFill="1" applyBorder="1" applyAlignment="1" applyProtection="1">
      <alignment vertical="top"/>
    </xf>
    <xf numFmtId="0" fontId="0" fillId="0" borderId="1" xfId="0" applyBorder="1"/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1" xfId="0" applyFont="1" applyFill="1" applyBorder="1" applyAlignment="1" applyProtection="1">
      <alignment vertical="top"/>
    </xf>
    <xf numFmtId="0" fontId="13" fillId="7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1" fillId="0" borderId="1" xfId="0" applyFont="1" applyBorder="1"/>
    <xf numFmtId="0" fontId="11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0" fontId="9" fillId="8" borderId="1" xfId="0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vertical="top"/>
    </xf>
    <xf numFmtId="0" fontId="10" fillId="9" borderId="1" xfId="0" applyFont="1" applyFill="1" applyBorder="1" applyAlignment="1">
      <alignment vertical="top"/>
    </xf>
    <xf numFmtId="0" fontId="9" fillId="10" borderId="1" xfId="0" applyFont="1" applyFill="1" applyBorder="1" applyAlignment="1">
      <alignment horizontal="justify" vertical="top" wrapText="1"/>
    </xf>
    <xf numFmtId="0" fontId="3" fillId="10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10" fillId="4" borderId="2" xfId="0" applyFont="1" applyFill="1" applyBorder="1" applyAlignment="1" applyProtection="1">
      <alignment vertical="top"/>
    </xf>
    <xf numFmtId="0" fontId="10" fillId="11" borderId="1" xfId="0" applyFont="1" applyFill="1" applyBorder="1" applyAlignment="1">
      <alignment vertical="top"/>
    </xf>
    <xf numFmtId="0" fontId="5" fillId="8" borderId="1" xfId="0" applyFont="1" applyFill="1" applyBorder="1" applyAlignment="1">
      <alignment vertical="top"/>
    </xf>
    <xf numFmtId="0" fontId="11" fillId="8" borderId="1" xfId="0" applyFont="1" applyFill="1" applyBorder="1" applyAlignment="1">
      <alignment vertical="top"/>
    </xf>
    <xf numFmtId="0" fontId="9" fillId="12" borderId="1" xfId="0" applyFont="1" applyFill="1" applyBorder="1" applyAlignment="1">
      <alignment horizontal="justify" vertical="top" wrapText="1"/>
    </xf>
    <xf numFmtId="0" fontId="3" fillId="12" borderId="1" xfId="0" applyFont="1" applyFill="1" applyBorder="1" applyAlignment="1">
      <alignment vertical="top"/>
    </xf>
    <xf numFmtId="0" fontId="11" fillId="12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4" fillId="8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9" fillId="13" borderId="1" xfId="0" applyFont="1" applyFill="1" applyBorder="1" applyAlignment="1">
      <alignment horizontal="justify" vertical="top" wrapText="1"/>
    </xf>
    <xf numFmtId="0" fontId="3" fillId="13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/>
    </xf>
    <xf numFmtId="0" fontId="13" fillId="13" borderId="1" xfId="0" applyFont="1" applyFill="1" applyBorder="1" applyAlignment="1">
      <alignment vertical="top"/>
    </xf>
    <xf numFmtId="0" fontId="9" fillId="14" borderId="1" xfId="0" applyFont="1" applyFill="1" applyBorder="1" applyAlignment="1">
      <alignment horizontal="justify" vertical="top" wrapText="1"/>
    </xf>
    <xf numFmtId="0" fontId="3" fillId="15" borderId="1" xfId="0" applyFont="1" applyFill="1" applyBorder="1" applyAlignment="1">
      <alignment vertical="top"/>
    </xf>
    <xf numFmtId="0" fontId="10" fillId="14" borderId="1" xfId="0" applyFont="1" applyFill="1" applyBorder="1" applyAlignment="1">
      <alignment vertical="top"/>
    </xf>
    <xf numFmtId="0" fontId="13" fillId="14" borderId="1" xfId="0" applyFont="1" applyFill="1" applyBorder="1" applyAlignment="1">
      <alignment vertical="top"/>
    </xf>
    <xf numFmtId="0" fontId="13" fillId="10" borderId="1" xfId="0" applyFont="1" applyFill="1" applyBorder="1" applyAlignment="1">
      <alignment vertical="top"/>
    </xf>
    <xf numFmtId="0" fontId="9" fillId="9" borderId="1" xfId="0" applyFont="1" applyFill="1" applyBorder="1" applyAlignment="1">
      <alignment horizontal="justify" vertical="top" wrapText="1"/>
    </xf>
    <xf numFmtId="0" fontId="3" fillId="9" borderId="1" xfId="0" applyFont="1" applyFill="1" applyBorder="1" applyAlignment="1">
      <alignment vertical="top"/>
    </xf>
    <xf numFmtId="0" fontId="13" fillId="9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9" fillId="13" borderId="1" xfId="0" applyFont="1" applyFill="1" applyBorder="1" applyAlignment="1">
      <alignment vertical="top"/>
    </xf>
    <xf numFmtId="0" fontId="9" fillId="7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5" fillId="7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top"/>
    </xf>
    <xf numFmtId="0" fontId="16" fillId="7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/>
    <xf numFmtId="0" fontId="8" fillId="7" borderId="1" xfId="0" applyFont="1" applyFill="1" applyBorder="1" applyAlignment="1"/>
    <xf numFmtId="0" fontId="8" fillId="4" borderId="1" xfId="0" applyFont="1" applyFill="1" applyBorder="1" applyAlignment="1"/>
    <xf numFmtId="0" fontId="8" fillId="4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8-2019%20&#1091;&#1095;&#1077;&#1073;&#1085;&#1099;&#1077;%20&#1087;&#1083;&#1072;&#1085;&#1099;/&#1055;&#1055;&#1057;&#1057;&#1047;/&#1060;&#1080;&#1079;-&#1088;&#1072;/921%20&#1087;&#1086;&#1089;&#1090;&#1091;&#1087;&#1080;&#1083;&#1080;%20&#1074;%202017-2018/921&#1075;&#1088;%20_2017%20&#1075;%20&#1087;&#1086;&#1089;&#1090;_%20&#1101;&#1083;&#1077;&#1082;&#1090;&#1088;&#1086;&#1085;&#1085;&#1099;&#1081;%20&#1091;&#1095;&#1077;&#1073;&#1085;&#1099;&#1081;%20&#1087;&#1083;&#1072;&#1085;%20&#1080;%20&#1082;&#1072;&#1083;&#1077;&#1085;&#1076;&#1072;&#1088;&#1085;&#1099;&#1081;%20&#1075;&#1088;&#1072;&#1092;&#1080;&#1082;%20&#1060;&#1048;&#1047;&#1056;&#1040;%20(25.08.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РА"/>
      <sheetName val="1курс календарный график "/>
      <sheetName val="2курс календарный график  (2)"/>
      <sheetName val="3курс(9.01) календарный гра (2"/>
      <sheetName val="4курс(9.01) календарный график "/>
    </sheetNames>
    <sheetDataSet>
      <sheetData sheetId="0">
        <row r="8">
          <cell r="B8" t="str">
            <v>Русский язык</v>
          </cell>
        </row>
        <row r="9">
          <cell r="B9" t="str">
            <v>Литература</v>
          </cell>
        </row>
        <row r="10">
          <cell r="B10" t="str">
            <v>Иностранный язык</v>
          </cell>
        </row>
        <row r="11">
          <cell r="B11" t="str">
            <v>История</v>
          </cell>
        </row>
        <row r="12">
          <cell r="B12" t="str">
            <v>Обществознание (включая экономику и право)</v>
          </cell>
        </row>
        <row r="13">
          <cell r="B13" t="str">
            <v>Математика</v>
          </cell>
        </row>
        <row r="14">
          <cell r="B14" t="str">
            <v>Информатика и ИКТ</v>
          </cell>
        </row>
        <row r="15">
          <cell r="B15" t="str">
            <v>Физическая культура</v>
          </cell>
        </row>
        <row r="16">
          <cell r="B16" t="str">
            <v>ОБЖ</v>
          </cell>
        </row>
        <row r="18">
          <cell r="A18" t="str">
            <v>ОДП.ОО</v>
          </cell>
          <cell r="B18" t="str">
            <v>Общеобразовательные дисциплины профильные</v>
          </cell>
        </row>
        <row r="19">
          <cell r="A19" t="str">
            <v>ОДП.01</v>
          </cell>
          <cell r="B19" t="str">
            <v>География</v>
          </cell>
        </row>
        <row r="20">
          <cell r="A20" t="str">
            <v>ОДП.02</v>
          </cell>
          <cell r="B20" t="str">
            <v>Физика</v>
          </cell>
        </row>
        <row r="21">
          <cell r="A21" t="str">
            <v>ОДП.03</v>
          </cell>
          <cell r="B21" t="str">
            <v>Химия</v>
          </cell>
        </row>
        <row r="22">
          <cell r="A22" t="str">
            <v>ОДП.04</v>
          </cell>
          <cell r="B22" t="str">
            <v>Биология</v>
          </cell>
        </row>
        <row r="24">
          <cell r="A24" t="str">
            <v>ОГСЭ.00</v>
          </cell>
          <cell r="B24" t="str">
            <v>Общий гуманитарный и социально - экономический цикл</v>
          </cell>
        </row>
        <row r="25">
          <cell r="A25" t="str">
            <v>ОГСЭ.01</v>
          </cell>
          <cell r="B25" t="str">
            <v>Основы философии</v>
          </cell>
        </row>
        <row r="26">
          <cell r="A26" t="str">
            <v>ОГСЭ.02</v>
          </cell>
          <cell r="B26" t="str">
            <v>История</v>
          </cell>
        </row>
        <row r="27">
          <cell r="A27" t="str">
            <v>ОГСЭ.03</v>
          </cell>
          <cell r="B27" t="str">
            <v>Психология общения</v>
          </cell>
        </row>
        <row r="28">
          <cell r="A28" t="str">
            <v>ОГСЭ.04</v>
          </cell>
          <cell r="B28" t="str">
            <v>Иностранный язык</v>
          </cell>
        </row>
        <row r="29">
          <cell r="A29" t="str">
            <v>ОГСЭ.05(В)</v>
          </cell>
          <cell r="B29" t="str">
            <v>Русский язык и культура речи</v>
          </cell>
        </row>
        <row r="30">
          <cell r="A30" t="str">
            <v>ЕН.00</v>
          </cell>
          <cell r="B30" t="str">
            <v>Математический и общий естественнонаучный цикл</v>
          </cell>
        </row>
        <row r="31">
          <cell r="A31" t="str">
            <v>ЕН.01</v>
          </cell>
          <cell r="B31" t="str">
            <v>Математика</v>
          </cell>
        </row>
        <row r="32">
          <cell r="A32" t="str">
            <v>ЕН.02</v>
          </cell>
          <cell r="B32" t="str">
            <v>Информатика и ИКТ в ПД</v>
          </cell>
        </row>
        <row r="33">
          <cell r="A33" t="str">
            <v xml:space="preserve">П.00 </v>
          </cell>
          <cell r="B33" t="str">
            <v>Профессиональный цикл</v>
          </cell>
        </row>
        <row r="34">
          <cell r="A34" t="str">
            <v>ОП.00</v>
          </cell>
          <cell r="B34" t="str">
            <v>Общепрофессиональные дисциплины</v>
          </cell>
        </row>
        <row r="35">
          <cell r="A35" t="str">
            <v>ОП.01</v>
          </cell>
          <cell r="B35" t="str">
            <v>Анатомия</v>
          </cell>
        </row>
        <row r="36">
          <cell r="A36" t="str">
            <v>ОП.02</v>
          </cell>
          <cell r="B36" t="str">
            <v>Физиология с основами биохимии</v>
          </cell>
        </row>
        <row r="37">
          <cell r="A37" t="str">
            <v>ОП.03</v>
          </cell>
          <cell r="B37" t="str">
            <v>Гигиенические основы физической культуры и спорта</v>
          </cell>
        </row>
        <row r="38">
          <cell r="A38" t="str">
            <v>ОП.04</v>
          </cell>
          <cell r="B38" t="str">
            <v>Основы врачебного контроля</v>
          </cell>
        </row>
        <row r="39">
          <cell r="A39" t="str">
            <v>ОП.05</v>
          </cell>
          <cell r="B39" t="str">
            <v>Педагогика</v>
          </cell>
        </row>
        <row r="40">
          <cell r="A40" t="str">
            <v>ОП.06</v>
          </cell>
          <cell r="B40" t="str">
            <v xml:space="preserve">Психология </v>
          </cell>
        </row>
        <row r="41">
          <cell r="A41" t="str">
            <v>ОП.07</v>
          </cell>
          <cell r="B41" t="str">
            <v>Теория и история физической культуры и спорта</v>
          </cell>
        </row>
        <row r="42">
          <cell r="A42" t="str">
            <v>ОП.08</v>
          </cell>
          <cell r="B42" t="str">
            <v>Правовое обеспечение профессиональной деятельности</v>
          </cell>
        </row>
        <row r="43">
          <cell r="A43" t="str">
            <v>ОП.09</v>
          </cell>
          <cell r="B43" t="str">
            <v>Оновы биомеханики</v>
          </cell>
        </row>
        <row r="44">
          <cell r="A44" t="str">
            <v>ОП.10</v>
          </cell>
          <cell r="B44" t="str">
            <v>Безопасность жизнедеятельности</v>
          </cell>
        </row>
        <row r="45">
          <cell r="A45" t="str">
            <v>ОП.11</v>
          </cell>
          <cell r="B45" t="str">
            <v>Психология физической культуры и спорта</v>
          </cell>
        </row>
        <row r="46">
          <cell r="A46" t="str">
            <v>ОП.12</v>
          </cell>
          <cell r="B46" t="str">
            <v>Менеджмент физической культуры и спорта</v>
          </cell>
        </row>
        <row r="47">
          <cell r="A47" t="str">
            <v>ПМ.00</v>
          </cell>
          <cell r="B47" t="str">
            <v xml:space="preserve">ПРОФЕССИОНАЛЬНЫЕ МОДУЛИ </v>
          </cell>
        </row>
        <row r="48">
          <cell r="A48" t="str">
            <v>ПМ.01</v>
          </cell>
          <cell r="B48" t="str">
            <v>Организация и проведение учебно-тренировочных занятий и руководство соревновательной деятельностью спортсменов в избранном виде спорта</v>
          </cell>
        </row>
        <row r="49">
          <cell r="A49" t="str">
            <v xml:space="preserve">МДК.01.01. </v>
          </cell>
          <cell r="B49" t="str">
            <v>Избранный вид спорта с методикой тренировки и руководства соревновательной деятельностью спортсменов</v>
          </cell>
        </row>
        <row r="50">
          <cell r="A50" t="str">
            <v>МДК.01.02</v>
          </cell>
          <cell r="B50" t="str">
            <v>Система подготовки судей в избранном виде спорта ( футбол)</v>
          </cell>
        </row>
        <row r="51">
          <cell r="A51" t="str">
            <v>УП.01</v>
          </cell>
          <cell r="B51" t="str">
            <v>Учебная практика</v>
          </cell>
        </row>
        <row r="52">
          <cell r="A52" t="str">
            <v>ПП.01</v>
          </cell>
          <cell r="B52" t="str">
            <v>Производственная практика по профилю специальности</v>
          </cell>
        </row>
        <row r="54">
          <cell r="A54" t="str">
            <v>ПМ.02</v>
          </cell>
          <cell r="B54" t="str">
            <v>Организация физкультурно-спортивной деятельности различных возрастных групп населения</v>
          </cell>
        </row>
        <row r="56">
          <cell r="A56" t="str">
            <v>МДК.02.01.01</v>
          </cell>
          <cell r="B56" t="str">
            <v>Базовые и новые физкультурно-спортивные виды деятельности с методикой оздоровительной тренировки:подвижные игры.</v>
          </cell>
        </row>
        <row r="68">
          <cell r="A68" t="str">
            <v>МДК.02.02</v>
          </cell>
          <cell r="B68" t="str">
            <v>Организация физкультурно-спортивной работы</v>
          </cell>
        </row>
        <row r="69">
          <cell r="A69" t="str">
            <v>МДК.02.03</v>
          </cell>
          <cell r="B69" t="str">
            <v>Лечебная физическая культура</v>
          </cell>
        </row>
        <row r="70">
          <cell r="A70" t="str">
            <v>УП.02</v>
          </cell>
          <cell r="B70" t="str">
            <v>Учебная практика</v>
          </cell>
        </row>
        <row r="71">
          <cell r="A71" t="str">
            <v>ПП.02</v>
          </cell>
          <cell r="B71" t="str">
            <v>Производственная практика по профилю специальности</v>
          </cell>
        </row>
        <row r="73">
          <cell r="A73" t="str">
            <v>ПМ.03</v>
          </cell>
          <cell r="B73" t="str">
            <v>Методическое обеспечение организации физкультурной и спортивной деятельности</v>
          </cell>
        </row>
        <row r="74">
          <cell r="A74" t="str">
            <v>МДК.03.01</v>
          </cell>
          <cell r="B74" t="str">
            <v>Теоретические и прикладные аспекты методической работы педагога по физической культуре и спорту</v>
          </cell>
        </row>
        <row r="75">
          <cell r="A75" t="str">
            <v>УП.03</v>
          </cell>
          <cell r="B75" t="str">
            <v>Учебная практика</v>
          </cell>
        </row>
        <row r="76">
          <cell r="A76" t="str">
            <v>ПП.03</v>
          </cell>
          <cell r="B76" t="str">
            <v>Производственная практика ( по профилю специальности)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7"/>
  <sheetViews>
    <sheetView tabSelected="1" topLeftCell="A97" workbookViewId="0">
      <selection sqref="A1:BC117"/>
    </sheetView>
  </sheetViews>
  <sheetFormatPr defaultRowHeight="15" x14ac:dyDescent="0.25"/>
  <cols>
    <col min="1" max="1" width="16.140625" customWidth="1"/>
    <col min="2" max="2" width="33" customWidth="1"/>
  </cols>
  <sheetData>
    <row r="1" spans="1:55" ht="24.9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4.95" customHeight="1" x14ac:dyDescent="0.25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5" t="s">
        <v>5</v>
      </c>
      <c r="J2" s="5"/>
      <c r="K2" s="5"/>
      <c r="L2" s="5" t="s">
        <v>6</v>
      </c>
      <c r="M2" s="5" t="s">
        <v>7</v>
      </c>
      <c r="N2" s="5"/>
      <c r="O2" s="5"/>
      <c r="P2" s="5"/>
      <c r="Q2" s="5" t="s">
        <v>8</v>
      </c>
      <c r="R2" s="5"/>
      <c r="S2" s="5"/>
      <c r="T2" s="5"/>
      <c r="U2" s="6" t="s">
        <v>9</v>
      </c>
      <c r="V2" s="5" t="s">
        <v>10</v>
      </c>
      <c r="W2" s="5"/>
      <c r="X2" s="5"/>
      <c r="Y2" s="5"/>
      <c r="Z2" s="5" t="s">
        <v>11</v>
      </c>
      <c r="AA2" s="5"/>
      <c r="AB2" s="5"/>
      <c r="AC2" s="5"/>
      <c r="AD2" s="5" t="s">
        <v>12</v>
      </c>
      <c r="AE2" s="5"/>
      <c r="AF2" s="5"/>
      <c r="AG2" s="5"/>
      <c r="AH2" s="5" t="s">
        <v>13</v>
      </c>
      <c r="AI2" s="5" t="s">
        <v>14</v>
      </c>
      <c r="AJ2" s="5"/>
      <c r="AK2" s="5"/>
      <c r="AL2" s="5" t="s">
        <v>15</v>
      </c>
      <c r="AM2" s="5" t="s">
        <v>16</v>
      </c>
      <c r="AN2" s="5"/>
      <c r="AO2" s="5"/>
      <c r="AP2" s="5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5" t="s">
        <v>21</v>
      </c>
      <c r="BA2" s="5"/>
      <c r="BB2" s="5"/>
      <c r="BC2" s="5"/>
    </row>
    <row r="3" spans="1:55" ht="24.95" customHeight="1" x14ac:dyDescent="0.25">
      <c r="A3" s="3"/>
      <c r="B3" s="3"/>
      <c r="C3" s="4"/>
      <c r="D3" s="7">
        <v>1</v>
      </c>
      <c r="E3" s="7">
        <v>8</v>
      </c>
      <c r="F3" s="7">
        <v>15</v>
      </c>
      <c r="G3" s="7">
        <v>22</v>
      </c>
      <c r="H3" s="5"/>
      <c r="I3" s="7">
        <v>6</v>
      </c>
      <c r="J3" s="7">
        <v>13</v>
      </c>
      <c r="K3" s="7">
        <v>20</v>
      </c>
      <c r="L3" s="5"/>
      <c r="M3" s="7">
        <v>3</v>
      </c>
      <c r="N3" s="7">
        <v>10</v>
      </c>
      <c r="O3" s="7">
        <v>17</v>
      </c>
      <c r="P3" s="8">
        <v>24</v>
      </c>
      <c r="Q3" s="7">
        <v>1</v>
      </c>
      <c r="R3" s="7">
        <v>8</v>
      </c>
      <c r="S3" s="7">
        <v>15</v>
      </c>
      <c r="T3" s="7">
        <v>22</v>
      </c>
      <c r="U3" s="6"/>
      <c r="V3" s="7">
        <v>5</v>
      </c>
      <c r="W3" s="7">
        <v>12</v>
      </c>
      <c r="X3" s="7">
        <v>19</v>
      </c>
      <c r="Y3" s="8">
        <v>26</v>
      </c>
      <c r="Z3" s="7">
        <v>2</v>
      </c>
      <c r="AA3" s="7">
        <v>9</v>
      </c>
      <c r="AB3" s="7">
        <v>16</v>
      </c>
      <c r="AC3" s="8">
        <v>23</v>
      </c>
      <c r="AD3" s="7">
        <v>1</v>
      </c>
      <c r="AE3" s="7">
        <v>8</v>
      </c>
      <c r="AF3" s="7">
        <v>15</v>
      </c>
      <c r="AG3" s="7">
        <v>22</v>
      </c>
      <c r="AH3" s="5"/>
      <c r="AI3" s="7">
        <v>5</v>
      </c>
      <c r="AJ3" s="7">
        <v>12</v>
      </c>
      <c r="AK3" s="7">
        <v>19</v>
      </c>
      <c r="AL3" s="5"/>
      <c r="AM3" s="7">
        <v>3</v>
      </c>
      <c r="AN3" s="7">
        <v>10</v>
      </c>
      <c r="AO3" s="7">
        <v>17</v>
      </c>
      <c r="AP3" s="8">
        <v>24</v>
      </c>
      <c r="AQ3" s="5"/>
      <c r="AR3" s="7">
        <v>7</v>
      </c>
      <c r="AS3" s="7">
        <v>14</v>
      </c>
      <c r="AT3" s="7">
        <v>21</v>
      </c>
      <c r="AU3" s="5"/>
      <c r="AV3" s="7">
        <v>5</v>
      </c>
      <c r="AW3" s="7">
        <v>12</v>
      </c>
      <c r="AX3" s="7">
        <v>19</v>
      </c>
      <c r="AY3" s="8">
        <v>26</v>
      </c>
      <c r="AZ3" s="7">
        <v>2</v>
      </c>
      <c r="BA3" s="7">
        <v>9</v>
      </c>
      <c r="BB3" s="7">
        <v>16</v>
      </c>
      <c r="BC3" s="7">
        <v>23</v>
      </c>
    </row>
    <row r="4" spans="1:55" ht="24.95" customHeight="1" x14ac:dyDescent="0.25">
      <c r="A4" s="3"/>
      <c r="B4" s="3"/>
      <c r="C4" s="4"/>
      <c r="D4" s="7">
        <v>6</v>
      </c>
      <c r="E4" s="7">
        <v>13</v>
      </c>
      <c r="F4" s="7">
        <v>20</v>
      </c>
      <c r="G4" s="7">
        <v>27</v>
      </c>
      <c r="H4" s="5"/>
      <c r="I4" s="7">
        <v>11</v>
      </c>
      <c r="J4" s="7">
        <v>18</v>
      </c>
      <c r="K4" s="7">
        <v>25</v>
      </c>
      <c r="L4" s="5"/>
      <c r="M4" s="7">
        <v>8</v>
      </c>
      <c r="N4" s="7">
        <v>15</v>
      </c>
      <c r="O4" s="7">
        <v>22</v>
      </c>
      <c r="P4" s="8">
        <v>29</v>
      </c>
      <c r="Q4" s="7">
        <v>6</v>
      </c>
      <c r="R4" s="7">
        <v>13</v>
      </c>
      <c r="S4" s="7">
        <v>20</v>
      </c>
      <c r="T4" s="7">
        <v>27</v>
      </c>
      <c r="U4" s="6"/>
      <c r="V4" s="7">
        <v>10</v>
      </c>
      <c r="W4" s="7">
        <v>17</v>
      </c>
      <c r="X4" s="7">
        <v>24</v>
      </c>
      <c r="Y4" s="8">
        <v>31</v>
      </c>
      <c r="Z4" s="7">
        <v>7</v>
      </c>
      <c r="AA4" s="7">
        <v>14</v>
      </c>
      <c r="AB4" s="7">
        <v>21</v>
      </c>
      <c r="AC4" s="8">
        <v>28</v>
      </c>
      <c r="AD4" s="7">
        <v>6</v>
      </c>
      <c r="AE4" s="7">
        <v>13</v>
      </c>
      <c r="AF4" s="7">
        <v>20</v>
      </c>
      <c r="AG4" s="7">
        <v>27</v>
      </c>
      <c r="AH4" s="5"/>
      <c r="AI4" s="7">
        <v>10</v>
      </c>
      <c r="AJ4" s="7">
        <v>17</v>
      </c>
      <c r="AK4" s="7">
        <v>24</v>
      </c>
      <c r="AL4" s="5"/>
      <c r="AM4" s="7">
        <v>8</v>
      </c>
      <c r="AN4" s="7">
        <v>15</v>
      </c>
      <c r="AO4" s="7">
        <v>22</v>
      </c>
      <c r="AP4" s="8">
        <v>29</v>
      </c>
      <c r="AQ4" s="5"/>
      <c r="AR4" s="7">
        <v>12</v>
      </c>
      <c r="AS4" s="7">
        <v>19</v>
      </c>
      <c r="AT4" s="7">
        <v>26</v>
      </c>
      <c r="AU4" s="5"/>
      <c r="AV4" s="7">
        <v>10</v>
      </c>
      <c r="AW4" s="7">
        <v>17</v>
      </c>
      <c r="AX4" s="7">
        <v>24</v>
      </c>
      <c r="AY4" s="8">
        <v>31</v>
      </c>
      <c r="AZ4" s="7">
        <v>7</v>
      </c>
      <c r="BA4" s="7">
        <v>14</v>
      </c>
      <c r="BB4" s="7">
        <v>21</v>
      </c>
      <c r="BC4" s="7">
        <v>28</v>
      </c>
    </row>
    <row r="5" spans="1:55" ht="24.95" customHeight="1" x14ac:dyDescent="0.25">
      <c r="A5" s="3"/>
      <c r="B5" s="3"/>
      <c r="C5" s="4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10"/>
      <c r="V5" s="11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2">
        <v>7</v>
      </c>
      <c r="AD5" s="12">
        <v>8</v>
      </c>
      <c r="AE5" s="12">
        <v>9</v>
      </c>
      <c r="AF5" s="12">
        <v>10</v>
      </c>
      <c r="AG5" s="12">
        <v>11</v>
      </c>
      <c r="AH5" s="12">
        <v>12</v>
      </c>
      <c r="AI5" s="12">
        <v>13</v>
      </c>
      <c r="AJ5" s="12">
        <v>14</v>
      </c>
      <c r="AK5" s="12">
        <v>15</v>
      </c>
      <c r="AL5" s="12">
        <v>16</v>
      </c>
      <c r="AM5" s="12">
        <v>17</v>
      </c>
      <c r="AN5" s="12">
        <v>18</v>
      </c>
      <c r="AO5" s="12">
        <v>19</v>
      </c>
      <c r="AP5" s="12">
        <v>20</v>
      </c>
      <c r="AQ5" s="12">
        <v>21</v>
      </c>
      <c r="AR5" s="12">
        <v>22</v>
      </c>
      <c r="AS5" s="12">
        <v>23</v>
      </c>
      <c r="AT5" s="12">
        <v>24</v>
      </c>
      <c r="AU5" s="13"/>
      <c r="AV5" s="9"/>
      <c r="AW5" s="9"/>
      <c r="AX5" s="9"/>
      <c r="AY5" s="13"/>
      <c r="AZ5" s="9"/>
      <c r="BA5" s="9"/>
      <c r="BB5" s="9"/>
      <c r="BC5" s="9"/>
    </row>
    <row r="6" spans="1:55" ht="24.95" customHeight="1" x14ac:dyDescent="0.25">
      <c r="A6" s="3"/>
      <c r="B6" s="3"/>
      <c r="C6" s="4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1">
        <v>18</v>
      </c>
      <c r="V6" s="11">
        <v>19</v>
      </c>
      <c r="W6" s="12">
        <v>20</v>
      </c>
      <c r="X6" s="12">
        <v>21</v>
      </c>
      <c r="Y6" s="12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</row>
    <row r="7" spans="1:55" ht="24.95" customHeight="1" x14ac:dyDescent="0.25">
      <c r="A7" s="14" t="s">
        <v>22</v>
      </c>
      <c r="B7" s="15" t="s">
        <v>23</v>
      </c>
      <c r="C7" s="16" t="s">
        <v>24</v>
      </c>
      <c r="D7" s="17">
        <f>D9+D11+D13+D15+D17+D19+D21+D23+D25</f>
        <v>2</v>
      </c>
      <c r="E7" s="17">
        <f t="shared" ref="E7:T8" si="0">E9+E11+E13+E15+E17+E19+E21+E23+E25</f>
        <v>2</v>
      </c>
      <c r="F7" s="17">
        <f t="shared" si="0"/>
        <v>2</v>
      </c>
      <c r="G7" s="17">
        <f t="shared" si="0"/>
        <v>2</v>
      </c>
      <c r="H7" s="17">
        <f t="shared" si="0"/>
        <v>2</v>
      </c>
      <c r="I7" s="17">
        <f t="shared" si="0"/>
        <v>2</v>
      </c>
      <c r="J7" s="17">
        <f t="shared" si="0"/>
        <v>2</v>
      </c>
      <c r="K7" s="17">
        <f t="shared" si="0"/>
        <v>2</v>
      </c>
      <c r="L7" s="17">
        <f t="shared" si="0"/>
        <v>2</v>
      </c>
      <c r="M7" s="17">
        <f t="shared" si="0"/>
        <v>2</v>
      </c>
      <c r="N7" s="17">
        <f t="shared" si="0"/>
        <v>2</v>
      </c>
      <c r="O7" s="17">
        <f t="shared" si="0"/>
        <v>2</v>
      </c>
      <c r="P7" s="17">
        <f t="shared" si="0"/>
        <v>2</v>
      </c>
      <c r="Q7" s="17">
        <f t="shared" si="0"/>
        <v>2</v>
      </c>
      <c r="R7" s="17">
        <f t="shared" si="0"/>
        <v>2</v>
      </c>
      <c r="S7" s="17">
        <f t="shared" si="0"/>
        <v>2</v>
      </c>
      <c r="T7" s="17">
        <f t="shared" si="0"/>
        <v>2</v>
      </c>
      <c r="U7" s="18"/>
      <c r="V7" s="18"/>
      <c r="W7" s="17">
        <f t="shared" ref="W7:AN8" si="1">W9+W11+W13+W15+W17+W19+W21+W23+W25</f>
        <v>2</v>
      </c>
      <c r="X7" s="17">
        <f t="shared" si="1"/>
        <v>2</v>
      </c>
      <c r="Y7" s="17">
        <f t="shared" si="1"/>
        <v>2</v>
      </c>
      <c r="Z7" s="17">
        <f t="shared" si="1"/>
        <v>2</v>
      </c>
      <c r="AA7" s="17">
        <f t="shared" si="1"/>
        <v>2</v>
      </c>
      <c r="AB7" s="17">
        <f t="shared" si="1"/>
        <v>2</v>
      </c>
      <c r="AC7" s="17">
        <f t="shared" si="1"/>
        <v>2</v>
      </c>
      <c r="AD7" s="17">
        <f t="shared" si="1"/>
        <v>2</v>
      </c>
      <c r="AE7" s="17">
        <f t="shared" si="1"/>
        <v>2</v>
      </c>
      <c r="AF7" s="17">
        <f t="shared" si="1"/>
        <v>2</v>
      </c>
      <c r="AG7" s="17">
        <f t="shared" si="1"/>
        <v>2</v>
      </c>
      <c r="AH7" s="17">
        <f t="shared" si="1"/>
        <v>2</v>
      </c>
      <c r="AI7" s="17">
        <f t="shared" si="1"/>
        <v>2</v>
      </c>
      <c r="AJ7" s="17">
        <f t="shared" si="1"/>
        <v>2</v>
      </c>
      <c r="AK7" s="17">
        <f t="shared" si="1"/>
        <v>2</v>
      </c>
      <c r="AL7" s="17">
        <f t="shared" si="1"/>
        <v>2</v>
      </c>
      <c r="AM7" s="17">
        <f t="shared" si="1"/>
        <v>2</v>
      </c>
      <c r="AN7" s="17">
        <f t="shared" si="1"/>
        <v>2</v>
      </c>
      <c r="AO7" s="17">
        <f>AR9+AO11+AO13+AO15+AO17+AO19+AO21+AO23+AO25</f>
        <v>2</v>
      </c>
      <c r="AP7" s="17">
        <f>AP9+AP11+AP13+AP15+AP17+AP19+AP21+AP23+AP25</f>
        <v>2</v>
      </c>
      <c r="AQ7" s="17">
        <f>AQ9+AQ11+AQ13+AQ15+AQ17+AQ19+AQ21+AQ23+AQ25</f>
        <v>2</v>
      </c>
      <c r="AR7" s="17">
        <f>AR9+AR11+AR13+AR15+AR17+AR19+AR21+AR23+AR25</f>
        <v>0</v>
      </c>
      <c r="AS7" s="19"/>
      <c r="AT7" s="19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24.95" customHeight="1" x14ac:dyDescent="0.25">
      <c r="A8" s="20"/>
      <c r="B8" s="20"/>
      <c r="C8" s="21" t="s">
        <v>25</v>
      </c>
      <c r="D8" s="22">
        <f>D10+D12+D14+D16+D18+D20+D22+D24+D26</f>
        <v>1</v>
      </c>
      <c r="E8" s="22">
        <f t="shared" si="0"/>
        <v>1</v>
      </c>
      <c r="F8" s="22">
        <f t="shared" si="0"/>
        <v>1</v>
      </c>
      <c r="G8" s="22">
        <f t="shared" si="0"/>
        <v>1</v>
      </c>
      <c r="H8" s="22">
        <f t="shared" si="0"/>
        <v>1</v>
      </c>
      <c r="I8" s="22">
        <f t="shared" si="0"/>
        <v>1</v>
      </c>
      <c r="J8" s="22">
        <f t="shared" si="0"/>
        <v>1</v>
      </c>
      <c r="K8" s="22">
        <f t="shared" si="0"/>
        <v>1</v>
      </c>
      <c r="L8" s="22">
        <f t="shared" si="0"/>
        <v>1</v>
      </c>
      <c r="M8" s="22">
        <f t="shared" si="0"/>
        <v>1</v>
      </c>
      <c r="N8" s="22">
        <f t="shared" si="0"/>
        <v>1</v>
      </c>
      <c r="O8" s="22">
        <f t="shared" si="0"/>
        <v>1</v>
      </c>
      <c r="P8" s="22">
        <f t="shared" si="0"/>
        <v>1</v>
      </c>
      <c r="Q8" s="22">
        <f t="shared" si="0"/>
        <v>1</v>
      </c>
      <c r="R8" s="22">
        <f t="shared" si="0"/>
        <v>1</v>
      </c>
      <c r="S8" s="22">
        <f t="shared" si="0"/>
        <v>1</v>
      </c>
      <c r="T8" s="22">
        <f t="shared" si="0"/>
        <v>1</v>
      </c>
      <c r="U8" s="18"/>
      <c r="V8" s="18"/>
      <c r="W8" s="22">
        <f t="shared" si="1"/>
        <v>1</v>
      </c>
      <c r="X8" s="22">
        <f t="shared" si="1"/>
        <v>1</v>
      </c>
      <c r="Y8" s="22">
        <f t="shared" si="1"/>
        <v>1</v>
      </c>
      <c r="Z8" s="22">
        <f t="shared" si="1"/>
        <v>1</v>
      </c>
      <c r="AA8" s="22">
        <f t="shared" si="1"/>
        <v>1</v>
      </c>
      <c r="AB8" s="22">
        <f t="shared" si="1"/>
        <v>1</v>
      </c>
      <c r="AC8" s="22">
        <f t="shared" si="1"/>
        <v>1</v>
      </c>
      <c r="AD8" s="22">
        <f t="shared" si="1"/>
        <v>1</v>
      </c>
      <c r="AE8" s="22">
        <f t="shared" si="1"/>
        <v>1</v>
      </c>
      <c r="AF8" s="22">
        <f t="shared" si="1"/>
        <v>1</v>
      </c>
      <c r="AG8" s="22">
        <f t="shared" si="1"/>
        <v>1</v>
      </c>
      <c r="AH8" s="22">
        <f t="shared" si="1"/>
        <v>1</v>
      </c>
      <c r="AI8" s="22">
        <f t="shared" si="1"/>
        <v>1</v>
      </c>
      <c r="AJ8" s="22">
        <f t="shared" si="1"/>
        <v>1</v>
      </c>
      <c r="AK8" s="22">
        <f t="shared" si="1"/>
        <v>1</v>
      </c>
      <c r="AL8" s="22">
        <f t="shared" si="1"/>
        <v>1</v>
      </c>
      <c r="AM8" s="22">
        <f t="shared" si="1"/>
        <v>1</v>
      </c>
      <c r="AN8" s="22">
        <f t="shared" si="1"/>
        <v>1</v>
      </c>
      <c r="AO8" s="22">
        <f>AO10+AO12+AO14+AO16+AO18+AO20+AO22+AO24+AO26</f>
        <v>1</v>
      </c>
      <c r="AP8" s="22">
        <f>AP10+AP12+AP14+AP16+AP18+AP20+AP22+AP24+AP26</f>
        <v>1</v>
      </c>
      <c r="AQ8" s="22">
        <f>AQ10+AQ12+AQ14+AQ16+AQ18+AQ20+AQ22+AQ24+AQ26</f>
        <v>2</v>
      </c>
      <c r="AR8" s="22">
        <f>AR10+AR12+AR14+AR16+AS18+AR20+AR22+AR24+AR26</f>
        <v>0</v>
      </c>
      <c r="AS8" s="19"/>
      <c r="AT8" s="19"/>
      <c r="AU8" s="23"/>
      <c r="AV8" s="23"/>
      <c r="AW8" s="23"/>
      <c r="AX8" s="23"/>
      <c r="AY8" s="23"/>
      <c r="AZ8" s="23"/>
      <c r="BA8" s="23"/>
      <c r="BB8" s="23"/>
      <c r="BC8" s="23"/>
    </row>
    <row r="9" spans="1:55" ht="24.95" customHeight="1" x14ac:dyDescent="0.25">
      <c r="A9" s="24" t="s">
        <v>26</v>
      </c>
      <c r="B9" s="24" t="str">
        <f>[1]ФИЗРА!B8</f>
        <v>Русский язык</v>
      </c>
      <c r="C9" s="25" t="s">
        <v>24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8"/>
      <c r="V9" s="18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19"/>
      <c r="AT9" s="28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24.95" customHeight="1" x14ac:dyDescent="0.25">
      <c r="A10" s="30"/>
      <c r="B10" s="31"/>
      <c r="C10" s="32" t="s">
        <v>27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5"/>
      <c r="AR10" s="33"/>
      <c r="AS10" s="19"/>
      <c r="AT10" s="36"/>
      <c r="AU10" s="29"/>
      <c r="AV10" s="34"/>
      <c r="AW10" s="34"/>
      <c r="AX10" s="34"/>
      <c r="AY10" s="34"/>
      <c r="AZ10" s="34"/>
      <c r="BA10" s="34"/>
      <c r="BB10" s="34"/>
      <c r="BC10" s="34"/>
    </row>
    <row r="11" spans="1:55" ht="24.95" customHeight="1" x14ac:dyDescent="0.25">
      <c r="A11" s="24" t="s">
        <v>28</v>
      </c>
      <c r="B11" s="24" t="str">
        <f>[1]ФИЗРА!B9</f>
        <v>Литература</v>
      </c>
      <c r="C11" s="25" t="s">
        <v>24</v>
      </c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6"/>
      <c r="P11" s="26"/>
      <c r="Q11" s="26"/>
      <c r="R11" s="26"/>
      <c r="S11" s="26"/>
      <c r="T11" s="26"/>
      <c r="U11" s="37"/>
      <c r="V11" s="3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9"/>
      <c r="AT11" s="28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24.95" customHeight="1" x14ac:dyDescent="0.25">
      <c r="A12" s="30"/>
      <c r="B12" s="38"/>
      <c r="C12" s="32" t="s">
        <v>27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40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19"/>
      <c r="AT12" s="41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 ht="24.95" customHeight="1" x14ac:dyDescent="0.25">
      <c r="A13" s="24" t="s">
        <v>29</v>
      </c>
      <c r="B13" s="24" t="str">
        <f>[1]ФИЗРА!B10</f>
        <v>Иностранный язык</v>
      </c>
      <c r="C13" s="25" t="s">
        <v>24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37"/>
      <c r="V13" s="3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19"/>
      <c r="AT13" s="42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1:55" ht="24.95" customHeight="1" x14ac:dyDescent="0.25">
      <c r="A14" s="30"/>
      <c r="B14" s="38"/>
      <c r="C14" s="32" t="s">
        <v>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0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19"/>
      <c r="AT14" s="41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 ht="24.95" customHeight="1" x14ac:dyDescent="0.25">
      <c r="A15" s="24" t="s">
        <v>30</v>
      </c>
      <c r="B15" s="24" t="str">
        <f>[1]ФИЗРА!B11</f>
        <v>История</v>
      </c>
      <c r="C15" s="25" t="s">
        <v>24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37"/>
      <c r="V15" s="3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19"/>
      <c r="AT15" s="28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55" ht="24.95" customHeight="1" x14ac:dyDescent="0.25">
      <c r="A16" s="30"/>
      <c r="B16" s="38"/>
      <c r="C16" s="32" t="s">
        <v>27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19"/>
      <c r="AT16" s="41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24.95" customHeight="1" x14ac:dyDescent="0.25">
      <c r="A17" s="43" t="s">
        <v>31</v>
      </c>
      <c r="B17" s="43" t="str">
        <f>[1]ФИЗРА!B12</f>
        <v>Обществознание (включая экономику и право)</v>
      </c>
      <c r="C17" s="44" t="s">
        <v>24</v>
      </c>
      <c r="D17" s="26">
        <v>2</v>
      </c>
      <c r="E17" s="26">
        <v>2</v>
      </c>
      <c r="F17" s="26">
        <v>2</v>
      </c>
      <c r="G17" s="26">
        <v>2</v>
      </c>
      <c r="H17" s="26">
        <v>2</v>
      </c>
      <c r="I17" s="26">
        <v>2</v>
      </c>
      <c r="J17" s="26">
        <v>2</v>
      </c>
      <c r="K17" s="26">
        <v>2</v>
      </c>
      <c r="L17" s="26">
        <v>2</v>
      </c>
      <c r="M17" s="26">
        <v>2</v>
      </c>
      <c r="N17" s="26">
        <v>2</v>
      </c>
      <c r="O17" s="26">
        <v>2</v>
      </c>
      <c r="P17" s="26">
        <v>2</v>
      </c>
      <c r="Q17" s="26">
        <v>2</v>
      </c>
      <c r="R17" s="26">
        <v>2</v>
      </c>
      <c r="S17" s="26">
        <v>2</v>
      </c>
      <c r="T17" s="26">
        <v>2</v>
      </c>
      <c r="U17" s="37"/>
      <c r="V17" s="37"/>
      <c r="W17" s="27">
        <v>2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/>
      <c r="AS17" s="19"/>
      <c r="AT17" s="28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ht="24.95" customHeight="1" x14ac:dyDescent="0.25">
      <c r="A18" s="30"/>
      <c r="B18" s="38"/>
      <c r="C18" s="32" t="s">
        <v>27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39">
        <v>1</v>
      </c>
      <c r="L18" s="39">
        <v>1</v>
      </c>
      <c r="M18" s="39">
        <v>1</v>
      </c>
      <c r="N18" s="39">
        <v>1</v>
      </c>
      <c r="O18" s="39">
        <v>1</v>
      </c>
      <c r="P18" s="39">
        <v>1</v>
      </c>
      <c r="Q18" s="39">
        <v>1</v>
      </c>
      <c r="R18" s="39">
        <v>1</v>
      </c>
      <c r="S18" s="39">
        <v>1</v>
      </c>
      <c r="T18" s="39">
        <v>1</v>
      </c>
      <c r="U18" s="40"/>
      <c r="V18" s="40"/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1</v>
      </c>
      <c r="AI18" s="39">
        <v>1</v>
      </c>
      <c r="AJ18" s="39">
        <v>1</v>
      </c>
      <c r="AK18" s="39">
        <v>1</v>
      </c>
      <c r="AL18" s="39">
        <v>1</v>
      </c>
      <c r="AM18" s="39">
        <v>1</v>
      </c>
      <c r="AN18" s="39">
        <v>1</v>
      </c>
      <c r="AO18" s="39">
        <v>1</v>
      </c>
      <c r="AP18" s="39">
        <v>1</v>
      </c>
      <c r="AQ18" s="39">
        <v>2</v>
      </c>
      <c r="AS18" s="19"/>
      <c r="AT18" s="41"/>
      <c r="AU18" s="40"/>
      <c r="AV18" s="40"/>
      <c r="AW18" s="40"/>
      <c r="AX18" s="40"/>
      <c r="AY18" s="40"/>
      <c r="AZ18" s="40"/>
      <c r="BA18" s="40"/>
      <c r="BB18" s="40"/>
      <c r="BC18" s="40"/>
    </row>
    <row r="19" spans="1:55" ht="24.95" customHeight="1" x14ac:dyDescent="0.25">
      <c r="A19" s="24" t="s">
        <v>32</v>
      </c>
      <c r="B19" s="24" t="str">
        <f>[1]ФИЗРА!B13</f>
        <v>Математика</v>
      </c>
      <c r="C19" s="25" t="s">
        <v>24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40"/>
      <c r="V19" s="40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19"/>
      <c r="AT19" s="42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24.95" customHeight="1" x14ac:dyDescent="0.25">
      <c r="A20" s="30"/>
      <c r="B20" s="38"/>
      <c r="C20" s="32" t="s">
        <v>27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19"/>
      <c r="AT20" s="41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1:55" ht="24.95" customHeight="1" x14ac:dyDescent="0.25">
      <c r="A21" s="24" t="s">
        <v>33</v>
      </c>
      <c r="B21" s="24" t="str">
        <f>[1]ФИЗРА!B14</f>
        <v>Информатика и ИКТ</v>
      </c>
      <c r="C21" s="25" t="s">
        <v>24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40"/>
      <c r="V21" s="40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19"/>
      <c r="AT21" s="42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24.95" customHeight="1" x14ac:dyDescent="0.25">
      <c r="A22" s="30"/>
      <c r="B22" s="38"/>
      <c r="C22" s="32" t="s">
        <v>27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9"/>
      <c r="AT22" s="41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24.95" customHeight="1" x14ac:dyDescent="0.25">
      <c r="A23" s="24" t="s">
        <v>34</v>
      </c>
      <c r="B23" s="24" t="str">
        <f>[1]ФИЗРА!B15</f>
        <v>Физическая культура</v>
      </c>
      <c r="C23" s="25" t="s">
        <v>24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7"/>
      <c r="V23" s="37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19"/>
      <c r="AT23" s="42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24.95" customHeight="1" x14ac:dyDescent="0.25">
      <c r="A24" s="30"/>
      <c r="B24" s="38"/>
      <c r="C24" s="32" t="s">
        <v>27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19"/>
      <c r="AT24" s="41"/>
      <c r="AU24" s="40"/>
      <c r="AV24" s="40"/>
      <c r="AW24" s="40"/>
      <c r="AX24" s="40"/>
      <c r="AY24" s="40"/>
      <c r="AZ24" s="40"/>
      <c r="BA24" s="40"/>
      <c r="BB24" s="40"/>
      <c r="BC24" s="40"/>
    </row>
    <row r="25" spans="1:55" ht="24.95" customHeight="1" x14ac:dyDescent="0.25">
      <c r="A25" s="24" t="s">
        <v>35</v>
      </c>
      <c r="B25" s="24" t="str">
        <f>[1]ФИЗРА!B16</f>
        <v>ОБЖ</v>
      </c>
      <c r="C25" s="25" t="s">
        <v>24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0"/>
      <c r="V25" s="40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19"/>
      <c r="AT25" s="41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24.95" customHeight="1" x14ac:dyDescent="0.25">
      <c r="A26" s="30"/>
      <c r="B26" s="38"/>
      <c r="C26" s="32" t="s">
        <v>27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19"/>
      <c r="AT26" s="41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ht="24.95" customHeight="1" x14ac:dyDescent="0.25">
      <c r="A27" s="46" t="str">
        <f>[1]ФИЗРА!A18</f>
        <v>ОДП.ОО</v>
      </c>
      <c r="B27" s="46" t="str">
        <f>[1]ФИЗРА!B18</f>
        <v>Общеобразовательные дисциплины профильные</v>
      </c>
      <c r="C27" s="47" t="s">
        <v>24</v>
      </c>
      <c r="D27" s="48">
        <f>D29+D31+D33+D35</f>
        <v>2</v>
      </c>
      <c r="E27" s="48">
        <f t="shared" ref="E27:AR28" si="2">E29+E31+E33+E35</f>
        <v>2</v>
      </c>
      <c r="F27" s="48">
        <f t="shared" si="2"/>
        <v>2</v>
      </c>
      <c r="G27" s="48">
        <f t="shared" si="2"/>
        <v>2</v>
      </c>
      <c r="H27" s="48">
        <f t="shared" si="2"/>
        <v>2</v>
      </c>
      <c r="I27" s="48">
        <f t="shared" si="2"/>
        <v>2</v>
      </c>
      <c r="J27" s="48">
        <f t="shared" si="2"/>
        <v>2</v>
      </c>
      <c r="K27" s="48">
        <f t="shared" si="2"/>
        <v>2</v>
      </c>
      <c r="L27" s="48">
        <f t="shared" si="2"/>
        <v>2</v>
      </c>
      <c r="M27" s="48">
        <f t="shared" si="2"/>
        <v>2</v>
      </c>
      <c r="N27" s="48">
        <f t="shared" si="2"/>
        <v>2</v>
      </c>
      <c r="O27" s="48">
        <f t="shared" si="2"/>
        <v>2</v>
      </c>
      <c r="P27" s="48">
        <f t="shared" si="2"/>
        <v>2</v>
      </c>
      <c r="Q27" s="48">
        <f t="shared" si="2"/>
        <v>2</v>
      </c>
      <c r="R27" s="48">
        <f t="shared" si="2"/>
        <v>2</v>
      </c>
      <c r="S27" s="48">
        <f t="shared" si="2"/>
        <v>2</v>
      </c>
      <c r="T27" s="48">
        <f t="shared" si="2"/>
        <v>2</v>
      </c>
      <c r="U27" s="40"/>
      <c r="V27" s="40"/>
      <c r="W27" s="48">
        <f t="shared" si="2"/>
        <v>2</v>
      </c>
      <c r="X27" s="48">
        <f t="shared" si="2"/>
        <v>2</v>
      </c>
      <c r="Y27" s="48">
        <f t="shared" si="2"/>
        <v>2</v>
      </c>
      <c r="Z27" s="48">
        <f t="shared" si="2"/>
        <v>2</v>
      </c>
      <c r="AA27" s="48">
        <f t="shared" si="2"/>
        <v>2</v>
      </c>
      <c r="AB27" s="48">
        <f t="shared" si="2"/>
        <v>2</v>
      </c>
      <c r="AC27" s="48">
        <f t="shared" si="2"/>
        <v>2</v>
      </c>
      <c r="AD27" s="48">
        <f t="shared" si="2"/>
        <v>2</v>
      </c>
      <c r="AE27" s="48">
        <f t="shared" si="2"/>
        <v>2</v>
      </c>
      <c r="AF27" s="48">
        <f t="shared" si="2"/>
        <v>2</v>
      </c>
      <c r="AG27" s="48">
        <f t="shared" si="2"/>
        <v>2</v>
      </c>
      <c r="AH27" s="48">
        <f t="shared" si="2"/>
        <v>2</v>
      </c>
      <c r="AI27" s="48">
        <f t="shared" si="2"/>
        <v>2</v>
      </c>
      <c r="AJ27" s="48">
        <f t="shared" si="2"/>
        <v>2</v>
      </c>
      <c r="AK27" s="48">
        <f t="shared" si="2"/>
        <v>2</v>
      </c>
      <c r="AL27" s="48">
        <f t="shared" si="2"/>
        <v>2</v>
      </c>
      <c r="AM27" s="48">
        <f t="shared" si="2"/>
        <v>2</v>
      </c>
      <c r="AN27" s="48">
        <f t="shared" si="2"/>
        <v>3</v>
      </c>
      <c r="AO27" s="48">
        <f t="shared" si="2"/>
        <v>3</v>
      </c>
      <c r="AP27" s="48">
        <f t="shared" si="2"/>
        <v>3</v>
      </c>
      <c r="AQ27" s="48">
        <f t="shared" si="2"/>
        <v>3</v>
      </c>
      <c r="AR27" s="48">
        <f t="shared" si="2"/>
        <v>0</v>
      </c>
      <c r="AS27" s="19"/>
      <c r="AT27" s="41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24.95" customHeight="1" x14ac:dyDescent="0.25">
      <c r="A28" s="49"/>
      <c r="B28" s="49"/>
      <c r="C28" s="50" t="s">
        <v>27</v>
      </c>
      <c r="D28" s="39">
        <f>D30+D32+D34+D36</f>
        <v>1</v>
      </c>
      <c r="E28" s="39">
        <f t="shared" si="2"/>
        <v>1</v>
      </c>
      <c r="F28" s="39">
        <f t="shared" si="2"/>
        <v>1</v>
      </c>
      <c r="G28" s="39">
        <f t="shared" si="2"/>
        <v>1</v>
      </c>
      <c r="H28" s="39">
        <f t="shared" si="2"/>
        <v>1</v>
      </c>
      <c r="I28" s="39">
        <f t="shared" si="2"/>
        <v>1</v>
      </c>
      <c r="J28" s="39">
        <f t="shared" si="2"/>
        <v>1</v>
      </c>
      <c r="K28" s="39">
        <f t="shared" si="2"/>
        <v>1</v>
      </c>
      <c r="L28" s="39">
        <f t="shared" si="2"/>
        <v>1</v>
      </c>
      <c r="M28" s="39">
        <f t="shared" si="2"/>
        <v>1</v>
      </c>
      <c r="N28" s="39">
        <f t="shared" si="2"/>
        <v>1</v>
      </c>
      <c r="O28" s="39">
        <f t="shared" si="2"/>
        <v>1</v>
      </c>
      <c r="P28" s="39">
        <f t="shared" si="2"/>
        <v>1</v>
      </c>
      <c r="Q28" s="39">
        <f t="shared" si="2"/>
        <v>1</v>
      </c>
      <c r="R28" s="39">
        <f t="shared" si="2"/>
        <v>1</v>
      </c>
      <c r="S28" s="39">
        <f t="shared" si="2"/>
        <v>1</v>
      </c>
      <c r="T28" s="39">
        <f t="shared" si="2"/>
        <v>1</v>
      </c>
      <c r="U28" s="40"/>
      <c r="V28" s="40"/>
      <c r="W28" s="39">
        <f t="shared" si="2"/>
        <v>1</v>
      </c>
      <c r="X28" s="39">
        <f t="shared" si="2"/>
        <v>1</v>
      </c>
      <c r="Y28" s="39">
        <f t="shared" si="2"/>
        <v>1</v>
      </c>
      <c r="Z28" s="39">
        <f t="shared" si="2"/>
        <v>1</v>
      </c>
      <c r="AA28" s="39">
        <f t="shared" si="2"/>
        <v>1</v>
      </c>
      <c r="AB28" s="39">
        <f t="shared" si="2"/>
        <v>1</v>
      </c>
      <c r="AC28" s="39">
        <f t="shared" si="2"/>
        <v>1</v>
      </c>
      <c r="AD28" s="39">
        <f t="shared" si="2"/>
        <v>1</v>
      </c>
      <c r="AE28" s="39">
        <f t="shared" si="2"/>
        <v>1</v>
      </c>
      <c r="AF28" s="39">
        <f t="shared" si="2"/>
        <v>1</v>
      </c>
      <c r="AG28" s="39">
        <f t="shared" si="2"/>
        <v>1</v>
      </c>
      <c r="AH28" s="39">
        <f t="shared" si="2"/>
        <v>1</v>
      </c>
      <c r="AI28" s="39">
        <f t="shared" si="2"/>
        <v>1</v>
      </c>
      <c r="AJ28" s="39">
        <f t="shared" si="2"/>
        <v>1</v>
      </c>
      <c r="AK28" s="39">
        <f t="shared" si="2"/>
        <v>1</v>
      </c>
      <c r="AL28" s="39">
        <f t="shared" si="2"/>
        <v>1</v>
      </c>
      <c r="AM28" s="39">
        <f t="shared" si="2"/>
        <v>1</v>
      </c>
      <c r="AN28" s="39">
        <f t="shared" si="2"/>
        <v>2</v>
      </c>
      <c r="AO28" s="39">
        <f t="shared" si="2"/>
        <v>2</v>
      </c>
      <c r="AP28" s="39">
        <f t="shared" si="2"/>
        <v>2</v>
      </c>
      <c r="AQ28" s="39">
        <f t="shared" si="2"/>
        <v>1</v>
      </c>
      <c r="AR28" s="39">
        <f t="shared" si="2"/>
        <v>0</v>
      </c>
      <c r="AS28" s="19"/>
      <c r="AT28" s="41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24.95" customHeight="1" x14ac:dyDescent="0.25">
      <c r="A29" s="24" t="str">
        <f>[1]ФИЗРА!A19</f>
        <v>ОДП.01</v>
      </c>
      <c r="B29" s="24" t="str">
        <f>[1]ФИЗРА!B19</f>
        <v>География</v>
      </c>
      <c r="C29" s="25" t="s">
        <v>24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40"/>
      <c r="V29" s="40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19"/>
      <c r="AT29" s="42"/>
      <c r="AU29" s="40"/>
      <c r="AV29" s="40"/>
      <c r="AW29" s="40"/>
      <c r="AX29" s="40"/>
      <c r="AY29" s="40"/>
      <c r="AZ29" s="40"/>
      <c r="BA29" s="40"/>
      <c r="BB29" s="40"/>
      <c r="BC29" s="40"/>
    </row>
    <row r="30" spans="1:55" ht="24.95" customHeight="1" x14ac:dyDescent="0.25">
      <c r="A30" s="38"/>
      <c r="B30" s="38"/>
      <c r="C30" s="32" t="s">
        <v>27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9"/>
      <c r="AT30" s="41"/>
      <c r="AU30" s="40"/>
      <c r="AV30" s="40"/>
      <c r="AW30" s="40"/>
      <c r="AX30" s="40"/>
      <c r="AY30" s="40"/>
      <c r="AZ30" s="40"/>
      <c r="BA30" s="40"/>
      <c r="BB30" s="40"/>
      <c r="BC30" s="40"/>
    </row>
    <row r="31" spans="1:55" ht="24.95" customHeight="1" x14ac:dyDescent="0.25">
      <c r="A31" s="24" t="str">
        <f>[1]ФИЗРА!A20</f>
        <v>ОДП.02</v>
      </c>
      <c r="B31" s="24" t="str">
        <f>[1]ФИЗРА!B20</f>
        <v>Физика</v>
      </c>
      <c r="C31" s="25" t="s">
        <v>24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37"/>
      <c r="V31" s="37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19"/>
      <c r="AT31" s="42"/>
      <c r="AU31" s="40"/>
      <c r="AV31" s="40"/>
      <c r="AW31" s="40"/>
      <c r="AX31" s="40"/>
      <c r="AY31" s="40"/>
      <c r="AZ31" s="40"/>
      <c r="BA31" s="40"/>
      <c r="BB31" s="40"/>
      <c r="BC31" s="40"/>
    </row>
    <row r="32" spans="1:55" ht="24.95" customHeight="1" x14ac:dyDescent="0.25">
      <c r="A32" s="38"/>
      <c r="B32" s="38"/>
      <c r="C32" s="32" t="s">
        <v>27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19"/>
      <c r="AT32" s="41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24.95" customHeight="1" x14ac:dyDescent="0.25">
      <c r="A33" s="24" t="str">
        <f>[1]ФИЗРА!A21</f>
        <v>ОДП.03</v>
      </c>
      <c r="B33" s="24" t="str">
        <f>[1]ФИЗРА!B21</f>
        <v>Химия</v>
      </c>
      <c r="C33" s="25" t="s">
        <v>24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40"/>
      <c r="V33" s="40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19"/>
      <c r="AT33" s="42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24.95" customHeight="1" x14ac:dyDescent="0.25">
      <c r="A34" s="24"/>
      <c r="B34" s="24"/>
      <c r="C34" s="32" t="s">
        <v>27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40"/>
      <c r="V34" s="40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19"/>
      <c r="AT34" s="42"/>
      <c r="AU34" s="40"/>
      <c r="AV34" s="40"/>
      <c r="AW34" s="40"/>
      <c r="AX34" s="40"/>
      <c r="AY34" s="40"/>
      <c r="AZ34" s="40"/>
      <c r="BA34" s="40"/>
      <c r="BB34" s="40"/>
      <c r="BC34" s="40"/>
    </row>
    <row r="35" spans="1:55" ht="24.95" customHeight="1" x14ac:dyDescent="0.25">
      <c r="A35" s="43" t="str">
        <f>[1]ФИЗРА!A22</f>
        <v>ОДП.04</v>
      </c>
      <c r="B35" s="43" t="str">
        <f>[1]ФИЗРА!B22</f>
        <v>Биология</v>
      </c>
      <c r="C35" s="44" t="s">
        <v>24</v>
      </c>
      <c r="D35" s="26">
        <v>2</v>
      </c>
      <c r="E35" s="26">
        <v>2</v>
      </c>
      <c r="F35" s="26">
        <v>2</v>
      </c>
      <c r="G35" s="26">
        <v>2</v>
      </c>
      <c r="H35" s="26">
        <v>2</v>
      </c>
      <c r="I35" s="26">
        <v>2</v>
      </c>
      <c r="J35" s="26">
        <v>2</v>
      </c>
      <c r="K35" s="26">
        <v>2</v>
      </c>
      <c r="L35" s="26">
        <v>2</v>
      </c>
      <c r="M35" s="26">
        <v>2</v>
      </c>
      <c r="N35" s="26">
        <v>2</v>
      </c>
      <c r="O35" s="26">
        <v>2</v>
      </c>
      <c r="P35" s="26">
        <v>2</v>
      </c>
      <c r="Q35" s="26">
        <v>2</v>
      </c>
      <c r="R35" s="26">
        <v>2</v>
      </c>
      <c r="S35" s="26">
        <v>2</v>
      </c>
      <c r="T35" s="26">
        <v>2</v>
      </c>
      <c r="U35" s="40"/>
      <c r="V35" s="40"/>
      <c r="W35" s="26">
        <v>2</v>
      </c>
      <c r="X35" s="26">
        <v>2</v>
      </c>
      <c r="Y35" s="26">
        <v>2</v>
      </c>
      <c r="Z35" s="26">
        <v>2</v>
      </c>
      <c r="AA35" s="26">
        <v>2</v>
      </c>
      <c r="AB35" s="26">
        <v>2</v>
      </c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26">
        <v>2</v>
      </c>
      <c r="AM35" s="26">
        <v>2</v>
      </c>
      <c r="AN35" s="26">
        <v>3</v>
      </c>
      <c r="AO35" s="26">
        <v>3</v>
      </c>
      <c r="AP35" s="26">
        <v>3</v>
      </c>
      <c r="AQ35" s="26">
        <v>3</v>
      </c>
      <c r="AR35" s="26"/>
      <c r="AS35" s="19"/>
      <c r="AT35" s="42"/>
      <c r="AU35" s="40"/>
      <c r="AV35" s="40"/>
      <c r="AW35" s="40"/>
      <c r="AX35" s="40"/>
      <c r="AY35" s="40"/>
      <c r="AZ35" s="40"/>
      <c r="BA35" s="40"/>
      <c r="BB35" s="40"/>
      <c r="BC35" s="40"/>
    </row>
    <row r="36" spans="1:55" ht="24.95" customHeight="1" x14ac:dyDescent="0.25">
      <c r="A36" s="38"/>
      <c r="B36" s="38"/>
      <c r="C36" s="32" t="s">
        <v>27</v>
      </c>
      <c r="D36" s="39">
        <v>1</v>
      </c>
      <c r="E36" s="39">
        <v>1</v>
      </c>
      <c r="F36" s="39">
        <v>1</v>
      </c>
      <c r="G36" s="39">
        <v>1</v>
      </c>
      <c r="H36" s="39">
        <v>1</v>
      </c>
      <c r="I36" s="39">
        <v>1</v>
      </c>
      <c r="J36" s="39">
        <v>1</v>
      </c>
      <c r="K36" s="39">
        <v>1</v>
      </c>
      <c r="L36" s="39">
        <v>1</v>
      </c>
      <c r="M36" s="39">
        <v>1</v>
      </c>
      <c r="N36" s="39">
        <v>1</v>
      </c>
      <c r="O36" s="39">
        <v>1</v>
      </c>
      <c r="P36" s="39">
        <v>1</v>
      </c>
      <c r="Q36" s="39">
        <v>1</v>
      </c>
      <c r="R36" s="39">
        <v>1</v>
      </c>
      <c r="S36" s="39">
        <v>1</v>
      </c>
      <c r="T36" s="39">
        <v>1</v>
      </c>
      <c r="U36" s="40"/>
      <c r="V36" s="40"/>
      <c r="W36" s="39">
        <v>1</v>
      </c>
      <c r="X36" s="39">
        <v>1</v>
      </c>
      <c r="Y36" s="39">
        <v>1</v>
      </c>
      <c r="Z36" s="39">
        <v>1</v>
      </c>
      <c r="AA36" s="39">
        <v>1</v>
      </c>
      <c r="AB36" s="39">
        <v>1</v>
      </c>
      <c r="AC36" s="39">
        <v>1</v>
      </c>
      <c r="AD36" s="39">
        <v>1</v>
      </c>
      <c r="AE36" s="39">
        <v>1</v>
      </c>
      <c r="AF36" s="39">
        <v>1</v>
      </c>
      <c r="AG36" s="39">
        <v>1</v>
      </c>
      <c r="AH36" s="39">
        <v>1</v>
      </c>
      <c r="AI36" s="39">
        <v>1</v>
      </c>
      <c r="AJ36" s="39">
        <v>1</v>
      </c>
      <c r="AK36" s="39">
        <v>1</v>
      </c>
      <c r="AL36" s="39">
        <v>1</v>
      </c>
      <c r="AM36" s="39">
        <v>1</v>
      </c>
      <c r="AN36" s="39">
        <v>2</v>
      </c>
      <c r="AO36" s="39">
        <v>2</v>
      </c>
      <c r="AP36" s="39">
        <v>2</v>
      </c>
      <c r="AQ36" s="39">
        <v>1</v>
      </c>
      <c r="AR36" s="39"/>
      <c r="AS36" s="19"/>
      <c r="AT36" s="41"/>
      <c r="AU36" s="40"/>
      <c r="AV36" s="40"/>
      <c r="AW36" s="40"/>
      <c r="AX36" s="40"/>
      <c r="AY36" s="40"/>
      <c r="AZ36" s="40"/>
      <c r="BA36" s="40"/>
      <c r="BB36" s="40"/>
      <c r="BC36" s="40"/>
    </row>
    <row r="37" spans="1:55" ht="24.95" customHeight="1" x14ac:dyDescent="0.25">
      <c r="A37" s="46" t="str">
        <f>[1]ФИЗРА!A24</f>
        <v>ОГСЭ.00</v>
      </c>
      <c r="B37" s="46" t="str">
        <f>[1]ФИЗРА!B24</f>
        <v>Общий гуманитарный и социально - экономический цикл</v>
      </c>
      <c r="C37" s="47" t="s">
        <v>24</v>
      </c>
      <c r="D37" s="52">
        <f>D39+D41+D43+D45+D47</f>
        <v>4</v>
      </c>
      <c r="E37" s="52">
        <f t="shared" ref="E37:AR38" si="3">E39+E41+E43+E45+E47</f>
        <v>4</v>
      </c>
      <c r="F37" s="52">
        <f t="shared" si="3"/>
        <v>4</v>
      </c>
      <c r="G37" s="52">
        <f t="shared" si="3"/>
        <v>4</v>
      </c>
      <c r="H37" s="52">
        <f t="shared" si="3"/>
        <v>4</v>
      </c>
      <c r="I37" s="52">
        <f t="shared" si="3"/>
        <v>4</v>
      </c>
      <c r="J37" s="52">
        <f t="shared" si="3"/>
        <v>4</v>
      </c>
      <c r="K37" s="52">
        <f t="shared" si="3"/>
        <v>4</v>
      </c>
      <c r="L37" s="52">
        <f t="shared" si="3"/>
        <v>4</v>
      </c>
      <c r="M37" s="52">
        <f t="shared" si="3"/>
        <v>4</v>
      </c>
      <c r="N37" s="52">
        <f t="shared" si="3"/>
        <v>4</v>
      </c>
      <c r="O37" s="52">
        <f t="shared" si="3"/>
        <v>4</v>
      </c>
      <c r="P37" s="52">
        <f t="shared" si="3"/>
        <v>4</v>
      </c>
      <c r="Q37" s="52">
        <f t="shared" si="3"/>
        <v>4</v>
      </c>
      <c r="R37" s="52">
        <f t="shared" si="3"/>
        <v>4</v>
      </c>
      <c r="S37" s="52">
        <f t="shared" si="3"/>
        <v>4</v>
      </c>
      <c r="T37" s="52">
        <f t="shared" si="3"/>
        <v>4</v>
      </c>
      <c r="U37" s="40"/>
      <c r="V37" s="40"/>
      <c r="W37" s="52">
        <f t="shared" si="3"/>
        <v>5</v>
      </c>
      <c r="X37" s="52">
        <f t="shared" si="3"/>
        <v>5</v>
      </c>
      <c r="Y37" s="52">
        <f t="shared" si="3"/>
        <v>5</v>
      </c>
      <c r="Z37" s="52">
        <f t="shared" si="3"/>
        <v>5</v>
      </c>
      <c r="AA37" s="52">
        <f t="shared" si="3"/>
        <v>5</v>
      </c>
      <c r="AB37" s="52">
        <f t="shared" si="3"/>
        <v>5</v>
      </c>
      <c r="AC37" s="52">
        <f t="shared" si="3"/>
        <v>5</v>
      </c>
      <c r="AD37" s="52">
        <f t="shared" si="3"/>
        <v>5</v>
      </c>
      <c r="AE37" s="52">
        <f t="shared" si="3"/>
        <v>5</v>
      </c>
      <c r="AF37" s="52">
        <f t="shared" si="3"/>
        <v>5</v>
      </c>
      <c r="AG37" s="52">
        <f t="shared" si="3"/>
        <v>5</v>
      </c>
      <c r="AH37" s="52">
        <f t="shared" si="3"/>
        <v>5</v>
      </c>
      <c r="AI37" s="52">
        <f t="shared" si="3"/>
        <v>5</v>
      </c>
      <c r="AJ37" s="52">
        <f t="shared" si="3"/>
        <v>5</v>
      </c>
      <c r="AK37" s="52">
        <f t="shared" si="3"/>
        <v>5</v>
      </c>
      <c r="AL37" s="52">
        <f t="shared" si="3"/>
        <v>5</v>
      </c>
      <c r="AM37" s="52">
        <f t="shared" si="3"/>
        <v>5</v>
      </c>
      <c r="AN37" s="52">
        <f t="shared" si="3"/>
        <v>4</v>
      </c>
      <c r="AO37" s="52">
        <f t="shared" si="3"/>
        <v>4</v>
      </c>
      <c r="AP37" s="52">
        <f t="shared" si="3"/>
        <v>4</v>
      </c>
      <c r="AQ37" s="52">
        <f t="shared" si="3"/>
        <v>4</v>
      </c>
      <c r="AR37" s="52">
        <f t="shared" si="3"/>
        <v>0</v>
      </c>
      <c r="AS37" s="19"/>
      <c r="AT37" s="42"/>
      <c r="AU37" s="40"/>
      <c r="AV37" s="40"/>
      <c r="AW37" s="40"/>
      <c r="AX37" s="40"/>
      <c r="AY37" s="40"/>
      <c r="AZ37" s="40"/>
      <c r="BA37" s="40"/>
      <c r="BB37" s="40"/>
      <c r="BC37" s="40"/>
    </row>
    <row r="38" spans="1:55" ht="24.95" customHeight="1" x14ac:dyDescent="0.25">
      <c r="A38" s="38"/>
      <c r="B38" s="38"/>
      <c r="C38" s="32" t="s">
        <v>27</v>
      </c>
      <c r="D38" s="52">
        <f>D40+D42+D44+D46+D48</f>
        <v>2</v>
      </c>
      <c r="E38" s="52">
        <f t="shared" si="3"/>
        <v>2</v>
      </c>
      <c r="F38" s="52">
        <f t="shared" si="3"/>
        <v>2</v>
      </c>
      <c r="G38" s="52">
        <f t="shared" si="3"/>
        <v>2</v>
      </c>
      <c r="H38" s="52">
        <f t="shared" si="3"/>
        <v>2</v>
      </c>
      <c r="I38" s="52">
        <f t="shared" si="3"/>
        <v>2</v>
      </c>
      <c r="J38" s="52">
        <f t="shared" si="3"/>
        <v>2</v>
      </c>
      <c r="K38" s="52">
        <f t="shared" si="3"/>
        <v>2</v>
      </c>
      <c r="L38" s="52">
        <f t="shared" si="3"/>
        <v>2</v>
      </c>
      <c r="M38" s="52">
        <f t="shared" si="3"/>
        <v>2</v>
      </c>
      <c r="N38" s="52">
        <f t="shared" si="3"/>
        <v>2</v>
      </c>
      <c r="O38" s="52">
        <f t="shared" si="3"/>
        <v>2</v>
      </c>
      <c r="P38" s="52">
        <f t="shared" si="3"/>
        <v>2</v>
      </c>
      <c r="Q38" s="52">
        <f t="shared" si="3"/>
        <v>2</v>
      </c>
      <c r="R38" s="52">
        <f t="shared" si="3"/>
        <v>2</v>
      </c>
      <c r="S38" s="52">
        <f t="shared" si="3"/>
        <v>2</v>
      </c>
      <c r="T38" s="52">
        <f t="shared" si="3"/>
        <v>2</v>
      </c>
      <c r="U38" s="40"/>
      <c r="V38" s="40"/>
      <c r="W38" s="52">
        <f t="shared" si="3"/>
        <v>3</v>
      </c>
      <c r="X38" s="52">
        <f t="shared" si="3"/>
        <v>2</v>
      </c>
      <c r="Y38" s="52">
        <f t="shared" si="3"/>
        <v>3</v>
      </c>
      <c r="Z38" s="52">
        <f t="shared" si="3"/>
        <v>3</v>
      </c>
      <c r="AA38" s="52">
        <f t="shared" si="3"/>
        <v>3</v>
      </c>
      <c r="AB38" s="52">
        <f t="shared" si="3"/>
        <v>3</v>
      </c>
      <c r="AC38" s="52">
        <f t="shared" si="3"/>
        <v>3</v>
      </c>
      <c r="AD38" s="52">
        <f t="shared" si="3"/>
        <v>3</v>
      </c>
      <c r="AE38" s="52">
        <f t="shared" si="3"/>
        <v>3</v>
      </c>
      <c r="AF38" s="52">
        <f t="shared" si="3"/>
        <v>3</v>
      </c>
      <c r="AG38" s="52">
        <f t="shared" si="3"/>
        <v>2</v>
      </c>
      <c r="AH38" s="52">
        <f t="shared" si="3"/>
        <v>3</v>
      </c>
      <c r="AI38" s="52">
        <f t="shared" si="3"/>
        <v>3</v>
      </c>
      <c r="AJ38" s="52">
        <f t="shared" si="3"/>
        <v>2</v>
      </c>
      <c r="AK38" s="52">
        <f t="shared" si="3"/>
        <v>3</v>
      </c>
      <c r="AL38" s="52">
        <f t="shared" si="3"/>
        <v>2</v>
      </c>
      <c r="AM38" s="52">
        <f t="shared" si="3"/>
        <v>2</v>
      </c>
      <c r="AN38" s="52">
        <f t="shared" si="3"/>
        <v>2</v>
      </c>
      <c r="AO38" s="52">
        <f t="shared" si="3"/>
        <v>2</v>
      </c>
      <c r="AP38" s="52">
        <f t="shared" si="3"/>
        <v>2</v>
      </c>
      <c r="AQ38" s="52">
        <f t="shared" si="3"/>
        <v>2</v>
      </c>
      <c r="AR38" s="52">
        <f t="shared" si="3"/>
        <v>0</v>
      </c>
      <c r="AS38" s="19"/>
      <c r="AT38" s="41"/>
      <c r="AU38" s="40"/>
      <c r="AV38" s="40"/>
      <c r="AW38" s="40"/>
      <c r="AX38" s="40"/>
      <c r="AY38" s="40"/>
      <c r="AZ38" s="40"/>
      <c r="BA38" s="40"/>
      <c r="BB38" s="40"/>
      <c r="BC38" s="53"/>
    </row>
    <row r="39" spans="1:55" ht="24.95" customHeight="1" x14ac:dyDescent="0.25">
      <c r="A39" s="24" t="str">
        <f>[1]ФИЗРА!A25</f>
        <v>ОГСЭ.01</v>
      </c>
      <c r="B39" s="24" t="str">
        <f>[1]ФИЗРА!B25</f>
        <v>Основы философии</v>
      </c>
      <c r="C39" s="25" t="s">
        <v>24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37"/>
      <c r="V39" s="37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19"/>
      <c r="AT39" s="42"/>
      <c r="AU39" s="29"/>
      <c r="AV39" s="29"/>
      <c r="AW39" s="29"/>
      <c r="AX39" s="29"/>
      <c r="AY39" s="29"/>
      <c r="AZ39" s="29"/>
      <c r="BA39" s="29"/>
      <c r="BB39" s="29"/>
      <c r="BC39" s="54"/>
    </row>
    <row r="40" spans="1:55" ht="24.95" customHeight="1" x14ac:dyDescent="0.25">
      <c r="A40" s="30"/>
      <c r="B40" s="38"/>
      <c r="C40" s="32" t="s">
        <v>27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19"/>
      <c r="AT40" s="41"/>
      <c r="AU40" s="40"/>
      <c r="AV40" s="40"/>
      <c r="AW40" s="40"/>
      <c r="AX40" s="40"/>
      <c r="AY40" s="40"/>
      <c r="AZ40" s="40"/>
      <c r="BA40" s="40"/>
      <c r="BB40" s="40"/>
      <c r="BC40" s="53"/>
    </row>
    <row r="41" spans="1:55" ht="24.95" customHeight="1" x14ac:dyDescent="0.25">
      <c r="A41" s="43" t="str">
        <f>[1]ФИЗРА!A26</f>
        <v>ОГСЭ.02</v>
      </c>
      <c r="B41" s="43" t="str">
        <f>[1]ФИЗРА!B26</f>
        <v>История</v>
      </c>
      <c r="C41" s="44" t="s">
        <v>24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37"/>
      <c r="V41" s="37"/>
      <c r="W41" s="26">
        <v>2</v>
      </c>
      <c r="X41" s="26">
        <v>2</v>
      </c>
      <c r="Y41" s="26">
        <v>2</v>
      </c>
      <c r="Z41" s="26">
        <v>2</v>
      </c>
      <c r="AA41" s="26">
        <v>2</v>
      </c>
      <c r="AB41" s="26">
        <v>2</v>
      </c>
      <c r="AC41" s="26">
        <v>2</v>
      </c>
      <c r="AD41" s="26">
        <v>2</v>
      </c>
      <c r="AE41" s="26">
        <v>2</v>
      </c>
      <c r="AF41" s="26">
        <v>2</v>
      </c>
      <c r="AG41" s="26">
        <v>2</v>
      </c>
      <c r="AH41" s="26">
        <v>3</v>
      </c>
      <c r="AI41" s="26">
        <v>3</v>
      </c>
      <c r="AJ41" s="26">
        <v>3</v>
      </c>
      <c r="AK41" s="26">
        <v>3</v>
      </c>
      <c r="AL41" s="26">
        <v>3</v>
      </c>
      <c r="AM41" s="26">
        <v>3</v>
      </c>
      <c r="AN41" s="26">
        <v>2</v>
      </c>
      <c r="AO41" s="26">
        <v>2</v>
      </c>
      <c r="AP41" s="26">
        <v>2</v>
      </c>
      <c r="AQ41" s="26">
        <v>2</v>
      </c>
      <c r="AR41" s="26"/>
      <c r="AS41" s="19"/>
      <c r="AT41" s="42"/>
      <c r="AU41" s="29"/>
      <c r="AV41" s="29"/>
      <c r="AW41" s="29"/>
      <c r="AX41" s="29"/>
      <c r="AY41" s="29"/>
      <c r="AZ41" s="29"/>
      <c r="BA41" s="29"/>
      <c r="BB41" s="29"/>
      <c r="BC41" s="54"/>
    </row>
    <row r="42" spans="1:55" ht="24.95" customHeight="1" x14ac:dyDescent="0.25">
      <c r="A42" s="30"/>
      <c r="B42" s="38"/>
      <c r="C42" s="32" t="s">
        <v>27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40"/>
      <c r="W42" s="39">
        <v>1</v>
      </c>
      <c r="X42" s="39">
        <v>1</v>
      </c>
      <c r="Y42" s="39">
        <v>1</v>
      </c>
      <c r="Z42" s="39">
        <v>1</v>
      </c>
      <c r="AA42" s="39">
        <v>1</v>
      </c>
      <c r="AB42" s="39">
        <v>1</v>
      </c>
      <c r="AC42" s="39">
        <v>1</v>
      </c>
      <c r="AD42" s="39">
        <v>1</v>
      </c>
      <c r="AE42" s="39">
        <v>1</v>
      </c>
      <c r="AF42" s="39">
        <v>1</v>
      </c>
      <c r="AG42" s="39">
        <v>1</v>
      </c>
      <c r="AH42" s="39">
        <v>2</v>
      </c>
      <c r="AI42" s="39">
        <v>2</v>
      </c>
      <c r="AJ42" s="39">
        <v>1</v>
      </c>
      <c r="AK42" s="39">
        <v>2</v>
      </c>
      <c r="AL42" s="39">
        <v>1</v>
      </c>
      <c r="AM42" s="39">
        <v>1</v>
      </c>
      <c r="AN42" s="39">
        <v>1</v>
      </c>
      <c r="AO42" s="39">
        <v>1</v>
      </c>
      <c r="AP42" s="39">
        <v>1</v>
      </c>
      <c r="AQ42" s="39">
        <v>1</v>
      </c>
      <c r="AR42" s="39"/>
      <c r="AS42" s="19"/>
      <c r="AT42" s="41"/>
      <c r="AU42" s="40"/>
      <c r="AV42" s="40"/>
      <c r="AW42" s="40"/>
      <c r="AX42" s="40"/>
      <c r="AY42" s="40"/>
      <c r="AZ42" s="40"/>
      <c r="BA42" s="40"/>
      <c r="BB42" s="40"/>
      <c r="BC42" s="53"/>
    </row>
    <row r="43" spans="1:55" ht="24.95" customHeight="1" x14ac:dyDescent="0.25">
      <c r="A43" s="24" t="str">
        <f>[1]ФИЗРА!A27</f>
        <v>ОГСЭ.03</v>
      </c>
      <c r="B43" s="24" t="str">
        <f>[1]ФИЗРА!B27</f>
        <v>Психология общения</v>
      </c>
      <c r="C43" s="25" t="s">
        <v>24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40"/>
      <c r="V43" s="40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19"/>
      <c r="AT43" s="42"/>
      <c r="AU43" s="40"/>
      <c r="AV43" s="40"/>
      <c r="AW43" s="40"/>
      <c r="AX43" s="40"/>
      <c r="AY43" s="40"/>
      <c r="AZ43" s="40"/>
      <c r="BA43" s="40"/>
      <c r="BB43" s="40"/>
      <c r="BC43" s="53"/>
    </row>
    <row r="44" spans="1:55" ht="24.95" customHeight="1" x14ac:dyDescent="0.25">
      <c r="A44" s="24"/>
      <c r="B44" s="24"/>
      <c r="C44" s="32" t="s">
        <v>27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0"/>
      <c r="V44" s="40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51"/>
      <c r="AO44" s="51"/>
      <c r="AP44" s="51"/>
      <c r="AQ44" s="51"/>
      <c r="AR44" s="51"/>
      <c r="AS44" s="19"/>
      <c r="AT44" s="42"/>
      <c r="AU44" s="40"/>
      <c r="AV44" s="40"/>
      <c r="AW44" s="40"/>
      <c r="AX44" s="40"/>
      <c r="AY44" s="40"/>
      <c r="AZ44" s="40"/>
      <c r="BA44" s="40"/>
      <c r="BB44" s="40"/>
      <c r="BC44" s="53"/>
    </row>
    <row r="45" spans="1:55" ht="24.95" customHeight="1" x14ac:dyDescent="0.25">
      <c r="A45" s="43" t="str">
        <f>[1]ФИЗРА!A28</f>
        <v>ОГСЭ.04</v>
      </c>
      <c r="B45" s="43" t="str">
        <f>[1]ФИЗРА!B28</f>
        <v>Иностранный язык</v>
      </c>
      <c r="C45" s="44" t="s">
        <v>24</v>
      </c>
      <c r="D45" s="26">
        <v>2</v>
      </c>
      <c r="E45" s="26">
        <v>2</v>
      </c>
      <c r="F45" s="26">
        <v>2</v>
      </c>
      <c r="G45" s="26">
        <v>2</v>
      </c>
      <c r="H45" s="26">
        <v>2</v>
      </c>
      <c r="I45" s="26">
        <v>2</v>
      </c>
      <c r="J45" s="26">
        <v>2</v>
      </c>
      <c r="K45" s="26">
        <v>2</v>
      </c>
      <c r="L45" s="26">
        <v>2</v>
      </c>
      <c r="M45" s="26">
        <v>2</v>
      </c>
      <c r="N45" s="26">
        <v>2</v>
      </c>
      <c r="O45" s="26">
        <v>2</v>
      </c>
      <c r="P45" s="26">
        <v>2</v>
      </c>
      <c r="Q45" s="26">
        <v>2</v>
      </c>
      <c r="R45" s="26">
        <v>2</v>
      </c>
      <c r="S45" s="26">
        <v>2</v>
      </c>
      <c r="T45" s="26">
        <v>2</v>
      </c>
      <c r="U45" s="40"/>
      <c r="V45" s="40"/>
      <c r="W45" s="26">
        <v>2</v>
      </c>
      <c r="X45" s="26">
        <v>2</v>
      </c>
      <c r="Y45" s="26">
        <v>2</v>
      </c>
      <c r="Z45" s="26">
        <v>2</v>
      </c>
      <c r="AA45" s="26">
        <v>2</v>
      </c>
      <c r="AB45" s="26">
        <v>2</v>
      </c>
      <c r="AC45" s="26">
        <v>2</v>
      </c>
      <c r="AD45" s="26">
        <v>2</v>
      </c>
      <c r="AE45" s="26">
        <v>2</v>
      </c>
      <c r="AF45" s="26">
        <v>2</v>
      </c>
      <c r="AG45" s="26">
        <v>2</v>
      </c>
      <c r="AH45" s="26">
        <v>2</v>
      </c>
      <c r="AI45" s="26">
        <v>2</v>
      </c>
      <c r="AJ45" s="26">
        <v>2</v>
      </c>
      <c r="AK45" s="26">
        <v>2</v>
      </c>
      <c r="AL45" s="26">
        <v>2</v>
      </c>
      <c r="AM45" s="26">
        <v>2</v>
      </c>
      <c r="AN45" s="26">
        <v>2</v>
      </c>
      <c r="AO45" s="26">
        <v>2</v>
      </c>
      <c r="AP45" s="26">
        <v>2</v>
      </c>
      <c r="AQ45" s="26">
        <v>2</v>
      </c>
      <c r="AR45" s="26"/>
      <c r="AS45" s="19"/>
      <c r="AT45" s="42"/>
      <c r="AU45" s="40"/>
      <c r="AV45" s="40"/>
      <c r="AW45" s="40"/>
      <c r="AX45" s="40"/>
      <c r="AY45" s="40"/>
      <c r="AZ45" s="40"/>
      <c r="BA45" s="40"/>
      <c r="BB45" s="40"/>
      <c r="BC45" s="53"/>
    </row>
    <row r="46" spans="1:55" ht="24.95" customHeight="1" x14ac:dyDescent="0.25">
      <c r="A46" s="24"/>
      <c r="B46" s="24"/>
      <c r="C46" s="32" t="s">
        <v>27</v>
      </c>
      <c r="D46" s="51">
        <v>1</v>
      </c>
      <c r="E46" s="51">
        <v>1</v>
      </c>
      <c r="F46" s="51">
        <v>1</v>
      </c>
      <c r="G46" s="51">
        <v>1</v>
      </c>
      <c r="H46" s="51">
        <v>1</v>
      </c>
      <c r="I46" s="51">
        <v>1</v>
      </c>
      <c r="J46" s="51">
        <v>1</v>
      </c>
      <c r="K46" s="51">
        <v>1</v>
      </c>
      <c r="L46" s="51">
        <v>1</v>
      </c>
      <c r="M46" s="51">
        <v>1</v>
      </c>
      <c r="N46" s="51">
        <v>1</v>
      </c>
      <c r="O46" s="51">
        <v>1</v>
      </c>
      <c r="P46" s="51">
        <v>1</v>
      </c>
      <c r="Q46" s="51">
        <v>1</v>
      </c>
      <c r="R46" s="51">
        <v>1</v>
      </c>
      <c r="S46" s="51">
        <v>1</v>
      </c>
      <c r="T46" s="51">
        <v>1</v>
      </c>
      <c r="U46" s="40"/>
      <c r="V46" s="40"/>
      <c r="W46" s="51">
        <v>1</v>
      </c>
      <c r="X46" s="51">
        <v>1</v>
      </c>
      <c r="Y46" s="51">
        <v>1</v>
      </c>
      <c r="Z46" s="51">
        <v>1</v>
      </c>
      <c r="AA46" s="51">
        <v>1</v>
      </c>
      <c r="AB46" s="51">
        <v>1</v>
      </c>
      <c r="AC46" s="51">
        <v>1</v>
      </c>
      <c r="AD46" s="51">
        <v>1</v>
      </c>
      <c r="AE46" s="51">
        <v>1</v>
      </c>
      <c r="AF46" s="51">
        <v>1</v>
      </c>
      <c r="AG46" s="51">
        <v>1</v>
      </c>
      <c r="AH46" s="51">
        <v>1</v>
      </c>
      <c r="AI46" s="51">
        <v>1</v>
      </c>
      <c r="AJ46" s="51">
        <v>1</v>
      </c>
      <c r="AK46" s="51">
        <v>1</v>
      </c>
      <c r="AL46" s="51">
        <v>1</v>
      </c>
      <c r="AM46" s="51">
        <v>1</v>
      </c>
      <c r="AN46" s="51">
        <v>1</v>
      </c>
      <c r="AO46" s="51">
        <v>1</v>
      </c>
      <c r="AP46" s="51">
        <v>1</v>
      </c>
      <c r="AQ46" s="51">
        <v>1</v>
      </c>
      <c r="AR46" s="51"/>
      <c r="AS46" s="19"/>
      <c r="AT46" s="42"/>
      <c r="AU46" s="40"/>
      <c r="AV46" s="40"/>
      <c r="AW46" s="40"/>
      <c r="AX46" s="40"/>
      <c r="AY46" s="40"/>
      <c r="AZ46" s="40"/>
      <c r="BA46" s="40"/>
      <c r="BB46" s="40"/>
      <c r="BC46" s="53"/>
    </row>
    <row r="47" spans="1:55" ht="24.95" customHeight="1" x14ac:dyDescent="0.25">
      <c r="A47" s="43" t="str">
        <f>[1]ФИЗРА!A29</f>
        <v>ОГСЭ.05(В)</v>
      </c>
      <c r="B47" s="43" t="str">
        <f>[1]ФИЗРА!B29</f>
        <v>Русский язык и культура речи</v>
      </c>
      <c r="C47" s="44" t="s">
        <v>24</v>
      </c>
      <c r="D47" s="26">
        <v>2</v>
      </c>
      <c r="E47" s="26">
        <v>2</v>
      </c>
      <c r="F47" s="26">
        <v>2</v>
      </c>
      <c r="G47" s="26">
        <v>2</v>
      </c>
      <c r="H47" s="26">
        <v>2</v>
      </c>
      <c r="I47" s="26">
        <v>2</v>
      </c>
      <c r="J47" s="26">
        <v>2</v>
      </c>
      <c r="K47" s="26">
        <v>2</v>
      </c>
      <c r="L47" s="26">
        <v>2</v>
      </c>
      <c r="M47" s="26">
        <v>2</v>
      </c>
      <c r="N47" s="26">
        <v>2</v>
      </c>
      <c r="O47" s="26">
        <v>2</v>
      </c>
      <c r="P47" s="26">
        <v>2</v>
      </c>
      <c r="Q47" s="26">
        <v>2</v>
      </c>
      <c r="R47" s="26">
        <v>2</v>
      </c>
      <c r="S47" s="26">
        <v>2</v>
      </c>
      <c r="T47" s="26">
        <v>2</v>
      </c>
      <c r="U47" s="40"/>
      <c r="V47" s="40"/>
      <c r="W47" s="26">
        <v>1</v>
      </c>
      <c r="X47" s="26">
        <v>1</v>
      </c>
      <c r="Y47" s="26">
        <v>1</v>
      </c>
      <c r="Z47" s="26">
        <v>1</v>
      </c>
      <c r="AA47" s="26">
        <v>1</v>
      </c>
      <c r="AB47" s="26">
        <v>1</v>
      </c>
      <c r="AC47" s="26">
        <v>1</v>
      </c>
      <c r="AD47" s="26">
        <v>1</v>
      </c>
      <c r="AE47" s="26">
        <v>1</v>
      </c>
      <c r="AF47" s="26">
        <v>1</v>
      </c>
      <c r="AG47" s="55">
        <v>1</v>
      </c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19"/>
      <c r="AT47" s="42"/>
      <c r="AU47" s="40"/>
      <c r="AV47" s="40"/>
      <c r="AW47" s="40"/>
      <c r="AX47" s="40"/>
      <c r="AY47" s="40"/>
      <c r="AZ47" s="40"/>
      <c r="BA47" s="40"/>
      <c r="BB47" s="40"/>
      <c r="BC47" s="53"/>
    </row>
    <row r="48" spans="1:55" ht="24.95" customHeight="1" x14ac:dyDescent="0.25">
      <c r="A48" s="24"/>
      <c r="B48" s="24"/>
      <c r="C48" s="32" t="s">
        <v>27</v>
      </c>
      <c r="D48" s="33">
        <v>1</v>
      </c>
      <c r="E48" s="33">
        <v>1</v>
      </c>
      <c r="F48" s="33">
        <v>1</v>
      </c>
      <c r="G48" s="33">
        <v>1</v>
      </c>
      <c r="H48" s="33">
        <v>1</v>
      </c>
      <c r="I48" s="33">
        <v>1</v>
      </c>
      <c r="J48" s="33">
        <v>1</v>
      </c>
      <c r="K48" s="33">
        <v>1</v>
      </c>
      <c r="L48" s="33">
        <v>1</v>
      </c>
      <c r="M48" s="33">
        <v>1</v>
      </c>
      <c r="N48" s="33">
        <v>1</v>
      </c>
      <c r="O48" s="33">
        <v>1</v>
      </c>
      <c r="P48" s="33">
        <v>1</v>
      </c>
      <c r="Q48" s="33">
        <v>1</v>
      </c>
      <c r="R48" s="33">
        <v>1</v>
      </c>
      <c r="S48" s="33">
        <v>1</v>
      </c>
      <c r="T48" s="33">
        <v>1</v>
      </c>
      <c r="U48" s="40"/>
      <c r="V48" s="40"/>
      <c r="W48" s="33">
        <v>1</v>
      </c>
      <c r="X48" s="33"/>
      <c r="Y48" s="33">
        <v>1</v>
      </c>
      <c r="Z48" s="33">
        <v>1</v>
      </c>
      <c r="AA48" s="33">
        <v>1</v>
      </c>
      <c r="AB48" s="33">
        <v>1</v>
      </c>
      <c r="AC48" s="33">
        <v>1</v>
      </c>
      <c r="AD48" s="33">
        <v>1</v>
      </c>
      <c r="AE48" s="33">
        <v>1</v>
      </c>
      <c r="AF48" s="33">
        <v>1</v>
      </c>
      <c r="AG48" s="33"/>
      <c r="AH48" s="33"/>
      <c r="AI48" s="33"/>
      <c r="AJ48" s="33"/>
      <c r="AK48" s="33"/>
      <c r="AL48" s="33"/>
      <c r="AM48" s="33"/>
      <c r="AN48" s="51"/>
      <c r="AO48" s="51"/>
      <c r="AP48" s="51"/>
      <c r="AQ48" s="51"/>
      <c r="AR48" s="51"/>
      <c r="AS48" s="19"/>
      <c r="AT48" s="42"/>
      <c r="AU48" s="40"/>
      <c r="AV48" s="40"/>
      <c r="AW48" s="40"/>
      <c r="AX48" s="40"/>
      <c r="AY48" s="40"/>
      <c r="AZ48" s="40"/>
      <c r="BA48" s="40"/>
      <c r="BB48" s="40"/>
      <c r="BC48" s="53"/>
    </row>
    <row r="49" spans="1:55" ht="24.95" customHeight="1" x14ac:dyDescent="0.25">
      <c r="A49" s="46" t="str">
        <f>[1]ФИЗРА!A30</f>
        <v>ЕН.00</v>
      </c>
      <c r="B49" s="46" t="str">
        <f>[1]ФИЗРА!B30</f>
        <v>Математический и общий естественнонаучный цикл</v>
      </c>
      <c r="C49" s="47" t="s">
        <v>24</v>
      </c>
      <c r="D49" s="52">
        <f>D51+D53</f>
        <v>3</v>
      </c>
      <c r="E49" s="52">
        <f t="shared" ref="E49:AR50" si="4">E51+E53</f>
        <v>3</v>
      </c>
      <c r="F49" s="52">
        <f t="shared" si="4"/>
        <v>3</v>
      </c>
      <c r="G49" s="52">
        <f t="shared" si="4"/>
        <v>3</v>
      </c>
      <c r="H49" s="52">
        <f t="shared" si="4"/>
        <v>3</v>
      </c>
      <c r="I49" s="52">
        <f t="shared" si="4"/>
        <v>3</v>
      </c>
      <c r="J49" s="52">
        <f t="shared" si="4"/>
        <v>3</v>
      </c>
      <c r="K49" s="52">
        <f t="shared" si="4"/>
        <v>3</v>
      </c>
      <c r="L49" s="52">
        <f t="shared" si="4"/>
        <v>3</v>
      </c>
      <c r="M49" s="52">
        <f t="shared" si="4"/>
        <v>3</v>
      </c>
      <c r="N49" s="52">
        <f t="shared" si="4"/>
        <v>3</v>
      </c>
      <c r="O49" s="52">
        <f t="shared" si="4"/>
        <v>3</v>
      </c>
      <c r="P49" s="52">
        <f t="shared" si="4"/>
        <v>3</v>
      </c>
      <c r="Q49" s="52">
        <f t="shared" si="4"/>
        <v>3</v>
      </c>
      <c r="R49" s="52">
        <f t="shared" si="4"/>
        <v>3</v>
      </c>
      <c r="S49" s="52">
        <f t="shared" si="4"/>
        <v>3</v>
      </c>
      <c r="T49" s="52">
        <f t="shared" si="4"/>
        <v>3</v>
      </c>
      <c r="U49" s="40"/>
      <c r="V49" s="40"/>
      <c r="W49" s="52">
        <f t="shared" si="4"/>
        <v>1</v>
      </c>
      <c r="X49" s="52">
        <f t="shared" si="4"/>
        <v>1</v>
      </c>
      <c r="Y49" s="52">
        <f t="shared" si="4"/>
        <v>1</v>
      </c>
      <c r="Z49" s="52">
        <f t="shared" si="4"/>
        <v>1</v>
      </c>
      <c r="AA49" s="52">
        <f t="shared" si="4"/>
        <v>1</v>
      </c>
      <c r="AB49" s="52">
        <f t="shared" si="4"/>
        <v>1</v>
      </c>
      <c r="AC49" s="52">
        <f t="shared" si="4"/>
        <v>1</v>
      </c>
      <c r="AD49" s="52">
        <f t="shared" si="4"/>
        <v>1</v>
      </c>
      <c r="AE49" s="52">
        <f t="shared" si="4"/>
        <v>1</v>
      </c>
      <c r="AF49" s="52">
        <f t="shared" si="4"/>
        <v>1</v>
      </c>
      <c r="AG49" s="52">
        <f t="shared" si="4"/>
        <v>1</v>
      </c>
      <c r="AH49" s="52">
        <f t="shared" si="4"/>
        <v>1</v>
      </c>
      <c r="AI49" s="52">
        <f t="shared" si="4"/>
        <v>1</v>
      </c>
      <c r="AJ49" s="52">
        <f t="shared" si="4"/>
        <v>1</v>
      </c>
      <c r="AK49" s="52">
        <f t="shared" si="4"/>
        <v>1</v>
      </c>
      <c r="AL49" s="52">
        <f t="shared" si="4"/>
        <v>1</v>
      </c>
      <c r="AM49" s="52">
        <f t="shared" si="4"/>
        <v>1</v>
      </c>
      <c r="AN49" s="52">
        <f t="shared" si="4"/>
        <v>1</v>
      </c>
      <c r="AO49" s="52">
        <f t="shared" si="4"/>
        <v>1</v>
      </c>
      <c r="AP49" s="52">
        <f t="shared" si="4"/>
        <v>1</v>
      </c>
      <c r="AQ49" s="52">
        <f t="shared" si="4"/>
        <v>1</v>
      </c>
      <c r="AR49" s="52">
        <f t="shared" si="4"/>
        <v>0</v>
      </c>
      <c r="AS49" s="19"/>
      <c r="AT49" s="42"/>
      <c r="AU49" s="40"/>
      <c r="AV49" s="40"/>
      <c r="AW49" s="40"/>
      <c r="AX49" s="40"/>
      <c r="AY49" s="40"/>
      <c r="AZ49" s="40"/>
      <c r="BA49" s="40"/>
      <c r="BB49" s="40"/>
      <c r="BC49" s="53"/>
    </row>
    <row r="50" spans="1:55" ht="24.95" customHeight="1" x14ac:dyDescent="0.25">
      <c r="A50" s="24"/>
      <c r="B50" s="24"/>
      <c r="C50" s="32" t="s">
        <v>27</v>
      </c>
      <c r="D50" s="51">
        <f>D52+D54</f>
        <v>2</v>
      </c>
      <c r="E50" s="51">
        <f t="shared" si="4"/>
        <v>2</v>
      </c>
      <c r="F50" s="51">
        <f t="shared" si="4"/>
        <v>2</v>
      </c>
      <c r="G50" s="51">
        <f t="shared" si="4"/>
        <v>2</v>
      </c>
      <c r="H50" s="51">
        <f t="shared" si="4"/>
        <v>2</v>
      </c>
      <c r="I50" s="51">
        <f t="shared" si="4"/>
        <v>2</v>
      </c>
      <c r="J50" s="51">
        <f t="shared" si="4"/>
        <v>2</v>
      </c>
      <c r="K50" s="51">
        <f t="shared" si="4"/>
        <v>2</v>
      </c>
      <c r="L50" s="51">
        <f t="shared" si="4"/>
        <v>2</v>
      </c>
      <c r="M50" s="51">
        <f t="shared" si="4"/>
        <v>2</v>
      </c>
      <c r="N50" s="51">
        <f t="shared" si="4"/>
        <v>2</v>
      </c>
      <c r="O50" s="51">
        <f t="shared" si="4"/>
        <v>2</v>
      </c>
      <c r="P50" s="51">
        <f t="shared" si="4"/>
        <v>2</v>
      </c>
      <c r="Q50" s="51">
        <f t="shared" si="4"/>
        <v>2</v>
      </c>
      <c r="R50" s="51">
        <f t="shared" si="4"/>
        <v>2</v>
      </c>
      <c r="S50" s="51">
        <f t="shared" si="4"/>
        <v>2</v>
      </c>
      <c r="T50" s="51">
        <f t="shared" si="4"/>
        <v>2</v>
      </c>
      <c r="U50" s="40"/>
      <c r="V50" s="40"/>
      <c r="W50" s="51">
        <f t="shared" si="4"/>
        <v>1</v>
      </c>
      <c r="X50" s="51">
        <f t="shared" si="4"/>
        <v>1</v>
      </c>
      <c r="Y50" s="51">
        <f t="shared" si="4"/>
        <v>1</v>
      </c>
      <c r="Z50" s="51">
        <f t="shared" si="4"/>
        <v>1</v>
      </c>
      <c r="AA50" s="51">
        <f t="shared" si="4"/>
        <v>1</v>
      </c>
      <c r="AB50" s="51">
        <f t="shared" si="4"/>
        <v>1</v>
      </c>
      <c r="AC50" s="51">
        <f t="shared" si="4"/>
        <v>1</v>
      </c>
      <c r="AD50" s="51">
        <f t="shared" si="4"/>
        <v>1</v>
      </c>
      <c r="AE50" s="51">
        <f t="shared" si="4"/>
        <v>1</v>
      </c>
      <c r="AF50" s="51">
        <f t="shared" si="4"/>
        <v>1</v>
      </c>
      <c r="AG50" s="51">
        <f t="shared" si="4"/>
        <v>1</v>
      </c>
      <c r="AH50" s="51">
        <f t="shared" si="4"/>
        <v>1</v>
      </c>
      <c r="AI50" s="51">
        <f t="shared" si="4"/>
        <v>1</v>
      </c>
      <c r="AJ50" s="51">
        <f t="shared" si="4"/>
        <v>1</v>
      </c>
      <c r="AK50" s="51">
        <f t="shared" si="4"/>
        <v>1</v>
      </c>
      <c r="AL50" s="51">
        <f t="shared" si="4"/>
        <v>1</v>
      </c>
      <c r="AM50" s="51">
        <f t="shared" si="4"/>
        <v>1</v>
      </c>
      <c r="AN50" s="51">
        <f t="shared" si="4"/>
        <v>1</v>
      </c>
      <c r="AO50" s="51">
        <f t="shared" si="4"/>
        <v>1</v>
      </c>
      <c r="AP50" s="51">
        <f t="shared" si="4"/>
        <v>1</v>
      </c>
      <c r="AQ50" s="51">
        <f t="shared" si="4"/>
        <v>1</v>
      </c>
      <c r="AR50" s="51">
        <f t="shared" si="4"/>
        <v>0</v>
      </c>
      <c r="AS50" s="19"/>
      <c r="AT50" s="42"/>
      <c r="AU50" s="40"/>
      <c r="AV50" s="40"/>
      <c r="AW50" s="40"/>
      <c r="AX50" s="40"/>
      <c r="AY50" s="40"/>
      <c r="AZ50" s="40"/>
      <c r="BA50" s="40"/>
      <c r="BB50" s="40"/>
      <c r="BC50" s="53"/>
    </row>
    <row r="51" spans="1:55" ht="24.95" customHeight="1" x14ac:dyDescent="0.25">
      <c r="A51" s="24" t="str">
        <f>[1]ФИЗРА!A31</f>
        <v>ЕН.01</v>
      </c>
      <c r="B51" s="24" t="str">
        <f>[1]ФИЗРА!B31</f>
        <v>Математика</v>
      </c>
      <c r="C51" s="25" t="s">
        <v>24</v>
      </c>
      <c r="D51" s="26">
        <v>2</v>
      </c>
      <c r="E51" s="26">
        <v>2</v>
      </c>
      <c r="F51" s="26">
        <v>2</v>
      </c>
      <c r="G51" s="26">
        <v>2</v>
      </c>
      <c r="H51" s="26">
        <v>2</v>
      </c>
      <c r="I51" s="26">
        <v>2</v>
      </c>
      <c r="J51" s="26">
        <v>2</v>
      </c>
      <c r="K51" s="26">
        <v>2</v>
      </c>
      <c r="L51" s="26">
        <v>2</v>
      </c>
      <c r="M51" s="26">
        <v>2</v>
      </c>
      <c r="N51" s="26">
        <v>2</v>
      </c>
      <c r="O51" s="26">
        <v>2</v>
      </c>
      <c r="P51" s="26">
        <v>2</v>
      </c>
      <c r="Q51" s="26">
        <v>2</v>
      </c>
      <c r="R51" s="26">
        <v>2</v>
      </c>
      <c r="S51" s="26">
        <v>2</v>
      </c>
      <c r="T51" s="26">
        <v>2</v>
      </c>
      <c r="U51" s="40"/>
      <c r="V51" s="40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19"/>
      <c r="AT51" s="42"/>
      <c r="AU51" s="40"/>
      <c r="AV51" s="40"/>
      <c r="AW51" s="40"/>
      <c r="AX51" s="40"/>
      <c r="AY51" s="40"/>
      <c r="AZ51" s="40"/>
      <c r="BA51" s="40"/>
      <c r="BB51" s="40"/>
      <c r="BC51" s="53"/>
    </row>
    <row r="52" spans="1:55" ht="24.95" customHeight="1" x14ac:dyDescent="0.25">
      <c r="A52" s="24"/>
      <c r="B52" s="24"/>
      <c r="C52" s="32" t="s">
        <v>27</v>
      </c>
      <c r="D52" s="39">
        <v>1</v>
      </c>
      <c r="E52" s="39">
        <v>1</v>
      </c>
      <c r="F52" s="39">
        <v>1</v>
      </c>
      <c r="G52" s="39">
        <v>1</v>
      </c>
      <c r="H52" s="39">
        <v>1</v>
      </c>
      <c r="I52" s="39">
        <v>1</v>
      </c>
      <c r="J52" s="39">
        <v>1</v>
      </c>
      <c r="K52" s="39">
        <v>1</v>
      </c>
      <c r="L52" s="39">
        <v>1</v>
      </c>
      <c r="M52" s="39">
        <v>1</v>
      </c>
      <c r="N52" s="39">
        <v>1</v>
      </c>
      <c r="O52" s="39">
        <v>1</v>
      </c>
      <c r="P52" s="39">
        <v>1</v>
      </c>
      <c r="Q52" s="39">
        <v>1</v>
      </c>
      <c r="R52" s="39">
        <v>1</v>
      </c>
      <c r="S52" s="39">
        <v>1</v>
      </c>
      <c r="T52" s="39">
        <v>1</v>
      </c>
      <c r="U52" s="40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19"/>
      <c r="AT52" s="41"/>
      <c r="AU52" s="40"/>
      <c r="AV52" s="40"/>
      <c r="AW52" s="40"/>
      <c r="AX52" s="40"/>
      <c r="AY52" s="40"/>
      <c r="AZ52" s="40"/>
      <c r="BA52" s="40"/>
      <c r="BB52" s="40"/>
      <c r="BC52" s="53"/>
    </row>
    <row r="53" spans="1:55" ht="24.95" customHeight="1" x14ac:dyDescent="0.25">
      <c r="A53" s="43" t="str">
        <f>[1]ФИЗРА!A32</f>
        <v>ЕН.02</v>
      </c>
      <c r="B53" s="43" t="str">
        <f>[1]ФИЗРА!B32</f>
        <v>Информатика и ИКТ в ПД</v>
      </c>
      <c r="C53" s="44" t="s">
        <v>24</v>
      </c>
      <c r="D53" s="56">
        <v>1</v>
      </c>
      <c r="E53" s="56">
        <v>1</v>
      </c>
      <c r="F53" s="56">
        <v>1</v>
      </c>
      <c r="G53" s="56">
        <v>1</v>
      </c>
      <c r="H53" s="56">
        <v>1</v>
      </c>
      <c r="I53" s="56">
        <v>1</v>
      </c>
      <c r="J53" s="56">
        <v>1</v>
      </c>
      <c r="K53" s="56">
        <v>1</v>
      </c>
      <c r="L53" s="56">
        <v>1</v>
      </c>
      <c r="M53" s="56">
        <v>1</v>
      </c>
      <c r="N53" s="56">
        <v>1</v>
      </c>
      <c r="O53" s="56">
        <v>1</v>
      </c>
      <c r="P53" s="56">
        <v>1</v>
      </c>
      <c r="Q53" s="56">
        <v>1</v>
      </c>
      <c r="R53" s="56">
        <v>1</v>
      </c>
      <c r="S53" s="56">
        <v>1</v>
      </c>
      <c r="T53" s="56">
        <v>1</v>
      </c>
      <c r="U53" s="40"/>
      <c r="V53" s="40"/>
      <c r="W53" s="56">
        <v>1</v>
      </c>
      <c r="X53" s="56">
        <v>1</v>
      </c>
      <c r="Y53" s="56">
        <v>1</v>
      </c>
      <c r="Z53" s="56">
        <v>1</v>
      </c>
      <c r="AA53" s="56">
        <v>1</v>
      </c>
      <c r="AB53" s="56">
        <v>1</v>
      </c>
      <c r="AC53" s="56">
        <v>1</v>
      </c>
      <c r="AD53" s="56">
        <v>1</v>
      </c>
      <c r="AE53" s="56">
        <v>1</v>
      </c>
      <c r="AF53" s="56">
        <v>1</v>
      </c>
      <c r="AG53" s="56">
        <v>1</v>
      </c>
      <c r="AH53" s="56">
        <v>1</v>
      </c>
      <c r="AI53" s="56">
        <v>1</v>
      </c>
      <c r="AJ53" s="56">
        <v>1</v>
      </c>
      <c r="AK53" s="56">
        <v>1</v>
      </c>
      <c r="AL53" s="56">
        <v>1</v>
      </c>
      <c r="AM53" s="56">
        <v>1</v>
      </c>
      <c r="AN53" s="56">
        <v>1</v>
      </c>
      <c r="AO53" s="56">
        <v>1</v>
      </c>
      <c r="AP53" s="56">
        <v>1</v>
      </c>
      <c r="AQ53" s="56">
        <v>1</v>
      </c>
      <c r="AR53" s="57"/>
      <c r="AS53" s="19"/>
      <c r="AT53" s="41"/>
      <c r="AU53" s="40"/>
      <c r="AV53" s="40"/>
      <c r="AW53" s="40"/>
      <c r="AX53" s="40"/>
      <c r="AY53" s="40"/>
      <c r="AZ53" s="40"/>
      <c r="BA53" s="40"/>
      <c r="BB53" s="40"/>
      <c r="BC53" s="53"/>
    </row>
    <row r="54" spans="1:55" ht="24.95" customHeight="1" x14ac:dyDescent="0.25">
      <c r="A54" s="24"/>
      <c r="B54" s="24"/>
      <c r="C54" s="32" t="s">
        <v>27</v>
      </c>
      <c r="D54" s="39">
        <v>1</v>
      </c>
      <c r="E54" s="39">
        <v>1</v>
      </c>
      <c r="F54" s="39">
        <v>1</v>
      </c>
      <c r="G54" s="39">
        <v>1</v>
      </c>
      <c r="H54" s="39">
        <v>1</v>
      </c>
      <c r="I54" s="39">
        <v>1</v>
      </c>
      <c r="J54" s="39">
        <v>1</v>
      </c>
      <c r="K54" s="39">
        <v>1</v>
      </c>
      <c r="L54" s="39">
        <v>1</v>
      </c>
      <c r="M54" s="39">
        <v>1</v>
      </c>
      <c r="N54" s="39">
        <v>1</v>
      </c>
      <c r="O54" s="39">
        <v>1</v>
      </c>
      <c r="P54" s="39">
        <v>1</v>
      </c>
      <c r="Q54" s="39">
        <v>1</v>
      </c>
      <c r="R54" s="39">
        <v>1</v>
      </c>
      <c r="S54" s="39">
        <v>1</v>
      </c>
      <c r="T54" s="39">
        <v>1</v>
      </c>
      <c r="U54" s="40"/>
      <c r="V54" s="40"/>
      <c r="W54" s="39">
        <v>1</v>
      </c>
      <c r="X54" s="39">
        <v>1</v>
      </c>
      <c r="Y54" s="39">
        <v>1</v>
      </c>
      <c r="Z54" s="39">
        <v>1</v>
      </c>
      <c r="AA54" s="39">
        <v>1</v>
      </c>
      <c r="AB54" s="39">
        <v>1</v>
      </c>
      <c r="AC54" s="39">
        <v>1</v>
      </c>
      <c r="AD54" s="39">
        <v>1</v>
      </c>
      <c r="AE54" s="39">
        <v>1</v>
      </c>
      <c r="AF54" s="39">
        <v>1</v>
      </c>
      <c r="AG54" s="39">
        <v>1</v>
      </c>
      <c r="AH54" s="39">
        <v>1</v>
      </c>
      <c r="AI54" s="39">
        <v>1</v>
      </c>
      <c r="AJ54" s="39">
        <v>1</v>
      </c>
      <c r="AK54" s="39">
        <v>1</v>
      </c>
      <c r="AL54" s="39">
        <v>1</v>
      </c>
      <c r="AM54" s="39">
        <v>1</v>
      </c>
      <c r="AN54" s="39">
        <v>1</v>
      </c>
      <c r="AO54" s="39">
        <v>1</v>
      </c>
      <c r="AP54" s="39">
        <v>1</v>
      </c>
      <c r="AQ54" s="39">
        <v>1</v>
      </c>
      <c r="AR54" s="39"/>
      <c r="AS54" s="19"/>
      <c r="AT54" s="41"/>
      <c r="AU54" s="40"/>
      <c r="AV54" s="40"/>
      <c r="AW54" s="40"/>
      <c r="AX54" s="40"/>
      <c r="AY54" s="40"/>
      <c r="AZ54" s="40"/>
      <c r="BA54" s="40"/>
      <c r="BB54" s="40"/>
      <c r="BC54" s="53"/>
    </row>
    <row r="55" spans="1:55" ht="24.95" customHeight="1" x14ac:dyDescent="0.25">
      <c r="A55" s="58" t="str">
        <f>[1]ФИЗРА!A33</f>
        <v xml:space="preserve">П.00 </v>
      </c>
      <c r="B55" s="58" t="str">
        <f>[1]ФИЗРА!B33</f>
        <v>Профессиональный цикл</v>
      </c>
      <c r="C55" s="59" t="s">
        <v>36</v>
      </c>
      <c r="D55" s="60">
        <f t="shared" ref="D55:T56" si="5">D57+D83</f>
        <v>25</v>
      </c>
      <c r="E55" s="60">
        <f t="shared" si="5"/>
        <v>25</v>
      </c>
      <c r="F55" s="60">
        <f t="shared" si="5"/>
        <v>25</v>
      </c>
      <c r="G55" s="60">
        <f t="shared" si="5"/>
        <v>25</v>
      </c>
      <c r="H55" s="60">
        <f t="shared" si="5"/>
        <v>25</v>
      </c>
      <c r="I55" s="60">
        <f t="shared" si="5"/>
        <v>25</v>
      </c>
      <c r="J55" s="60">
        <f t="shared" si="5"/>
        <v>25</v>
      </c>
      <c r="K55" s="60">
        <f t="shared" si="5"/>
        <v>25</v>
      </c>
      <c r="L55" s="60">
        <f t="shared" si="5"/>
        <v>25</v>
      </c>
      <c r="M55" s="60">
        <f t="shared" si="5"/>
        <v>25</v>
      </c>
      <c r="N55" s="60">
        <f t="shared" si="5"/>
        <v>25</v>
      </c>
      <c r="O55" s="60">
        <f t="shared" si="5"/>
        <v>25</v>
      </c>
      <c r="P55" s="60">
        <f t="shared" si="5"/>
        <v>25</v>
      </c>
      <c r="Q55" s="60">
        <f t="shared" si="5"/>
        <v>25</v>
      </c>
      <c r="R55" s="60">
        <f t="shared" si="5"/>
        <v>25</v>
      </c>
      <c r="S55" s="60">
        <f t="shared" si="5"/>
        <v>25</v>
      </c>
      <c r="T55" s="60">
        <f t="shared" si="5"/>
        <v>25</v>
      </c>
      <c r="U55" s="40"/>
      <c r="V55" s="40"/>
      <c r="W55" s="60">
        <f t="shared" ref="W55:AR56" si="6">W57+W83</f>
        <v>26</v>
      </c>
      <c r="X55" s="60">
        <f t="shared" si="6"/>
        <v>26</v>
      </c>
      <c r="Y55" s="60">
        <f t="shared" si="6"/>
        <v>26</v>
      </c>
      <c r="Z55" s="60">
        <f t="shared" si="6"/>
        <v>26</v>
      </c>
      <c r="AA55" s="60">
        <f t="shared" si="6"/>
        <v>26</v>
      </c>
      <c r="AB55" s="60">
        <f t="shared" si="6"/>
        <v>26</v>
      </c>
      <c r="AC55" s="60">
        <f t="shared" si="6"/>
        <v>26</v>
      </c>
      <c r="AD55" s="60">
        <f t="shared" si="6"/>
        <v>26</v>
      </c>
      <c r="AE55" s="60">
        <f t="shared" si="6"/>
        <v>26</v>
      </c>
      <c r="AF55" s="60">
        <f t="shared" si="6"/>
        <v>26</v>
      </c>
      <c r="AG55" s="60">
        <f t="shared" si="6"/>
        <v>26</v>
      </c>
      <c r="AH55" s="60">
        <f t="shared" si="6"/>
        <v>26</v>
      </c>
      <c r="AI55" s="60">
        <f t="shared" si="6"/>
        <v>26</v>
      </c>
      <c r="AJ55" s="60">
        <f t="shared" si="6"/>
        <v>26</v>
      </c>
      <c r="AK55" s="60">
        <f t="shared" si="6"/>
        <v>26</v>
      </c>
      <c r="AL55" s="60">
        <f t="shared" si="6"/>
        <v>26</v>
      </c>
      <c r="AM55" s="60">
        <f t="shared" si="6"/>
        <v>26</v>
      </c>
      <c r="AN55" s="60">
        <f t="shared" si="6"/>
        <v>26</v>
      </c>
      <c r="AO55" s="60">
        <f t="shared" si="6"/>
        <v>26</v>
      </c>
      <c r="AP55" s="60">
        <f t="shared" si="6"/>
        <v>26</v>
      </c>
      <c r="AQ55" s="60">
        <f t="shared" si="6"/>
        <v>26</v>
      </c>
      <c r="AR55" s="60">
        <f t="shared" si="6"/>
        <v>36</v>
      </c>
      <c r="AS55" s="19"/>
      <c r="AT55" s="41"/>
      <c r="AU55" s="40"/>
      <c r="AV55" s="40"/>
      <c r="AW55" s="40"/>
      <c r="AX55" s="40"/>
      <c r="AY55" s="40"/>
      <c r="AZ55" s="40"/>
      <c r="BA55" s="40"/>
      <c r="BB55" s="40"/>
      <c r="BC55" s="53"/>
    </row>
    <row r="56" spans="1:55" ht="24.95" customHeight="1" x14ac:dyDescent="0.25">
      <c r="A56" s="24"/>
      <c r="B56" s="24"/>
      <c r="C56" s="32" t="s">
        <v>27</v>
      </c>
      <c r="D56" s="39">
        <f t="shared" si="5"/>
        <v>12</v>
      </c>
      <c r="E56" s="39">
        <f t="shared" si="5"/>
        <v>12</v>
      </c>
      <c r="F56" s="39">
        <f t="shared" si="5"/>
        <v>12</v>
      </c>
      <c r="G56" s="39">
        <f t="shared" si="5"/>
        <v>12</v>
      </c>
      <c r="H56" s="39">
        <f t="shared" si="5"/>
        <v>12</v>
      </c>
      <c r="I56" s="39">
        <f t="shared" si="5"/>
        <v>12</v>
      </c>
      <c r="J56" s="39">
        <f t="shared" si="5"/>
        <v>12</v>
      </c>
      <c r="K56" s="39">
        <f t="shared" si="5"/>
        <v>12</v>
      </c>
      <c r="L56" s="39">
        <f t="shared" si="5"/>
        <v>12</v>
      </c>
      <c r="M56" s="39">
        <f t="shared" si="5"/>
        <v>12</v>
      </c>
      <c r="N56" s="39">
        <f t="shared" si="5"/>
        <v>12</v>
      </c>
      <c r="O56" s="39">
        <f t="shared" si="5"/>
        <v>12</v>
      </c>
      <c r="P56" s="39">
        <f t="shared" si="5"/>
        <v>12</v>
      </c>
      <c r="Q56" s="39">
        <f t="shared" si="5"/>
        <v>12</v>
      </c>
      <c r="R56" s="39">
        <f t="shared" si="5"/>
        <v>12</v>
      </c>
      <c r="S56" s="39">
        <f t="shared" si="5"/>
        <v>12</v>
      </c>
      <c r="T56" s="39">
        <f t="shared" si="5"/>
        <v>12</v>
      </c>
      <c r="U56" s="40"/>
      <c r="V56" s="40"/>
      <c r="W56" s="39">
        <f t="shared" si="6"/>
        <v>12</v>
      </c>
      <c r="X56" s="39">
        <f t="shared" si="6"/>
        <v>13</v>
      </c>
      <c r="Y56" s="39">
        <f t="shared" si="6"/>
        <v>12</v>
      </c>
      <c r="Z56" s="39">
        <f t="shared" si="6"/>
        <v>12</v>
      </c>
      <c r="AA56" s="39">
        <f t="shared" si="6"/>
        <v>12</v>
      </c>
      <c r="AB56" s="39">
        <f t="shared" si="6"/>
        <v>12</v>
      </c>
      <c r="AC56" s="39">
        <f t="shared" si="6"/>
        <v>12</v>
      </c>
      <c r="AD56" s="39">
        <f t="shared" si="6"/>
        <v>12</v>
      </c>
      <c r="AE56" s="39">
        <f t="shared" si="6"/>
        <v>12</v>
      </c>
      <c r="AF56" s="39">
        <f t="shared" si="6"/>
        <v>12</v>
      </c>
      <c r="AG56" s="39">
        <f t="shared" si="6"/>
        <v>13</v>
      </c>
      <c r="AH56" s="39">
        <f t="shared" si="6"/>
        <v>12</v>
      </c>
      <c r="AI56" s="39">
        <f t="shared" si="6"/>
        <v>12</v>
      </c>
      <c r="AJ56" s="39">
        <f t="shared" si="6"/>
        <v>13</v>
      </c>
      <c r="AK56" s="39">
        <f t="shared" si="6"/>
        <v>12</v>
      </c>
      <c r="AL56" s="39">
        <f t="shared" si="6"/>
        <v>13</v>
      </c>
      <c r="AM56" s="39">
        <f t="shared" si="6"/>
        <v>13</v>
      </c>
      <c r="AN56" s="39">
        <f t="shared" si="6"/>
        <v>12</v>
      </c>
      <c r="AO56" s="39">
        <f t="shared" si="6"/>
        <v>12</v>
      </c>
      <c r="AP56" s="39">
        <f t="shared" si="6"/>
        <v>12</v>
      </c>
      <c r="AQ56" s="39">
        <f t="shared" si="6"/>
        <v>12</v>
      </c>
      <c r="AR56" s="39">
        <f t="shared" si="6"/>
        <v>0</v>
      </c>
      <c r="AS56" s="19"/>
      <c r="AT56" s="41"/>
      <c r="AU56" s="40"/>
      <c r="AV56" s="40"/>
      <c r="AW56" s="40"/>
      <c r="AX56" s="40"/>
      <c r="AY56" s="40"/>
      <c r="AZ56" s="40"/>
      <c r="BA56" s="40"/>
      <c r="BB56" s="40"/>
      <c r="BC56" s="53"/>
    </row>
    <row r="57" spans="1:55" ht="24.95" customHeight="1" x14ac:dyDescent="0.25">
      <c r="A57" s="61" t="str">
        <f>[1]ФИЗРА!A34</f>
        <v>ОП.00</v>
      </c>
      <c r="B57" s="61" t="str">
        <f>[1]ФИЗРА!B34</f>
        <v>Общепрофессиональные дисциплины</v>
      </c>
      <c r="C57" s="62" t="s">
        <v>24</v>
      </c>
      <c r="D57" s="63">
        <f>D59+D61+D63+D65+D67+D69+D71+D73+D75+D77+D79+D81</f>
        <v>11</v>
      </c>
      <c r="E57" s="63">
        <f t="shared" ref="E57:AR58" si="7">E59+E61+E63+E65+E67+E69+E71+E73+E75+E77+E79+E81</f>
        <v>11</v>
      </c>
      <c r="F57" s="63">
        <f t="shared" si="7"/>
        <v>11</v>
      </c>
      <c r="G57" s="63">
        <f t="shared" si="7"/>
        <v>11</v>
      </c>
      <c r="H57" s="63">
        <f t="shared" si="7"/>
        <v>11</v>
      </c>
      <c r="I57" s="63">
        <f t="shared" si="7"/>
        <v>11</v>
      </c>
      <c r="J57" s="63">
        <f t="shared" si="7"/>
        <v>11</v>
      </c>
      <c r="K57" s="63">
        <f t="shared" si="7"/>
        <v>11</v>
      </c>
      <c r="L57" s="63">
        <f t="shared" si="7"/>
        <v>11</v>
      </c>
      <c r="M57" s="63">
        <f t="shared" si="7"/>
        <v>11</v>
      </c>
      <c r="N57" s="63">
        <f t="shared" si="7"/>
        <v>11</v>
      </c>
      <c r="O57" s="63">
        <f t="shared" si="7"/>
        <v>11</v>
      </c>
      <c r="P57" s="63">
        <f t="shared" si="7"/>
        <v>11</v>
      </c>
      <c r="Q57" s="63">
        <f t="shared" si="7"/>
        <v>11</v>
      </c>
      <c r="R57" s="63">
        <f t="shared" si="7"/>
        <v>11</v>
      </c>
      <c r="S57" s="63">
        <f t="shared" si="7"/>
        <v>11</v>
      </c>
      <c r="T57" s="63">
        <f t="shared" si="7"/>
        <v>11</v>
      </c>
      <c r="U57" s="40"/>
      <c r="V57" s="40"/>
      <c r="W57" s="63">
        <f t="shared" si="7"/>
        <v>9</v>
      </c>
      <c r="X57" s="63">
        <f t="shared" si="7"/>
        <v>9</v>
      </c>
      <c r="Y57" s="63">
        <f t="shared" si="7"/>
        <v>9</v>
      </c>
      <c r="Z57" s="63">
        <f t="shared" si="7"/>
        <v>9</v>
      </c>
      <c r="AA57" s="63">
        <f t="shared" si="7"/>
        <v>9</v>
      </c>
      <c r="AB57" s="63">
        <f t="shared" si="7"/>
        <v>9</v>
      </c>
      <c r="AC57" s="63">
        <f t="shared" si="7"/>
        <v>9</v>
      </c>
      <c r="AD57" s="63">
        <f t="shared" si="7"/>
        <v>9</v>
      </c>
      <c r="AE57" s="63">
        <f t="shared" si="7"/>
        <v>9</v>
      </c>
      <c r="AF57" s="63">
        <f t="shared" si="7"/>
        <v>9</v>
      </c>
      <c r="AG57" s="63">
        <f t="shared" si="7"/>
        <v>9</v>
      </c>
      <c r="AH57" s="63">
        <f t="shared" si="7"/>
        <v>9</v>
      </c>
      <c r="AI57" s="63">
        <f t="shared" si="7"/>
        <v>9</v>
      </c>
      <c r="AJ57" s="63">
        <f t="shared" si="7"/>
        <v>9</v>
      </c>
      <c r="AK57" s="63">
        <f t="shared" si="7"/>
        <v>9</v>
      </c>
      <c r="AL57" s="63">
        <f t="shared" si="7"/>
        <v>9</v>
      </c>
      <c r="AM57" s="63">
        <f t="shared" si="7"/>
        <v>9</v>
      </c>
      <c r="AN57" s="63">
        <f t="shared" si="7"/>
        <v>9</v>
      </c>
      <c r="AO57" s="63">
        <f t="shared" si="7"/>
        <v>9</v>
      </c>
      <c r="AP57" s="63">
        <f t="shared" si="7"/>
        <v>9</v>
      </c>
      <c r="AQ57" s="63">
        <f t="shared" si="7"/>
        <v>9</v>
      </c>
      <c r="AR57" s="63">
        <f t="shared" si="7"/>
        <v>0</v>
      </c>
      <c r="AS57" s="19"/>
      <c r="AT57" s="41"/>
      <c r="AU57" s="40"/>
      <c r="AV57" s="40"/>
      <c r="AW57" s="40"/>
      <c r="AX57" s="40"/>
      <c r="AY57" s="40"/>
      <c r="AZ57" s="40"/>
      <c r="BA57" s="40"/>
      <c r="BB57" s="40"/>
      <c r="BC57" s="53"/>
    </row>
    <row r="58" spans="1:55" ht="24.95" customHeight="1" x14ac:dyDescent="0.25">
      <c r="A58" s="24"/>
      <c r="B58" s="24"/>
      <c r="C58" s="32" t="s">
        <v>27</v>
      </c>
      <c r="D58" s="39">
        <f>D60+D62+D64+D66+D68+D70+D72+D74+D76+D78+D80+D82</f>
        <v>5</v>
      </c>
      <c r="E58" s="39">
        <f t="shared" si="7"/>
        <v>5</v>
      </c>
      <c r="F58" s="39">
        <f t="shared" si="7"/>
        <v>5</v>
      </c>
      <c r="G58" s="39">
        <f t="shared" si="7"/>
        <v>5</v>
      </c>
      <c r="H58" s="39">
        <f t="shared" si="7"/>
        <v>5</v>
      </c>
      <c r="I58" s="39">
        <f t="shared" si="7"/>
        <v>5</v>
      </c>
      <c r="J58" s="39">
        <f t="shared" si="7"/>
        <v>5</v>
      </c>
      <c r="K58" s="39">
        <f t="shared" si="7"/>
        <v>5</v>
      </c>
      <c r="L58" s="39">
        <f t="shared" si="7"/>
        <v>5</v>
      </c>
      <c r="M58" s="39">
        <f t="shared" si="7"/>
        <v>5</v>
      </c>
      <c r="N58" s="39">
        <f t="shared" si="7"/>
        <v>5</v>
      </c>
      <c r="O58" s="39">
        <f t="shared" si="7"/>
        <v>5</v>
      </c>
      <c r="P58" s="39">
        <f t="shared" si="7"/>
        <v>5</v>
      </c>
      <c r="Q58" s="39">
        <f t="shared" si="7"/>
        <v>5</v>
      </c>
      <c r="R58" s="39">
        <f t="shared" si="7"/>
        <v>5</v>
      </c>
      <c r="S58" s="39">
        <f t="shared" si="7"/>
        <v>5</v>
      </c>
      <c r="T58" s="39">
        <f t="shared" si="7"/>
        <v>5</v>
      </c>
      <c r="U58" s="40"/>
      <c r="V58" s="40"/>
      <c r="W58" s="39">
        <f t="shared" si="7"/>
        <v>4</v>
      </c>
      <c r="X58" s="39">
        <f t="shared" si="7"/>
        <v>4</v>
      </c>
      <c r="Y58" s="39">
        <f t="shared" si="7"/>
        <v>3</v>
      </c>
      <c r="Z58" s="39">
        <f t="shared" si="7"/>
        <v>4</v>
      </c>
      <c r="AA58" s="39">
        <f t="shared" si="7"/>
        <v>3</v>
      </c>
      <c r="AB58" s="39">
        <f t="shared" si="7"/>
        <v>4</v>
      </c>
      <c r="AC58" s="39">
        <f t="shared" si="7"/>
        <v>3</v>
      </c>
      <c r="AD58" s="39">
        <f t="shared" si="7"/>
        <v>4</v>
      </c>
      <c r="AE58" s="39">
        <f t="shared" si="7"/>
        <v>3</v>
      </c>
      <c r="AF58" s="39">
        <f t="shared" si="7"/>
        <v>4</v>
      </c>
      <c r="AG58" s="39">
        <f t="shared" si="7"/>
        <v>3</v>
      </c>
      <c r="AH58" s="39">
        <f t="shared" si="7"/>
        <v>4</v>
      </c>
      <c r="AI58" s="39">
        <f t="shared" si="7"/>
        <v>3</v>
      </c>
      <c r="AJ58" s="39">
        <f t="shared" si="7"/>
        <v>4</v>
      </c>
      <c r="AK58" s="39">
        <f t="shared" si="7"/>
        <v>3</v>
      </c>
      <c r="AL58" s="39">
        <f t="shared" si="7"/>
        <v>4</v>
      </c>
      <c r="AM58" s="39">
        <f t="shared" si="7"/>
        <v>3</v>
      </c>
      <c r="AN58" s="39">
        <f t="shared" si="7"/>
        <v>4</v>
      </c>
      <c r="AO58" s="39">
        <f t="shared" si="7"/>
        <v>3</v>
      </c>
      <c r="AP58" s="39">
        <f t="shared" si="7"/>
        <v>4</v>
      </c>
      <c r="AQ58" s="39">
        <f t="shared" si="7"/>
        <v>3</v>
      </c>
      <c r="AR58" s="39">
        <f t="shared" si="7"/>
        <v>0</v>
      </c>
      <c r="AS58" s="19"/>
      <c r="AT58" s="41"/>
      <c r="AU58" s="40"/>
      <c r="AV58" s="40"/>
      <c r="AW58" s="40"/>
      <c r="AX58" s="40"/>
      <c r="AY58" s="40"/>
      <c r="AZ58" s="40"/>
      <c r="BA58" s="40"/>
      <c r="BB58" s="40"/>
      <c r="BC58" s="53"/>
    </row>
    <row r="59" spans="1:55" ht="24.95" customHeight="1" x14ac:dyDescent="0.25">
      <c r="A59" s="24" t="str">
        <f>[1]ФИЗРА!A35</f>
        <v>ОП.01</v>
      </c>
      <c r="B59" s="24" t="str">
        <f>[1]ФИЗРА!B35</f>
        <v>Анатомия</v>
      </c>
      <c r="C59" s="25" t="s">
        <v>24</v>
      </c>
      <c r="D59" s="56">
        <v>2</v>
      </c>
      <c r="E59" s="56">
        <v>2</v>
      </c>
      <c r="F59" s="56">
        <v>2</v>
      </c>
      <c r="G59" s="56">
        <v>2</v>
      </c>
      <c r="H59" s="56">
        <v>2</v>
      </c>
      <c r="I59" s="56">
        <v>2</v>
      </c>
      <c r="J59" s="56">
        <v>2</v>
      </c>
      <c r="K59" s="56">
        <v>2</v>
      </c>
      <c r="L59" s="56">
        <v>2</v>
      </c>
      <c r="M59" s="56">
        <v>2</v>
      </c>
      <c r="N59" s="56">
        <v>2</v>
      </c>
      <c r="O59" s="56">
        <v>2</v>
      </c>
      <c r="P59" s="56">
        <v>2</v>
      </c>
      <c r="Q59" s="56">
        <v>2</v>
      </c>
      <c r="R59" s="56">
        <v>2</v>
      </c>
      <c r="S59" s="56">
        <v>2</v>
      </c>
      <c r="T59" s="56">
        <v>2</v>
      </c>
      <c r="U59" s="40"/>
      <c r="V59" s="40"/>
      <c r="W59" s="64">
        <v>2</v>
      </c>
      <c r="X59" s="64">
        <v>2</v>
      </c>
      <c r="Y59" s="64">
        <v>2</v>
      </c>
      <c r="Z59" s="64">
        <v>2</v>
      </c>
      <c r="AA59" s="64">
        <v>2</v>
      </c>
      <c r="AB59" s="64">
        <v>2</v>
      </c>
      <c r="AC59" s="64">
        <v>2</v>
      </c>
      <c r="AD59" s="64">
        <v>2</v>
      </c>
      <c r="AE59" s="64">
        <v>2</v>
      </c>
      <c r="AF59" s="64">
        <v>2</v>
      </c>
      <c r="AG59" s="64">
        <v>2</v>
      </c>
      <c r="AH59" s="64">
        <v>2</v>
      </c>
      <c r="AI59" s="64">
        <v>2</v>
      </c>
      <c r="AJ59" s="64">
        <v>2</v>
      </c>
      <c r="AK59" s="64">
        <v>2</v>
      </c>
      <c r="AL59" s="64">
        <v>2</v>
      </c>
      <c r="AM59" s="64">
        <v>2</v>
      </c>
      <c r="AN59" s="64">
        <v>2</v>
      </c>
      <c r="AO59" s="64">
        <v>2</v>
      </c>
      <c r="AP59" s="64">
        <v>2</v>
      </c>
      <c r="AQ59" s="64">
        <v>2</v>
      </c>
      <c r="AR59" s="57"/>
      <c r="AS59" s="19"/>
      <c r="AT59" s="41"/>
      <c r="AU59" s="40"/>
      <c r="AV59" s="40"/>
      <c r="AW59" s="40"/>
      <c r="AX59" s="40"/>
      <c r="AY59" s="40"/>
      <c r="AZ59" s="40"/>
      <c r="BA59" s="40"/>
      <c r="BB59" s="40"/>
      <c r="BC59" s="53"/>
    </row>
    <row r="60" spans="1:55" ht="24.95" customHeight="1" x14ac:dyDescent="0.25">
      <c r="A60" s="24"/>
      <c r="B60" s="24"/>
      <c r="C60" s="32" t="s">
        <v>27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19"/>
      <c r="AT60" s="41"/>
      <c r="AU60" s="40"/>
      <c r="AV60" s="40"/>
      <c r="AW60" s="40"/>
      <c r="AX60" s="40"/>
      <c r="AY60" s="40"/>
      <c r="AZ60" s="40"/>
      <c r="BA60" s="40"/>
      <c r="BB60" s="40"/>
      <c r="BC60" s="53"/>
    </row>
    <row r="61" spans="1:55" ht="24.95" customHeight="1" x14ac:dyDescent="0.25">
      <c r="A61" s="24" t="str">
        <f>[1]ФИЗРА!A36</f>
        <v>ОП.02</v>
      </c>
      <c r="B61" s="24" t="str">
        <f>[1]ФИЗРА!B36</f>
        <v>Физиология с основами биохимии</v>
      </c>
      <c r="C61" s="25" t="s">
        <v>24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40"/>
      <c r="V61" s="40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19"/>
      <c r="AT61" s="41"/>
      <c r="AU61" s="40"/>
      <c r="AV61" s="40"/>
      <c r="AW61" s="40"/>
      <c r="AX61" s="40"/>
      <c r="AY61" s="40"/>
      <c r="AZ61" s="40"/>
      <c r="BA61" s="40"/>
      <c r="BB61" s="40"/>
      <c r="BC61" s="53"/>
    </row>
    <row r="62" spans="1:55" ht="24.95" customHeight="1" x14ac:dyDescent="0.25">
      <c r="A62" s="24"/>
      <c r="B62" s="24"/>
      <c r="C62" s="32" t="s">
        <v>27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19"/>
      <c r="AT62" s="41"/>
      <c r="AU62" s="40"/>
      <c r="AV62" s="40"/>
      <c r="AW62" s="40"/>
      <c r="AX62" s="40"/>
      <c r="AY62" s="40"/>
      <c r="AZ62" s="40"/>
      <c r="BA62" s="40"/>
      <c r="BB62" s="40"/>
      <c r="BC62" s="53"/>
    </row>
    <row r="63" spans="1:55" ht="24.95" customHeight="1" x14ac:dyDescent="0.25">
      <c r="A63" s="24" t="str">
        <f>[1]ФИЗРА!A37</f>
        <v>ОП.03</v>
      </c>
      <c r="B63" s="24" t="str">
        <f>[1]ФИЗРА!B37</f>
        <v>Гигиенические основы физической культуры и спорта</v>
      </c>
      <c r="C63" s="25" t="s">
        <v>24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40"/>
      <c r="V63" s="40"/>
      <c r="W63" s="56">
        <v>2</v>
      </c>
      <c r="X63" s="56">
        <v>2</v>
      </c>
      <c r="Y63" s="56">
        <v>2</v>
      </c>
      <c r="Z63" s="56">
        <v>2</v>
      </c>
      <c r="AA63" s="56">
        <v>2</v>
      </c>
      <c r="AB63" s="56">
        <v>2</v>
      </c>
      <c r="AC63" s="56">
        <v>2</v>
      </c>
      <c r="AD63" s="56">
        <v>2</v>
      </c>
      <c r="AE63" s="56">
        <v>2</v>
      </c>
      <c r="AF63" s="56">
        <v>2</v>
      </c>
      <c r="AG63" s="56">
        <v>2</v>
      </c>
      <c r="AH63" s="56">
        <v>2</v>
      </c>
      <c r="AI63" s="56">
        <v>2</v>
      </c>
      <c r="AJ63" s="56">
        <v>2</v>
      </c>
      <c r="AK63" s="56">
        <v>2</v>
      </c>
      <c r="AL63" s="56">
        <v>2</v>
      </c>
      <c r="AM63" s="56">
        <v>2</v>
      </c>
      <c r="AN63" s="56">
        <v>2</v>
      </c>
      <c r="AO63" s="56">
        <v>2</v>
      </c>
      <c r="AP63" s="56">
        <v>2</v>
      </c>
      <c r="AQ63" s="56">
        <v>2</v>
      </c>
      <c r="AR63" s="57"/>
      <c r="AS63" s="19"/>
      <c r="AT63" s="41"/>
      <c r="AU63" s="40"/>
      <c r="AV63" s="40"/>
      <c r="AW63" s="40"/>
      <c r="AX63" s="40"/>
      <c r="AY63" s="40"/>
      <c r="AZ63" s="40"/>
      <c r="BA63" s="40"/>
      <c r="BB63" s="40"/>
      <c r="BC63" s="53"/>
    </row>
    <row r="64" spans="1:55" ht="24.95" customHeight="1" x14ac:dyDescent="0.25">
      <c r="A64" s="24"/>
      <c r="B64" s="24"/>
      <c r="C64" s="32" t="s">
        <v>27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0"/>
      <c r="W64" s="39">
        <v>1</v>
      </c>
      <c r="X64" s="39">
        <v>1</v>
      </c>
      <c r="Y64" s="39">
        <v>1</v>
      </c>
      <c r="Z64" s="39">
        <v>1</v>
      </c>
      <c r="AA64" s="39">
        <v>1</v>
      </c>
      <c r="AB64" s="39">
        <v>1</v>
      </c>
      <c r="AC64" s="39">
        <v>1</v>
      </c>
      <c r="AD64" s="39">
        <v>1</v>
      </c>
      <c r="AE64" s="39">
        <v>1</v>
      </c>
      <c r="AF64" s="39">
        <v>1</v>
      </c>
      <c r="AG64" s="39">
        <v>1</v>
      </c>
      <c r="AH64" s="39">
        <v>1</v>
      </c>
      <c r="AI64" s="39">
        <v>1</v>
      </c>
      <c r="AJ64" s="39">
        <v>1</v>
      </c>
      <c r="AK64" s="39">
        <v>1</v>
      </c>
      <c r="AL64" s="39">
        <v>1</v>
      </c>
      <c r="AM64" s="39">
        <v>1</v>
      </c>
      <c r="AN64" s="39">
        <v>1</v>
      </c>
      <c r="AO64" s="39">
        <v>1</v>
      </c>
      <c r="AP64" s="39">
        <v>1</v>
      </c>
      <c r="AQ64" s="39">
        <v>1</v>
      </c>
      <c r="AR64" s="39"/>
      <c r="AS64" s="19"/>
      <c r="AT64" s="41"/>
      <c r="AU64" s="40"/>
      <c r="AV64" s="40"/>
      <c r="AW64" s="40"/>
      <c r="AX64" s="40"/>
      <c r="AY64" s="40"/>
      <c r="AZ64" s="40"/>
      <c r="BA64" s="40"/>
      <c r="BB64" s="40"/>
      <c r="BC64" s="53"/>
    </row>
    <row r="65" spans="1:55" ht="24.95" customHeight="1" x14ac:dyDescent="0.25">
      <c r="A65" s="24" t="str">
        <f>[1]ФИЗРА!A38</f>
        <v>ОП.04</v>
      </c>
      <c r="B65" s="24" t="str">
        <f>[1]ФИЗРА!B38</f>
        <v>Основы врачебного контроля</v>
      </c>
      <c r="C65" s="25" t="s">
        <v>24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40"/>
      <c r="V65" s="40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19"/>
      <c r="AT65" s="41"/>
      <c r="AU65" s="40"/>
      <c r="AV65" s="40"/>
      <c r="AW65" s="40"/>
      <c r="AX65" s="40"/>
      <c r="AY65" s="40"/>
      <c r="AZ65" s="40"/>
      <c r="BA65" s="40"/>
      <c r="BB65" s="40"/>
      <c r="BC65" s="53"/>
    </row>
    <row r="66" spans="1:55" ht="24.95" customHeight="1" x14ac:dyDescent="0.25">
      <c r="A66" s="24"/>
      <c r="B66" s="24"/>
      <c r="C66" s="32" t="s">
        <v>27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19"/>
      <c r="AT66" s="41"/>
      <c r="AU66" s="40"/>
      <c r="AV66" s="40"/>
      <c r="AW66" s="40"/>
      <c r="AX66" s="40"/>
      <c r="AY66" s="40"/>
      <c r="AZ66" s="40"/>
      <c r="BA66" s="40"/>
      <c r="BB66" s="40"/>
      <c r="BC66" s="53"/>
    </row>
    <row r="67" spans="1:55" ht="24.95" customHeight="1" x14ac:dyDescent="0.25">
      <c r="A67" s="24" t="str">
        <f>[1]ФИЗРА!A39</f>
        <v>ОП.05</v>
      </c>
      <c r="B67" s="24" t="str">
        <f>[1]ФИЗРА!B39</f>
        <v>Педагогика</v>
      </c>
      <c r="C67" s="25" t="s">
        <v>24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40"/>
      <c r="V67" s="40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57"/>
      <c r="AP67" s="57"/>
      <c r="AQ67" s="57"/>
      <c r="AR67" s="57"/>
      <c r="AS67" s="19"/>
      <c r="AT67" s="41"/>
      <c r="AU67" s="40"/>
      <c r="AV67" s="40"/>
      <c r="AW67" s="40"/>
      <c r="AX67" s="40"/>
      <c r="AY67" s="40"/>
      <c r="AZ67" s="40"/>
      <c r="BA67" s="40"/>
      <c r="BB67" s="40"/>
      <c r="BC67" s="53"/>
    </row>
    <row r="68" spans="1:55" ht="24.95" customHeight="1" x14ac:dyDescent="0.25">
      <c r="A68" s="24"/>
      <c r="B68" s="24"/>
      <c r="C68" s="50" t="s">
        <v>27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19"/>
      <c r="AT68" s="41"/>
      <c r="AU68" s="40"/>
      <c r="AV68" s="40"/>
      <c r="AW68" s="40"/>
      <c r="AX68" s="40"/>
      <c r="AY68" s="40"/>
      <c r="AZ68" s="40"/>
      <c r="BA68" s="40"/>
      <c r="BB68" s="40"/>
      <c r="BC68" s="53"/>
    </row>
    <row r="69" spans="1:55" ht="24.95" customHeight="1" x14ac:dyDescent="0.25">
      <c r="A69" s="24" t="str">
        <f>[1]ФИЗРА!A40</f>
        <v>ОП.06</v>
      </c>
      <c r="B69" s="24" t="str">
        <f>[1]ФИЗРА!B40</f>
        <v xml:space="preserve">Психология </v>
      </c>
      <c r="C69" s="25" t="s">
        <v>24</v>
      </c>
      <c r="D69" s="56">
        <v>2</v>
      </c>
      <c r="E69" s="56">
        <v>2</v>
      </c>
      <c r="F69" s="56">
        <v>2</v>
      </c>
      <c r="G69" s="56">
        <v>2</v>
      </c>
      <c r="H69" s="56">
        <v>2</v>
      </c>
      <c r="I69" s="56">
        <v>2</v>
      </c>
      <c r="J69" s="56">
        <v>2</v>
      </c>
      <c r="K69" s="56">
        <v>2</v>
      </c>
      <c r="L69" s="56">
        <v>2</v>
      </c>
      <c r="M69" s="56">
        <v>2</v>
      </c>
      <c r="N69" s="56">
        <v>2</v>
      </c>
      <c r="O69" s="56">
        <v>2</v>
      </c>
      <c r="P69" s="56">
        <v>2</v>
      </c>
      <c r="Q69" s="56">
        <v>2</v>
      </c>
      <c r="R69" s="56">
        <v>2</v>
      </c>
      <c r="S69" s="56">
        <v>2</v>
      </c>
      <c r="T69" s="56">
        <v>2</v>
      </c>
      <c r="U69" s="40"/>
      <c r="V69" s="40"/>
      <c r="W69" s="56">
        <v>2</v>
      </c>
      <c r="X69" s="56">
        <v>2</v>
      </c>
      <c r="Y69" s="56">
        <v>2</v>
      </c>
      <c r="Z69" s="56">
        <v>2</v>
      </c>
      <c r="AA69" s="56">
        <v>2</v>
      </c>
      <c r="AB69" s="56">
        <v>2</v>
      </c>
      <c r="AC69" s="56">
        <v>2</v>
      </c>
      <c r="AD69" s="56">
        <v>2</v>
      </c>
      <c r="AE69" s="56">
        <v>2</v>
      </c>
      <c r="AF69" s="56">
        <v>2</v>
      </c>
      <c r="AG69" s="56">
        <v>2</v>
      </c>
      <c r="AH69" s="56">
        <v>2</v>
      </c>
      <c r="AI69" s="56">
        <v>2</v>
      </c>
      <c r="AJ69" s="56">
        <v>2</v>
      </c>
      <c r="AK69" s="56">
        <v>2</v>
      </c>
      <c r="AL69" s="56">
        <v>2</v>
      </c>
      <c r="AM69" s="56">
        <v>2</v>
      </c>
      <c r="AN69" s="56">
        <v>2</v>
      </c>
      <c r="AO69" s="56">
        <v>2</v>
      </c>
      <c r="AP69" s="56">
        <v>2</v>
      </c>
      <c r="AQ69" s="56">
        <v>2</v>
      </c>
      <c r="AR69" s="57"/>
      <c r="AS69" s="19"/>
      <c r="AT69" s="41"/>
      <c r="AU69" s="40"/>
      <c r="AV69" s="40"/>
      <c r="AW69" s="40"/>
      <c r="AX69" s="40"/>
      <c r="AY69" s="40"/>
      <c r="AZ69" s="40"/>
      <c r="BA69" s="40"/>
      <c r="BB69" s="40"/>
      <c r="BC69" s="53"/>
    </row>
    <row r="70" spans="1:55" ht="24.95" customHeight="1" x14ac:dyDescent="0.25">
      <c r="A70" s="24"/>
      <c r="B70" s="24"/>
      <c r="C70" s="32" t="s">
        <v>27</v>
      </c>
      <c r="D70" s="39">
        <v>1</v>
      </c>
      <c r="E70" s="39">
        <v>1</v>
      </c>
      <c r="F70" s="39">
        <v>1</v>
      </c>
      <c r="G70" s="39">
        <v>1</v>
      </c>
      <c r="H70" s="39">
        <v>1</v>
      </c>
      <c r="I70" s="39">
        <v>1</v>
      </c>
      <c r="J70" s="39">
        <v>1</v>
      </c>
      <c r="K70" s="39">
        <v>1</v>
      </c>
      <c r="L70" s="39">
        <v>1</v>
      </c>
      <c r="M70" s="39">
        <v>1</v>
      </c>
      <c r="N70" s="39">
        <v>1</v>
      </c>
      <c r="O70" s="39">
        <v>1</v>
      </c>
      <c r="P70" s="39">
        <v>1</v>
      </c>
      <c r="Q70" s="39">
        <v>1</v>
      </c>
      <c r="R70" s="39">
        <v>1</v>
      </c>
      <c r="S70" s="39">
        <v>1</v>
      </c>
      <c r="T70" s="39">
        <v>1</v>
      </c>
      <c r="U70" s="40"/>
      <c r="V70" s="40"/>
      <c r="W70" s="39">
        <v>1</v>
      </c>
      <c r="X70" s="39">
        <v>1</v>
      </c>
      <c r="Y70" s="39">
        <v>1</v>
      </c>
      <c r="Z70" s="39">
        <v>1</v>
      </c>
      <c r="AA70" s="39">
        <v>1</v>
      </c>
      <c r="AB70" s="39">
        <v>1</v>
      </c>
      <c r="AC70" s="39">
        <v>1</v>
      </c>
      <c r="AD70" s="39">
        <v>1</v>
      </c>
      <c r="AE70" s="39">
        <v>1</v>
      </c>
      <c r="AF70" s="39">
        <v>1</v>
      </c>
      <c r="AG70" s="39">
        <v>1</v>
      </c>
      <c r="AH70" s="39">
        <v>1</v>
      </c>
      <c r="AI70" s="39">
        <v>1</v>
      </c>
      <c r="AJ70" s="39">
        <v>1</v>
      </c>
      <c r="AK70" s="39">
        <v>1</v>
      </c>
      <c r="AL70" s="39">
        <v>1</v>
      </c>
      <c r="AM70" s="39">
        <v>1</v>
      </c>
      <c r="AN70" s="39">
        <v>1</v>
      </c>
      <c r="AO70" s="39">
        <v>1</v>
      </c>
      <c r="AP70" s="39">
        <v>1</v>
      </c>
      <c r="AQ70" s="39">
        <v>1</v>
      </c>
      <c r="AR70" s="39"/>
      <c r="AS70" s="19"/>
      <c r="AT70" s="41"/>
      <c r="AU70" s="40"/>
      <c r="AV70" s="40"/>
      <c r="AW70" s="40"/>
      <c r="AX70" s="40"/>
      <c r="AY70" s="40"/>
      <c r="AZ70" s="40"/>
      <c r="BA70" s="40"/>
      <c r="BB70" s="40"/>
      <c r="BC70" s="53"/>
    </row>
    <row r="71" spans="1:55" ht="24.95" customHeight="1" x14ac:dyDescent="0.25">
      <c r="A71" s="24" t="str">
        <f>[1]ФИЗРА!A41</f>
        <v>ОП.07</v>
      </c>
      <c r="B71" s="24" t="str">
        <f>[1]ФИЗРА!B41</f>
        <v>Теория и история физической культуры и спорта</v>
      </c>
      <c r="C71" s="25" t="s">
        <v>24</v>
      </c>
      <c r="D71" s="56">
        <v>3</v>
      </c>
      <c r="E71" s="56">
        <v>3</v>
      </c>
      <c r="F71" s="56">
        <v>3</v>
      </c>
      <c r="G71" s="56">
        <v>3</v>
      </c>
      <c r="H71" s="56">
        <v>3</v>
      </c>
      <c r="I71" s="56">
        <v>3</v>
      </c>
      <c r="J71" s="56">
        <v>3</v>
      </c>
      <c r="K71" s="56">
        <v>3</v>
      </c>
      <c r="L71" s="56">
        <v>3</v>
      </c>
      <c r="M71" s="56">
        <v>3</v>
      </c>
      <c r="N71" s="56">
        <v>3</v>
      </c>
      <c r="O71" s="56">
        <v>3</v>
      </c>
      <c r="P71" s="56">
        <v>3</v>
      </c>
      <c r="Q71" s="56">
        <v>3</v>
      </c>
      <c r="R71" s="56">
        <v>3</v>
      </c>
      <c r="S71" s="56">
        <v>3</v>
      </c>
      <c r="T71" s="56">
        <v>3</v>
      </c>
      <c r="U71" s="65"/>
      <c r="V71" s="65"/>
      <c r="W71" s="56">
        <v>3</v>
      </c>
      <c r="X71" s="56">
        <v>3</v>
      </c>
      <c r="Y71" s="56">
        <v>3</v>
      </c>
      <c r="Z71" s="56">
        <v>3</v>
      </c>
      <c r="AA71" s="56">
        <v>3</v>
      </c>
      <c r="AB71" s="56">
        <v>3</v>
      </c>
      <c r="AC71" s="56">
        <v>3</v>
      </c>
      <c r="AD71" s="56">
        <v>3</v>
      </c>
      <c r="AE71" s="56">
        <v>3</v>
      </c>
      <c r="AF71" s="56">
        <v>3</v>
      </c>
      <c r="AG71" s="56">
        <v>3</v>
      </c>
      <c r="AH71" s="56">
        <v>3</v>
      </c>
      <c r="AI71" s="56">
        <v>3</v>
      </c>
      <c r="AJ71" s="56">
        <v>3</v>
      </c>
      <c r="AK71" s="56">
        <v>3</v>
      </c>
      <c r="AL71" s="56">
        <v>3</v>
      </c>
      <c r="AM71" s="56">
        <v>3</v>
      </c>
      <c r="AN71" s="56">
        <v>3</v>
      </c>
      <c r="AO71" s="56">
        <v>3</v>
      </c>
      <c r="AP71" s="56">
        <v>3</v>
      </c>
      <c r="AQ71" s="56">
        <v>3</v>
      </c>
      <c r="AR71" s="57"/>
      <c r="AS71" s="19"/>
      <c r="AT71" s="41"/>
      <c r="AU71" s="40"/>
      <c r="AV71" s="40"/>
      <c r="AW71" s="40"/>
      <c r="AX71" s="40"/>
      <c r="AY71" s="40"/>
      <c r="AZ71" s="40"/>
      <c r="BA71" s="40"/>
      <c r="BB71" s="40"/>
      <c r="BC71" s="53"/>
    </row>
    <row r="72" spans="1:55" ht="24.95" customHeight="1" x14ac:dyDescent="0.25">
      <c r="A72" s="24"/>
      <c r="B72" s="24"/>
      <c r="C72" s="32" t="s">
        <v>27</v>
      </c>
      <c r="D72" s="39">
        <v>2</v>
      </c>
      <c r="E72" s="39">
        <v>2</v>
      </c>
      <c r="F72" s="39">
        <v>2</v>
      </c>
      <c r="G72" s="39">
        <v>2</v>
      </c>
      <c r="H72" s="39">
        <v>2</v>
      </c>
      <c r="I72" s="39">
        <v>2</v>
      </c>
      <c r="J72" s="39">
        <v>2</v>
      </c>
      <c r="K72" s="39">
        <v>2</v>
      </c>
      <c r="L72" s="39">
        <v>2</v>
      </c>
      <c r="M72" s="39">
        <v>2</v>
      </c>
      <c r="N72" s="39">
        <v>2</v>
      </c>
      <c r="O72" s="39">
        <v>2</v>
      </c>
      <c r="P72" s="39">
        <v>2</v>
      </c>
      <c r="Q72" s="39">
        <v>2</v>
      </c>
      <c r="R72" s="39">
        <v>2</v>
      </c>
      <c r="S72" s="39">
        <v>2</v>
      </c>
      <c r="T72" s="39">
        <v>2</v>
      </c>
      <c r="U72" s="40"/>
      <c r="V72" s="40"/>
      <c r="W72" s="39">
        <v>2</v>
      </c>
      <c r="X72" s="39">
        <v>2</v>
      </c>
      <c r="Y72" s="39">
        <v>1</v>
      </c>
      <c r="Z72" s="39">
        <v>2</v>
      </c>
      <c r="AA72" s="39">
        <v>1</v>
      </c>
      <c r="AB72" s="39">
        <v>2</v>
      </c>
      <c r="AC72" s="39">
        <v>1</v>
      </c>
      <c r="AD72" s="39">
        <v>2</v>
      </c>
      <c r="AE72" s="39">
        <v>1</v>
      </c>
      <c r="AF72" s="39">
        <v>2</v>
      </c>
      <c r="AG72" s="39">
        <v>1</v>
      </c>
      <c r="AH72" s="39">
        <v>2</v>
      </c>
      <c r="AI72" s="39">
        <v>1</v>
      </c>
      <c r="AJ72" s="39">
        <v>2</v>
      </c>
      <c r="AK72" s="39">
        <v>1</v>
      </c>
      <c r="AL72" s="39">
        <v>2</v>
      </c>
      <c r="AM72" s="39">
        <v>1</v>
      </c>
      <c r="AN72" s="39">
        <v>2</v>
      </c>
      <c r="AO72" s="39">
        <v>1</v>
      </c>
      <c r="AP72" s="39">
        <v>2</v>
      </c>
      <c r="AQ72" s="39">
        <v>1</v>
      </c>
      <c r="AR72" s="39"/>
      <c r="AS72" s="19"/>
      <c r="AT72" s="41"/>
      <c r="AU72" s="40"/>
      <c r="AV72" s="40"/>
      <c r="AW72" s="40"/>
      <c r="AX72" s="40"/>
      <c r="AY72" s="40"/>
      <c r="AZ72" s="40"/>
      <c r="BA72" s="40"/>
      <c r="BB72" s="40"/>
      <c r="BC72" s="53"/>
    </row>
    <row r="73" spans="1:55" ht="24.95" customHeight="1" x14ac:dyDescent="0.25">
      <c r="A73" s="24" t="str">
        <f>[1]ФИЗРА!A42</f>
        <v>ОП.08</v>
      </c>
      <c r="B73" s="24" t="str">
        <f>[1]ФИЗРА!B42</f>
        <v>Правовое обеспечение профессиональной деятельности</v>
      </c>
      <c r="C73" s="25" t="s">
        <v>24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65"/>
      <c r="V73" s="6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7"/>
      <c r="AO73" s="57"/>
      <c r="AP73" s="57"/>
      <c r="AQ73" s="57"/>
      <c r="AR73" s="57"/>
      <c r="AS73" s="19"/>
      <c r="AT73" s="41"/>
      <c r="AU73" s="40"/>
      <c r="AV73" s="40"/>
      <c r="AW73" s="40"/>
      <c r="AX73" s="40"/>
      <c r="AY73" s="40"/>
      <c r="AZ73" s="40"/>
      <c r="BA73" s="40"/>
      <c r="BB73" s="40"/>
      <c r="BC73" s="53"/>
    </row>
    <row r="74" spans="1:55" ht="24.95" customHeight="1" x14ac:dyDescent="0.25">
      <c r="A74" s="24"/>
      <c r="B74" s="24"/>
      <c r="C74" s="32" t="s">
        <v>27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19"/>
      <c r="AT74" s="41"/>
      <c r="AU74" s="40"/>
      <c r="AV74" s="40"/>
      <c r="AW74" s="40"/>
      <c r="AX74" s="40"/>
      <c r="AY74" s="40"/>
      <c r="AZ74" s="40"/>
      <c r="BA74" s="40"/>
      <c r="BB74" s="40"/>
      <c r="BC74" s="53"/>
    </row>
    <row r="75" spans="1:55" ht="24.95" customHeight="1" x14ac:dyDescent="0.25">
      <c r="A75" s="24" t="str">
        <f>[1]ФИЗРА!A43</f>
        <v>ОП.09</v>
      </c>
      <c r="B75" s="24" t="str">
        <f>[1]ФИЗРА!B43</f>
        <v>Оновы биомеханики</v>
      </c>
      <c r="C75" s="25" t="s">
        <v>24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40"/>
      <c r="V75" s="40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19"/>
      <c r="AT75" s="41"/>
      <c r="AU75" s="40"/>
      <c r="AV75" s="40"/>
      <c r="AW75" s="40"/>
      <c r="AX75" s="40"/>
      <c r="AY75" s="40"/>
      <c r="AZ75" s="40"/>
      <c r="BA75" s="40"/>
      <c r="BB75" s="40"/>
      <c r="BC75" s="53"/>
    </row>
    <row r="76" spans="1:55" ht="24.95" customHeight="1" x14ac:dyDescent="0.25">
      <c r="A76" s="24"/>
      <c r="B76" s="24"/>
      <c r="C76" s="32" t="s">
        <v>27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19"/>
      <c r="AT76" s="41"/>
      <c r="AU76" s="40"/>
      <c r="AV76" s="40"/>
      <c r="AW76" s="40"/>
      <c r="AX76" s="40"/>
      <c r="AY76" s="40"/>
      <c r="AZ76" s="40"/>
      <c r="BA76" s="40"/>
      <c r="BB76" s="40"/>
      <c r="BC76" s="53"/>
    </row>
    <row r="77" spans="1:55" ht="24.95" customHeight="1" x14ac:dyDescent="0.25">
      <c r="A77" s="24" t="str">
        <f>[1]ФИЗРА!A44</f>
        <v>ОП.10</v>
      </c>
      <c r="B77" s="24" t="str">
        <f>[1]ФИЗРА!B44</f>
        <v>Безопасность жизнедеятельности</v>
      </c>
      <c r="C77" s="25" t="s">
        <v>24</v>
      </c>
      <c r="D77" s="57">
        <v>4</v>
      </c>
      <c r="E77" s="57">
        <v>4</v>
      </c>
      <c r="F77" s="57">
        <v>4</v>
      </c>
      <c r="G77" s="57">
        <v>4</v>
      </c>
      <c r="H77" s="57">
        <v>4</v>
      </c>
      <c r="I77" s="57">
        <v>4</v>
      </c>
      <c r="J77" s="57">
        <v>4</v>
      </c>
      <c r="K77" s="57">
        <v>4</v>
      </c>
      <c r="L77" s="57">
        <v>4</v>
      </c>
      <c r="M77" s="57">
        <v>4</v>
      </c>
      <c r="N77" s="57">
        <v>4</v>
      </c>
      <c r="O77" s="57">
        <v>4</v>
      </c>
      <c r="P77" s="57">
        <v>4</v>
      </c>
      <c r="Q77" s="57">
        <v>4</v>
      </c>
      <c r="R77" s="57">
        <v>4</v>
      </c>
      <c r="S77" s="57">
        <v>4</v>
      </c>
      <c r="T77" s="57">
        <v>4</v>
      </c>
      <c r="U77" s="40"/>
      <c r="V77" s="40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19"/>
      <c r="AT77" s="41"/>
      <c r="AU77" s="40"/>
      <c r="AV77" s="40"/>
      <c r="AW77" s="40"/>
      <c r="AX77" s="40"/>
      <c r="AY77" s="40"/>
      <c r="AZ77" s="40"/>
      <c r="BA77" s="40"/>
      <c r="BB77" s="40"/>
      <c r="BC77" s="53"/>
    </row>
    <row r="78" spans="1:55" ht="24.95" customHeight="1" x14ac:dyDescent="0.25">
      <c r="A78" s="24"/>
      <c r="B78" s="24"/>
      <c r="C78" s="50" t="s">
        <v>27</v>
      </c>
      <c r="D78" s="39">
        <v>2</v>
      </c>
      <c r="E78" s="39">
        <v>2</v>
      </c>
      <c r="F78" s="39">
        <v>2</v>
      </c>
      <c r="G78" s="39">
        <v>2</v>
      </c>
      <c r="H78" s="39">
        <v>2</v>
      </c>
      <c r="I78" s="39">
        <v>2</v>
      </c>
      <c r="J78" s="39">
        <v>2</v>
      </c>
      <c r="K78" s="39">
        <v>2</v>
      </c>
      <c r="L78" s="39">
        <v>2</v>
      </c>
      <c r="M78" s="39">
        <v>2</v>
      </c>
      <c r="N78" s="39">
        <v>2</v>
      </c>
      <c r="O78" s="39">
        <v>2</v>
      </c>
      <c r="P78" s="39">
        <v>2</v>
      </c>
      <c r="Q78" s="39">
        <v>2</v>
      </c>
      <c r="R78" s="39">
        <v>2</v>
      </c>
      <c r="S78" s="39">
        <v>2</v>
      </c>
      <c r="T78" s="39">
        <v>2</v>
      </c>
      <c r="U78" s="40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19"/>
      <c r="AT78" s="41"/>
      <c r="AU78" s="40"/>
      <c r="AV78" s="40"/>
      <c r="AW78" s="40"/>
      <c r="AX78" s="40"/>
      <c r="AY78" s="40"/>
      <c r="AZ78" s="40"/>
      <c r="BA78" s="40"/>
      <c r="BB78" s="40"/>
      <c r="BC78" s="53"/>
    </row>
    <row r="79" spans="1:55" ht="24.95" customHeight="1" x14ac:dyDescent="0.25">
      <c r="A79" s="24" t="str">
        <f>[1]ФИЗРА!A45</f>
        <v>ОП.11</v>
      </c>
      <c r="B79" s="24" t="str">
        <f>[1]ФИЗРА!B45</f>
        <v>Психология физической культуры и спорта</v>
      </c>
      <c r="C79" s="25" t="s">
        <v>24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40"/>
      <c r="V79" s="40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7"/>
      <c r="AO79" s="57"/>
      <c r="AP79" s="57"/>
      <c r="AQ79" s="57"/>
      <c r="AR79" s="57"/>
      <c r="AS79" s="19"/>
      <c r="AT79" s="41"/>
      <c r="AU79" s="40"/>
      <c r="AV79" s="40"/>
      <c r="AW79" s="40"/>
      <c r="AX79" s="40"/>
      <c r="AY79" s="40"/>
      <c r="AZ79" s="40"/>
      <c r="BA79" s="40"/>
      <c r="BB79" s="40"/>
      <c r="BC79" s="53"/>
    </row>
    <row r="80" spans="1:55" ht="24.95" customHeight="1" x14ac:dyDescent="0.25">
      <c r="A80" s="24"/>
      <c r="B80" s="24"/>
      <c r="C80" s="32" t="s">
        <v>27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19"/>
      <c r="AT80" s="41"/>
      <c r="AU80" s="40"/>
      <c r="AV80" s="40"/>
      <c r="AW80" s="40"/>
      <c r="AX80" s="40"/>
      <c r="AY80" s="40"/>
      <c r="AZ80" s="40"/>
      <c r="BA80" s="40"/>
      <c r="BB80" s="40"/>
      <c r="BC80" s="53"/>
    </row>
    <row r="81" spans="1:55" ht="24.95" customHeight="1" x14ac:dyDescent="0.25">
      <c r="A81" s="24" t="str">
        <f>[1]ФИЗРА!A46</f>
        <v>ОП.12</v>
      </c>
      <c r="B81" s="24" t="str">
        <f>[1]ФИЗРА!B46</f>
        <v>Менеджмент физической культуры и спорта</v>
      </c>
      <c r="C81" s="25" t="s">
        <v>24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40"/>
      <c r="V81" s="40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7"/>
      <c r="AO81" s="57"/>
      <c r="AP81" s="57"/>
      <c r="AQ81" s="57"/>
      <c r="AR81" s="57"/>
      <c r="AS81" s="19"/>
      <c r="AT81" s="41"/>
      <c r="AU81" s="40"/>
      <c r="AV81" s="40"/>
      <c r="AW81" s="40"/>
      <c r="AX81" s="40"/>
      <c r="AY81" s="40"/>
      <c r="AZ81" s="40"/>
      <c r="BA81" s="40"/>
      <c r="BB81" s="40"/>
      <c r="BC81" s="53"/>
    </row>
    <row r="82" spans="1:55" ht="24.95" customHeight="1" x14ac:dyDescent="0.25">
      <c r="A82" s="24"/>
      <c r="B82" s="24"/>
      <c r="C82" s="32" t="s">
        <v>27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19"/>
      <c r="AT82" s="41"/>
      <c r="AU82" s="40"/>
      <c r="AV82" s="40"/>
      <c r="AW82" s="40"/>
      <c r="AX82" s="40"/>
      <c r="AY82" s="40"/>
      <c r="AZ82" s="40"/>
      <c r="BA82" s="40"/>
      <c r="BB82" s="40"/>
      <c r="BC82" s="53"/>
    </row>
    <row r="83" spans="1:55" ht="24.95" customHeight="1" x14ac:dyDescent="0.25">
      <c r="A83" s="58" t="str">
        <f>[1]ФИЗРА!A47</f>
        <v>ПМ.00</v>
      </c>
      <c r="B83" s="58" t="str">
        <f>[1]ФИЗРА!B47</f>
        <v xml:space="preserve">ПРОФЕССИОНАЛЬНЫЕ МОДУЛИ </v>
      </c>
      <c r="C83" s="59"/>
      <c r="D83" s="60">
        <f t="shared" ref="D83:T84" si="8">D85+D95+D107</f>
        <v>14</v>
      </c>
      <c r="E83" s="60">
        <f t="shared" si="8"/>
        <v>14</v>
      </c>
      <c r="F83" s="60">
        <f t="shared" si="8"/>
        <v>14</v>
      </c>
      <c r="G83" s="60">
        <f t="shared" si="8"/>
        <v>14</v>
      </c>
      <c r="H83" s="60">
        <f t="shared" si="8"/>
        <v>14</v>
      </c>
      <c r="I83" s="60">
        <f t="shared" si="8"/>
        <v>14</v>
      </c>
      <c r="J83" s="60">
        <f t="shared" si="8"/>
        <v>14</v>
      </c>
      <c r="K83" s="60">
        <f t="shared" si="8"/>
        <v>14</v>
      </c>
      <c r="L83" s="60">
        <f t="shared" si="8"/>
        <v>14</v>
      </c>
      <c r="M83" s="60">
        <f t="shared" si="8"/>
        <v>14</v>
      </c>
      <c r="N83" s="60">
        <f t="shared" si="8"/>
        <v>14</v>
      </c>
      <c r="O83" s="60">
        <f t="shared" si="8"/>
        <v>14</v>
      </c>
      <c r="P83" s="60">
        <f t="shared" si="8"/>
        <v>14</v>
      </c>
      <c r="Q83" s="60">
        <f t="shared" si="8"/>
        <v>14</v>
      </c>
      <c r="R83" s="60">
        <f t="shared" si="8"/>
        <v>14</v>
      </c>
      <c r="S83" s="60">
        <f t="shared" si="8"/>
        <v>14</v>
      </c>
      <c r="T83" s="60">
        <f t="shared" si="8"/>
        <v>14</v>
      </c>
      <c r="U83" s="40"/>
      <c r="V83" s="40"/>
      <c r="W83" s="60">
        <f t="shared" ref="W83:AR84" si="9">W85+W95+W107</f>
        <v>17</v>
      </c>
      <c r="X83" s="60">
        <f t="shared" si="9"/>
        <v>17</v>
      </c>
      <c r="Y83" s="60">
        <f t="shared" si="9"/>
        <v>17</v>
      </c>
      <c r="Z83" s="60">
        <f t="shared" si="9"/>
        <v>17</v>
      </c>
      <c r="AA83" s="60">
        <f t="shared" si="9"/>
        <v>17</v>
      </c>
      <c r="AB83" s="60">
        <f t="shared" si="9"/>
        <v>17</v>
      </c>
      <c r="AC83" s="60">
        <f t="shared" si="9"/>
        <v>17</v>
      </c>
      <c r="AD83" s="60">
        <f t="shared" si="9"/>
        <v>17</v>
      </c>
      <c r="AE83" s="60">
        <f t="shared" si="9"/>
        <v>17</v>
      </c>
      <c r="AF83" s="60">
        <f t="shared" si="9"/>
        <v>17</v>
      </c>
      <c r="AG83" s="60">
        <f t="shared" si="9"/>
        <v>17</v>
      </c>
      <c r="AH83" s="60">
        <f t="shared" si="9"/>
        <v>17</v>
      </c>
      <c r="AI83" s="60">
        <f t="shared" si="9"/>
        <v>17</v>
      </c>
      <c r="AJ83" s="60">
        <f t="shared" si="9"/>
        <v>17</v>
      </c>
      <c r="AK83" s="60">
        <f t="shared" si="9"/>
        <v>17</v>
      </c>
      <c r="AL83" s="60">
        <f t="shared" si="9"/>
        <v>17</v>
      </c>
      <c r="AM83" s="60">
        <f t="shared" si="9"/>
        <v>17</v>
      </c>
      <c r="AN83" s="60">
        <f t="shared" si="9"/>
        <v>17</v>
      </c>
      <c r="AO83" s="60">
        <f t="shared" si="9"/>
        <v>17</v>
      </c>
      <c r="AP83" s="60">
        <f t="shared" si="9"/>
        <v>17</v>
      </c>
      <c r="AQ83" s="60">
        <f t="shared" si="9"/>
        <v>17</v>
      </c>
      <c r="AR83" s="60">
        <f t="shared" si="9"/>
        <v>36</v>
      </c>
      <c r="AS83" s="19"/>
      <c r="AT83" s="41"/>
      <c r="AU83" s="40"/>
      <c r="AV83" s="40"/>
      <c r="AW83" s="40"/>
      <c r="AX83" s="40"/>
      <c r="AY83" s="40"/>
      <c r="AZ83" s="40"/>
      <c r="BA83" s="40"/>
      <c r="BB83" s="40"/>
      <c r="BC83" s="53"/>
    </row>
    <row r="84" spans="1:55" ht="24.95" customHeight="1" x14ac:dyDescent="0.25">
      <c r="A84" s="24"/>
      <c r="B84" s="24"/>
      <c r="C84" s="32" t="s">
        <v>27</v>
      </c>
      <c r="D84" s="39">
        <f t="shared" si="8"/>
        <v>7</v>
      </c>
      <c r="E84" s="39">
        <f t="shared" si="8"/>
        <v>7</v>
      </c>
      <c r="F84" s="39">
        <f t="shared" si="8"/>
        <v>7</v>
      </c>
      <c r="G84" s="39">
        <f t="shared" si="8"/>
        <v>7</v>
      </c>
      <c r="H84" s="39">
        <f t="shared" si="8"/>
        <v>7</v>
      </c>
      <c r="I84" s="39">
        <f t="shared" si="8"/>
        <v>7</v>
      </c>
      <c r="J84" s="39">
        <f t="shared" si="8"/>
        <v>7</v>
      </c>
      <c r="K84" s="39">
        <f t="shared" si="8"/>
        <v>7</v>
      </c>
      <c r="L84" s="39">
        <f t="shared" si="8"/>
        <v>7</v>
      </c>
      <c r="M84" s="39">
        <f t="shared" si="8"/>
        <v>7</v>
      </c>
      <c r="N84" s="39">
        <f t="shared" si="8"/>
        <v>7</v>
      </c>
      <c r="O84" s="39">
        <f t="shared" si="8"/>
        <v>7</v>
      </c>
      <c r="P84" s="39">
        <f t="shared" si="8"/>
        <v>7</v>
      </c>
      <c r="Q84" s="39">
        <f t="shared" si="8"/>
        <v>7</v>
      </c>
      <c r="R84" s="39">
        <f t="shared" si="8"/>
        <v>7</v>
      </c>
      <c r="S84" s="39">
        <f t="shared" si="8"/>
        <v>7</v>
      </c>
      <c r="T84" s="39">
        <f t="shared" si="8"/>
        <v>7</v>
      </c>
      <c r="U84" s="40"/>
      <c r="V84" s="40"/>
      <c r="W84" s="39">
        <f t="shared" si="9"/>
        <v>8</v>
      </c>
      <c r="X84" s="39">
        <f t="shared" si="9"/>
        <v>9</v>
      </c>
      <c r="Y84" s="39">
        <f t="shared" si="9"/>
        <v>9</v>
      </c>
      <c r="Z84" s="39">
        <f t="shared" si="9"/>
        <v>8</v>
      </c>
      <c r="AA84" s="39">
        <f t="shared" si="9"/>
        <v>9</v>
      </c>
      <c r="AB84" s="39">
        <f t="shared" si="9"/>
        <v>8</v>
      </c>
      <c r="AC84" s="39">
        <f t="shared" si="9"/>
        <v>9</v>
      </c>
      <c r="AD84" s="39">
        <f t="shared" si="9"/>
        <v>8</v>
      </c>
      <c r="AE84" s="39">
        <f t="shared" si="9"/>
        <v>9</v>
      </c>
      <c r="AF84" s="39">
        <f t="shared" si="9"/>
        <v>8</v>
      </c>
      <c r="AG84" s="39">
        <f t="shared" si="9"/>
        <v>10</v>
      </c>
      <c r="AH84" s="39">
        <f t="shared" si="9"/>
        <v>8</v>
      </c>
      <c r="AI84" s="39">
        <f t="shared" si="9"/>
        <v>9</v>
      </c>
      <c r="AJ84" s="39">
        <f t="shared" si="9"/>
        <v>9</v>
      </c>
      <c r="AK84" s="39">
        <f t="shared" si="9"/>
        <v>9</v>
      </c>
      <c r="AL84" s="39">
        <f t="shared" si="9"/>
        <v>9</v>
      </c>
      <c r="AM84" s="39">
        <f t="shared" si="9"/>
        <v>10</v>
      </c>
      <c r="AN84" s="39">
        <f t="shared" si="9"/>
        <v>8</v>
      </c>
      <c r="AO84" s="39">
        <f t="shared" si="9"/>
        <v>9</v>
      </c>
      <c r="AP84" s="39">
        <f t="shared" si="9"/>
        <v>8</v>
      </c>
      <c r="AQ84" s="39">
        <f t="shared" si="9"/>
        <v>9</v>
      </c>
      <c r="AR84" s="39">
        <f t="shared" si="9"/>
        <v>0</v>
      </c>
      <c r="AS84" s="19"/>
      <c r="AT84" s="41"/>
      <c r="AU84" s="40"/>
      <c r="AV84" s="40"/>
      <c r="AW84" s="40"/>
      <c r="AX84" s="40"/>
      <c r="AY84" s="40"/>
      <c r="AZ84" s="40"/>
      <c r="BA84" s="40"/>
      <c r="BB84" s="40"/>
      <c r="BC84" s="53"/>
    </row>
    <row r="85" spans="1:55" ht="24.95" customHeight="1" x14ac:dyDescent="0.25">
      <c r="A85" s="61" t="str">
        <f>[1]ФИЗРА!A48</f>
        <v>ПМ.01</v>
      </c>
      <c r="B85" s="61" t="str">
        <f>[1]ФИЗРА!B48</f>
        <v>Организация и проведение учебно-тренировочных занятий и руководство соревновательной деятельностью спортсменов в избранном виде спорта</v>
      </c>
      <c r="C85" s="62" t="s">
        <v>24</v>
      </c>
      <c r="D85" s="66">
        <f>D87+D89+D91+D93</f>
        <v>6</v>
      </c>
      <c r="E85" s="66">
        <f t="shared" ref="E85:AQ86" si="10">E87+E89+E91+E93</f>
        <v>6</v>
      </c>
      <c r="F85" s="66">
        <f t="shared" si="10"/>
        <v>6</v>
      </c>
      <c r="G85" s="66">
        <f t="shared" si="10"/>
        <v>6</v>
      </c>
      <c r="H85" s="66">
        <f t="shared" si="10"/>
        <v>6</v>
      </c>
      <c r="I85" s="66">
        <f t="shared" si="10"/>
        <v>6</v>
      </c>
      <c r="J85" s="66">
        <f t="shared" si="10"/>
        <v>6</v>
      </c>
      <c r="K85" s="66">
        <f t="shared" si="10"/>
        <v>6</v>
      </c>
      <c r="L85" s="66">
        <f t="shared" si="10"/>
        <v>6</v>
      </c>
      <c r="M85" s="66">
        <f t="shared" si="10"/>
        <v>6</v>
      </c>
      <c r="N85" s="66">
        <f t="shared" si="10"/>
        <v>6</v>
      </c>
      <c r="O85" s="66">
        <f t="shared" si="10"/>
        <v>6</v>
      </c>
      <c r="P85" s="66">
        <f t="shared" si="10"/>
        <v>6</v>
      </c>
      <c r="Q85" s="66">
        <f t="shared" si="10"/>
        <v>6</v>
      </c>
      <c r="R85" s="66">
        <f t="shared" si="10"/>
        <v>6</v>
      </c>
      <c r="S85" s="66">
        <f t="shared" si="10"/>
        <v>6</v>
      </c>
      <c r="T85" s="66">
        <f t="shared" si="10"/>
        <v>6</v>
      </c>
      <c r="U85" s="40"/>
      <c r="V85" s="40"/>
      <c r="W85" s="66">
        <f t="shared" si="10"/>
        <v>9</v>
      </c>
      <c r="X85" s="66">
        <f t="shared" si="10"/>
        <v>9</v>
      </c>
      <c r="Y85" s="66">
        <f t="shared" si="10"/>
        <v>9</v>
      </c>
      <c r="Z85" s="66">
        <f t="shared" si="10"/>
        <v>9</v>
      </c>
      <c r="AA85" s="66">
        <f t="shared" si="10"/>
        <v>9</v>
      </c>
      <c r="AB85" s="66">
        <f t="shared" si="10"/>
        <v>9</v>
      </c>
      <c r="AC85" s="66">
        <f t="shared" si="10"/>
        <v>9</v>
      </c>
      <c r="AD85" s="66">
        <f t="shared" si="10"/>
        <v>9</v>
      </c>
      <c r="AE85" s="66">
        <f t="shared" si="10"/>
        <v>9</v>
      </c>
      <c r="AF85" s="66">
        <f t="shared" si="10"/>
        <v>9</v>
      </c>
      <c r="AG85" s="66">
        <f t="shared" si="10"/>
        <v>9</v>
      </c>
      <c r="AH85" s="66">
        <f t="shared" si="10"/>
        <v>9</v>
      </c>
      <c r="AI85" s="66">
        <f t="shared" si="10"/>
        <v>9</v>
      </c>
      <c r="AJ85" s="66">
        <f t="shared" si="10"/>
        <v>9</v>
      </c>
      <c r="AK85" s="66">
        <f t="shared" si="10"/>
        <v>9</v>
      </c>
      <c r="AL85" s="66">
        <f t="shared" si="10"/>
        <v>9</v>
      </c>
      <c r="AM85" s="66">
        <f t="shared" si="10"/>
        <v>9</v>
      </c>
      <c r="AN85" s="66">
        <f t="shared" si="10"/>
        <v>9</v>
      </c>
      <c r="AO85" s="66">
        <f t="shared" si="10"/>
        <v>9</v>
      </c>
      <c r="AP85" s="66">
        <f t="shared" si="10"/>
        <v>9</v>
      </c>
      <c r="AQ85" s="66">
        <f t="shared" si="10"/>
        <v>9</v>
      </c>
      <c r="AR85" s="66">
        <f>AR87+AR91+AR93</f>
        <v>0</v>
      </c>
      <c r="AS85" s="19"/>
      <c r="AT85" s="42"/>
      <c r="AU85" s="29"/>
      <c r="AV85" s="29"/>
      <c r="AW85" s="29"/>
      <c r="AX85" s="29"/>
      <c r="AY85" s="29"/>
      <c r="AZ85" s="29"/>
      <c r="BA85" s="29"/>
      <c r="BB85" s="29"/>
      <c r="BC85" s="54"/>
    </row>
    <row r="86" spans="1:55" ht="24.95" customHeight="1" x14ac:dyDescent="0.25">
      <c r="A86" s="24"/>
      <c r="B86" s="24"/>
      <c r="C86" s="25" t="s">
        <v>37</v>
      </c>
      <c r="D86" s="51">
        <f>D88+D90+D92+D94</f>
        <v>3</v>
      </c>
      <c r="E86" s="51">
        <f t="shared" si="10"/>
        <v>3</v>
      </c>
      <c r="F86" s="51">
        <f t="shared" si="10"/>
        <v>3</v>
      </c>
      <c r="G86" s="51">
        <f t="shared" si="10"/>
        <v>3</v>
      </c>
      <c r="H86" s="51">
        <f t="shared" si="10"/>
        <v>3</v>
      </c>
      <c r="I86" s="51">
        <f t="shared" si="10"/>
        <v>3</v>
      </c>
      <c r="J86" s="51">
        <f t="shared" si="10"/>
        <v>3</v>
      </c>
      <c r="K86" s="51">
        <f t="shared" si="10"/>
        <v>3</v>
      </c>
      <c r="L86" s="51">
        <f t="shared" si="10"/>
        <v>3</v>
      </c>
      <c r="M86" s="51">
        <f t="shared" si="10"/>
        <v>3</v>
      </c>
      <c r="N86" s="51">
        <f t="shared" si="10"/>
        <v>3</v>
      </c>
      <c r="O86" s="51">
        <f t="shared" si="10"/>
        <v>3</v>
      </c>
      <c r="P86" s="51">
        <f t="shared" si="10"/>
        <v>3</v>
      </c>
      <c r="Q86" s="51">
        <f t="shared" si="10"/>
        <v>3</v>
      </c>
      <c r="R86" s="51">
        <f t="shared" si="10"/>
        <v>3</v>
      </c>
      <c r="S86" s="51">
        <f t="shared" si="10"/>
        <v>3</v>
      </c>
      <c r="T86" s="51">
        <f t="shared" si="10"/>
        <v>3</v>
      </c>
      <c r="U86" s="40"/>
      <c r="V86" s="40"/>
      <c r="W86" s="51">
        <f t="shared" si="10"/>
        <v>4</v>
      </c>
      <c r="X86" s="51">
        <f t="shared" si="10"/>
        <v>5</v>
      </c>
      <c r="Y86" s="51">
        <f t="shared" si="10"/>
        <v>5</v>
      </c>
      <c r="Z86" s="51">
        <f t="shared" si="10"/>
        <v>4</v>
      </c>
      <c r="AA86" s="51">
        <f t="shared" si="10"/>
        <v>5</v>
      </c>
      <c r="AB86" s="51">
        <f t="shared" si="10"/>
        <v>4</v>
      </c>
      <c r="AC86" s="51">
        <f t="shared" si="10"/>
        <v>5</v>
      </c>
      <c r="AD86" s="51">
        <f t="shared" si="10"/>
        <v>4</v>
      </c>
      <c r="AE86" s="51">
        <f t="shared" si="10"/>
        <v>5</v>
      </c>
      <c r="AF86" s="51">
        <f t="shared" si="10"/>
        <v>4</v>
      </c>
      <c r="AG86" s="51">
        <f t="shared" si="10"/>
        <v>6</v>
      </c>
      <c r="AH86" s="51">
        <f t="shared" si="10"/>
        <v>4</v>
      </c>
      <c r="AI86" s="51">
        <f t="shared" si="10"/>
        <v>5</v>
      </c>
      <c r="AJ86" s="51">
        <f t="shared" si="10"/>
        <v>5</v>
      </c>
      <c r="AK86" s="51">
        <f t="shared" si="10"/>
        <v>5</v>
      </c>
      <c r="AL86" s="51">
        <f t="shared" si="10"/>
        <v>5</v>
      </c>
      <c r="AM86" s="51">
        <f t="shared" si="10"/>
        <v>6</v>
      </c>
      <c r="AN86" s="51">
        <f t="shared" si="10"/>
        <v>4</v>
      </c>
      <c r="AO86" s="51">
        <f t="shared" si="10"/>
        <v>5</v>
      </c>
      <c r="AP86" s="51">
        <f t="shared" si="10"/>
        <v>4</v>
      </c>
      <c r="AQ86" s="51">
        <f t="shared" si="10"/>
        <v>5</v>
      </c>
      <c r="AR86" s="51">
        <f t="shared" ref="AR86:BC86" si="11">AR88+AR90+AR92+AR94</f>
        <v>0</v>
      </c>
      <c r="AS86" s="19"/>
      <c r="AT86" s="42"/>
      <c r="AU86" s="29"/>
      <c r="AV86" s="29"/>
      <c r="AW86" s="29"/>
      <c r="AX86" s="29"/>
      <c r="AY86" s="29"/>
      <c r="AZ86" s="29"/>
      <c r="BA86" s="29"/>
      <c r="BB86" s="29"/>
      <c r="BC86" s="54"/>
    </row>
    <row r="87" spans="1:55" ht="24.95" customHeight="1" x14ac:dyDescent="0.25">
      <c r="A87" s="67" t="str">
        <f>[1]ФИЗРА!A49</f>
        <v xml:space="preserve">МДК.01.01. </v>
      </c>
      <c r="B87" s="67" t="str">
        <f>[1]ФИЗРА!B49</f>
        <v>Избранный вид спорта с методикой тренировки и руководства соревновательной деятельностью спортсменов</v>
      </c>
      <c r="C87" s="68" t="s">
        <v>24</v>
      </c>
      <c r="D87" s="69">
        <v>3</v>
      </c>
      <c r="E87" s="69">
        <v>3</v>
      </c>
      <c r="F87" s="69">
        <v>3</v>
      </c>
      <c r="G87" s="69">
        <v>3</v>
      </c>
      <c r="H87" s="69">
        <v>3</v>
      </c>
      <c r="I87" s="69">
        <v>3</v>
      </c>
      <c r="J87" s="69">
        <v>3</v>
      </c>
      <c r="K87" s="69">
        <v>3</v>
      </c>
      <c r="L87" s="69">
        <v>3</v>
      </c>
      <c r="M87" s="69">
        <v>3</v>
      </c>
      <c r="N87" s="69">
        <v>3</v>
      </c>
      <c r="O87" s="69">
        <v>3</v>
      </c>
      <c r="P87" s="69">
        <v>3</v>
      </c>
      <c r="Q87" s="69">
        <v>3</v>
      </c>
      <c r="R87" s="69">
        <v>3</v>
      </c>
      <c r="S87" s="69">
        <v>3</v>
      </c>
      <c r="T87" s="69">
        <v>3</v>
      </c>
      <c r="U87" s="40"/>
      <c r="V87" s="40"/>
      <c r="W87" s="70">
        <v>5</v>
      </c>
      <c r="X87" s="70">
        <v>5</v>
      </c>
      <c r="Y87" s="70">
        <v>5</v>
      </c>
      <c r="Z87" s="70">
        <v>5</v>
      </c>
      <c r="AA87" s="70">
        <v>5</v>
      </c>
      <c r="AB87" s="70">
        <v>5</v>
      </c>
      <c r="AC87" s="70">
        <v>5</v>
      </c>
      <c r="AD87" s="70">
        <v>5</v>
      </c>
      <c r="AE87" s="70">
        <v>5</v>
      </c>
      <c r="AF87" s="70">
        <v>5</v>
      </c>
      <c r="AG87" s="70">
        <v>4</v>
      </c>
      <c r="AH87" s="70">
        <v>4</v>
      </c>
      <c r="AI87" s="70">
        <v>4</v>
      </c>
      <c r="AJ87" s="70">
        <v>4</v>
      </c>
      <c r="AK87" s="70">
        <v>4</v>
      </c>
      <c r="AL87" s="70">
        <v>4</v>
      </c>
      <c r="AM87" s="70">
        <v>4</v>
      </c>
      <c r="AN87" s="70">
        <v>4</v>
      </c>
      <c r="AO87" s="70">
        <v>4</v>
      </c>
      <c r="AP87" s="70">
        <v>4</v>
      </c>
      <c r="AQ87" s="70">
        <v>4</v>
      </c>
      <c r="AR87" s="70"/>
      <c r="AS87" s="19"/>
      <c r="AT87" s="36"/>
      <c r="AU87" s="29"/>
      <c r="AV87" s="29"/>
      <c r="AW87" s="29"/>
      <c r="AX87" s="29"/>
      <c r="AY87" s="29"/>
      <c r="AZ87" s="29"/>
      <c r="BA87" s="29"/>
      <c r="BB87" s="29"/>
      <c r="BC87" s="54"/>
    </row>
    <row r="88" spans="1:55" ht="24.95" customHeight="1" x14ac:dyDescent="0.25">
      <c r="A88" s="24"/>
      <c r="B88" s="24"/>
      <c r="C88" s="25" t="s">
        <v>37</v>
      </c>
      <c r="D88" s="51">
        <v>2</v>
      </c>
      <c r="E88" s="51">
        <v>1</v>
      </c>
      <c r="F88" s="51">
        <v>2</v>
      </c>
      <c r="G88" s="51">
        <v>1</v>
      </c>
      <c r="H88" s="51">
        <v>2</v>
      </c>
      <c r="I88" s="51">
        <v>1</v>
      </c>
      <c r="J88" s="51">
        <v>2</v>
      </c>
      <c r="K88" s="51">
        <v>1</v>
      </c>
      <c r="L88" s="51">
        <v>2</v>
      </c>
      <c r="M88" s="51">
        <v>1</v>
      </c>
      <c r="N88" s="51">
        <v>2</v>
      </c>
      <c r="O88" s="51">
        <v>1</v>
      </c>
      <c r="P88" s="51">
        <v>2</v>
      </c>
      <c r="Q88" s="51">
        <v>1</v>
      </c>
      <c r="R88" s="51">
        <v>2</v>
      </c>
      <c r="S88" s="51">
        <v>1</v>
      </c>
      <c r="T88" s="51">
        <v>2</v>
      </c>
      <c r="U88" s="40"/>
      <c r="V88" s="40"/>
      <c r="W88" s="33">
        <v>2</v>
      </c>
      <c r="X88" s="33">
        <v>3</v>
      </c>
      <c r="Y88" s="33">
        <v>2</v>
      </c>
      <c r="Z88" s="33">
        <v>2</v>
      </c>
      <c r="AA88" s="33">
        <v>3</v>
      </c>
      <c r="AB88" s="33">
        <v>2</v>
      </c>
      <c r="AC88" s="33">
        <v>2</v>
      </c>
      <c r="AD88" s="33">
        <v>2</v>
      </c>
      <c r="AE88" s="33">
        <v>3</v>
      </c>
      <c r="AF88" s="33">
        <v>2</v>
      </c>
      <c r="AG88" s="33">
        <v>3</v>
      </c>
      <c r="AH88" s="33">
        <v>2</v>
      </c>
      <c r="AI88" s="33">
        <v>3</v>
      </c>
      <c r="AJ88" s="33">
        <v>2</v>
      </c>
      <c r="AK88" s="33">
        <v>2</v>
      </c>
      <c r="AL88" s="33">
        <v>3</v>
      </c>
      <c r="AM88" s="33">
        <v>3</v>
      </c>
      <c r="AN88" s="33">
        <v>2</v>
      </c>
      <c r="AO88" s="33">
        <v>2</v>
      </c>
      <c r="AP88" s="33">
        <v>2</v>
      </c>
      <c r="AQ88" s="33">
        <v>3</v>
      </c>
      <c r="AR88" s="33"/>
      <c r="AS88" s="19"/>
      <c r="AT88" s="36"/>
      <c r="AU88" s="29"/>
      <c r="AV88" s="29"/>
      <c r="AW88" s="29"/>
      <c r="AX88" s="29"/>
      <c r="AY88" s="29"/>
      <c r="AZ88" s="29"/>
      <c r="BA88" s="29"/>
      <c r="BB88" s="29"/>
      <c r="BC88" s="54"/>
    </row>
    <row r="89" spans="1:55" ht="24.95" customHeight="1" x14ac:dyDescent="0.25">
      <c r="A89" s="71" t="str">
        <f>[1]ФИЗРА!A50</f>
        <v>МДК.01.02</v>
      </c>
      <c r="B89" s="71" t="str">
        <f>[1]ФИЗРА!B50</f>
        <v>Система подготовки судей в избранном виде спорта ( футбол)</v>
      </c>
      <c r="C89" s="72" t="s">
        <v>24</v>
      </c>
      <c r="D89" s="73">
        <v>3</v>
      </c>
      <c r="E89" s="73">
        <v>3</v>
      </c>
      <c r="F89" s="73">
        <v>3</v>
      </c>
      <c r="G89" s="73">
        <v>3</v>
      </c>
      <c r="H89" s="73">
        <v>3</v>
      </c>
      <c r="I89" s="73">
        <v>3</v>
      </c>
      <c r="J89" s="73">
        <v>3</v>
      </c>
      <c r="K89" s="73">
        <v>3</v>
      </c>
      <c r="L89" s="73">
        <v>3</v>
      </c>
      <c r="M89" s="73">
        <v>3</v>
      </c>
      <c r="N89" s="73">
        <v>3</v>
      </c>
      <c r="O89" s="73">
        <v>3</v>
      </c>
      <c r="P89" s="73">
        <v>3</v>
      </c>
      <c r="Q89" s="73">
        <v>3</v>
      </c>
      <c r="R89" s="73">
        <v>3</v>
      </c>
      <c r="S89" s="73">
        <v>3</v>
      </c>
      <c r="T89" s="73">
        <v>3</v>
      </c>
      <c r="U89" s="40"/>
      <c r="V89" s="40"/>
      <c r="W89" s="74">
        <v>4</v>
      </c>
      <c r="X89" s="74">
        <v>4</v>
      </c>
      <c r="Y89" s="74">
        <v>4</v>
      </c>
      <c r="Z89" s="74">
        <v>4</v>
      </c>
      <c r="AA89" s="74">
        <v>4</v>
      </c>
      <c r="AB89" s="74">
        <v>4</v>
      </c>
      <c r="AC89" s="74">
        <v>4</v>
      </c>
      <c r="AD89" s="74">
        <v>4</v>
      </c>
      <c r="AE89" s="74">
        <v>4</v>
      </c>
      <c r="AF89" s="74">
        <v>4</v>
      </c>
      <c r="AG89" s="74">
        <v>5</v>
      </c>
      <c r="AH89" s="74">
        <v>5</v>
      </c>
      <c r="AI89" s="74">
        <v>5</v>
      </c>
      <c r="AJ89" s="74">
        <v>5</v>
      </c>
      <c r="AK89" s="74">
        <v>5</v>
      </c>
      <c r="AL89" s="74">
        <v>5</v>
      </c>
      <c r="AM89" s="74">
        <v>5</v>
      </c>
      <c r="AN89" s="74">
        <v>5</v>
      </c>
      <c r="AO89" s="74">
        <v>5</v>
      </c>
      <c r="AP89" s="74">
        <v>5</v>
      </c>
      <c r="AQ89" s="74">
        <v>5</v>
      </c>
      <c r="AR89" s="74"/>
      <c r="AS89" s="19"/>
      <c r="AT89" s="36"/>
      <c r="AU89" s="29"/>
      <c r="AV89" s="29"/>
      <c r="AW89" s="29"/>
      <c r="AX89" s="29"/>
      <c r="AY89" s="29"/>
      <c r="AZ89" s="29"/>
      <c r="BA89" s="29"/>
      <c r="BB89" s="29"/>
      <c r="BC89" s="54"/>
    </row>
    <row r="90" spans="1:55" ht="24.95" customHeight="1" x14ac:dyDescent="0.25">
      <c r="A90" s="24"/>
      <c r="B90" s="24"/>
      <c r="C90" s="25" t="s">
        <v>37</v>
      </c>
      <c r="D90" s="51">
        <v>1</v>
      </c>
      <c r="E90" s="51">
        <v>2</v>
      </c>
      <c r="F90" s="51">
        <v>1</v>
      </c>
      <c r="G90" s="51">
        <v>2</v>
      </c>
      <c r="H90" s="51">
        <v>1</v>
      </c>
      <c r="I90" s="51">
        <v>2</v>
      </c>
      <c r="J90" s="51">
        <v>1</v>
      </c>
      <c r="K90" s="51">
        <v>2</v>
      </c>
      <c r="L90" s="51">
        <v>1</v>
      </c>
      <c r="M90" s="51">
        <v>2</v>
      </c>
      <c r="N90" s="51">
        <v>1</v>
      </c>
      <c r="O90" s="51">
        <v>2</v>
      </c>
      <c r="P90" s="51">
        <v>1</v>
      </c>
      <c r="Q90" s="51">
        <v>2</v>
      </c>
      <c r="R90" s="51">
        <v>1</v>
      </c>
      <c r="S90" s="51">
        <v>2</v>
      </c>
      <c r="T90" s="51">
        <v>1</v>
      </c>
      <c r="U90" s="40"/>
      <c r="V90" s="40"/>
      <c r="W90" s="33">
        <v>2</v>
      </c>
      <c r="X90" s="33">
        <v>2</v>
      </c>
      <c r="Y90" s="33">
        <v>3</v>
      </c>
      <c r="Z90" s="33">
        <v>2</v>
      </c>
      <c r="AA90" s="33">
        <v>2</v>
      </c>
      <c r="AB90" s="33">
        <v>2</v>
      </c>
      <c r="AC90" s="33">
        <v>3</v>
      </c>
      <c r="AD90" s="33">
        <v>2</v>
      </c>
      <c r="AE90" s="33">
        <v>2</v>
      </c>
      <c r="AF90" s="33">
        <v>2</v>
      </c>
      <c r="AG90" s="33">
        <v>3</v>
      </c>
      <c r="AH90" s="33">
        <v>2</v>
      </c>
      <c r="AI90" s="33">
        <v>2</v>
      </c>
      <c r="AJ90" s="33">
        <v>3</v>
      </c>
      <c r="AK90" s="33">
        <v>3</v>
      </c>
      <c r="AL90" s="33">
        <v>2</v>
      </c>
      <c r="AM90" s="33">
        <v>3</v>
      </c>
      <c r="AN90" s="33">
        <v>2</v>
      </c>
      <c r="AO90" s="33">
        <v>3</v>
      </c>
      <c r="AP90" s="33">
        <v>2</v>
      </c>
      <c r="AQ90" s="33">
        <v>2</v>
      </c>
      <c r="AR90" s="33"/>
      <c r="AS90" s="19"/>
      <c r="AT90" s="36"/>
      <c r="AU90" s="29"/>
      <c r="AV90" s="29"/>
      <c r="AW90" s="29"/>
      <c r="AX90" s="29"/>
      <c r="AY90" s="29"/>
      <c r="AZ90" s="29"/>
      <c r="BA90" s="29"/>
      <c r="BB90" s="29"/>
      <c r="BC90" s="54"/>
    </row>
    <row r="91" spans="1:55" ht="24.95" customHeight="1" x14ac:dyDescent="0.25">
      <c r="A91" s="46" t="str">
        <f>[1]ФИЗРА!A51</f>
        <v>УП.01</v>
      </c>
      <c r="B91" s="46" t="str">
        <f>[1]ФИЗРА!B51</f>
        <v>Учебная практика</v>
      </c>
      <c r="C91" s="47" t="s">
        <v>24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40"/>
      <c r="V91" s="40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19"/>
      <c r="AT91" s="36"/>
      <c r="AU91" s="29"/>
      <c r="AV91" s="29"/>
      <c r="AW91" s="29"/>
      <c r="AX91" s="29"/>
      <c r="AY91" s="29"/>
      <c r="AZ91" s="29"/>
      <c r="BA91" s="29"/>
      <c r="BB91" s="29"/>
      <c r="BC91" s="54"/>
    </row>
    <row r="92" spans="1:55" ht="24.95" customHeight="1" x14ac:dyDescent="0.25">
      <c r="A92" s="24"/>
      <c r="B92" s="24"/>
      <c r="C92" s="25" t="s">
        <v>37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40"/>
      <c r="V92" s="40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19"/>
      <c r="AT92" s="36"/>
      <c r="AU92" s="29"/>
      <c r="AV92" s="29"/>
      <c r="AW92" s="29"/>
      <c r="AX92" s="29"/>
      <c r="AY92" s="29"/>
      <c r="AZ92" s="29"/>
      <c r="BA92" s="29"/>
      <c r="BB92" s="29"/>
      <c r="BC92" s="54"/>
    </row>
    <row r="93" spans="1:55" ht="24.95" customHeight="1" x14ac:dyDescent="0.25">
      <c r="A93" s="76" t="str">
        <f>[1]ФИЗРА!A52</f>
        <v>ПП.01</v>
      </c>
      <c r="B93" s="76" t="str">
        <f>[1]ФИЗРА!B52</f>
        <v>Производственная практика по профилю специальности</v>
      </c>
      <c r="C93" s="77" t="s">
        <v>24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0"/>
      <c r="V93" s="40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19"/>
      <c r="AT93" s="36"/>
      <c r="AU93" s="29"/>
      <c r="AV93" s="29"/>
      <c r="AW93" s="29"/>
      <c r="AX93" s="29"/>
      <c r="AY93" s="29"/>
      <c r="AZ93" s="29"/>
      <c r="BA93" s="29"/>
      <c r="BB93" s="29"/>
      <c r="BC93" s="54"/>
    </row>
    <row r="94" spans="1:55" ht="24.95" customHeight="1" x14ac:dyDescent="0.25">
      <c r="A94" s="24"/>
      <c r="B94" s="24"/>
      <c r="C94" s="25" t="s">
        <v>37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40"/>
      <c r="V94" s="40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19"/>
      <c r="AT94" s="36"/>
      <c r="AU94" s="29"/>
      <c r="AV94" s="29"/>
      <c r="AW94" s="29"/>
      <c r="AX94" s="29"/>
      <c r="AY94" s="29"/>
      <c r="AZ94" s="29"/>
      <c r="BA94" s="29"/>
      <c r="BB94" s="29"/>
      <c r="BC94" s="54"/>
    </row>
    <row r="95" spans="1:55" ht="24.95" customHeight="1" x14ac:dyDescent="0.25">
      <c r="A95" s="61" t="str">
        <f>[1]ФИЗРА!A54</f>
        <v>ПМ.02</v>
      </c>
      <c r="B95" s="61" t="str">
        <f>[1]ФИЗРА!B54</f>
        <v>Организация физкультурно-спортивной деятельности различных возрастных групп населения</v>
      </c>
      <c r="C95" s="62" t="s">
        <v>24</v>
      </c>
      <c r="D95" s="66">
        <f>D97+D105+D99+D101+D103</f>
        <v>8</v>
      </c>
      <c r="E95" s="66">
        <f t="shared" ref="E95:AR95" si="12">E97+E105+E99+E101+E103</f>
        <v>8</v>
      </c>
      <c r="F95" s="66">
        <f t="shared" si="12"/>
        <v>8</v>
      </c>
      <c r="G95" s="66">
        <f t="shared" si="12"/>
        <v>8</v>
      </c>
      <c r="H95" s="66">
        <f t="shared" si="12"/>
        <v>8</v>
      </c>
      <c r="I95" s="66">
        <f t="shared" si="12"/>
        <v>8</v>
      </c>
      <c r="J95" s="66">
        <f t="shared" si="12"/>
        <v>8</v>
      </c>
      <c r="K95" s="66">
        <f t="shared" si="12"/>
        <v>8</v>
      </c>
      <c r="L95" s="66">
        <f t="shared" si="12"/>
        <v>8</v>
      </c>
      <c r="M95" s="66">
        <f t="shared" si="12"/>
        <v>8</v>
      </c>
      <c r="N95" s="66">
        <f t="shared" si="12"/>
        <v>8</v>
      </c>
      <c r="O95" s="66">
        <f t="shared" si="12"/>
        <v>8</v>
      </c>
      <c r="P95" s="66">
        <f t="shared" si="12"/>
        <v>8</v>
      </c>
      <c r="Q95" s="66">
        <f t="shared" si="12"/>
        <v>8</v>
      </c>
      <c r="R95" s="66">
        <f t="shared" si="12"/>
        <v>8</v>
      </c>
      <c r="S95" s="66">
        <f t="shared" si="12"/>
        <v>8</v>
      </c>
      <c r="T95" s="66">
        <f t="shared" si="12"/>
        <v>8</v>
      </c>
      <c r="U95" s="40"/>
      <c r="V95" s="40"/>
      <c r="W95" s="66">
        <f t="shared" si="12"/>
        <v>8</v>
      </c>
      <c r="X95" s="66">
        <f t="shared" si="12"/>
        <v>8</v>
      </c>
      <c r="Y95" s="66">
        <f t="shared" si="12"/>
        <v>8</v>
      </c>
      <c r="Z95" s="66">
        <f t="shared" si="12"/>
        <v>8</v>
      </c>
      <c r="AA95" s="66">
        <f t="shared" si="12"/>
        <v>8</v>
      </c>
      <c r="AB95" s="66">
        <f t="shared" si="12"/>
        <v>8</v>
      </c>
      <c r="AC95" s="66">
        <f t="shared" si="12"/>
        <v>8</v>
      </c>
      <c r="AD95" s="66">
        <f t="shared" si="12"/>
        <v>8</v>
      </c>
      <c r="AE95" s="66">
        <f t="shared" si="12"/>
        <v>8</v>
      </c>
      <c r="AF95" s="66">
        <f t="shared" si="12"/>
        <v>8</v>
      </c>
      <c r="AG95" s="66">
        <f t="shared" si="12"/>
        <v>8</v>
      </c>
      <c r="AH95" s="66">
        <f t="shared" si="12"/>
        <v>8</v>
      </c>
      <c r="AI95" s="66">
        <f t="shared" si="12"/>
        <v>8</v>
      </c>
      <c r="AJ95" s="66">
        <f t="shared" si="12"/>
        <v>8</v>
      </c>
      <c r="AK95" s="66">
        <f t="shared" si="12"/>
        <v>8</v>
      </c>
      <c r="AL95" s="66">
        <f t="shared" si="12"/>
        <v>8</v>
      </c>
      <c r="AM95" s="66">
        <f t="shared" si="12"/>
        <v>8</v>
      </c>
      <c r="AN95" s="66">
        <f t="shared" si="12"/>
        <v>8</v>
      </c>
      <c r="AO95" s="66">
        <f t="shared" si="12"/>
        <v>8</v>
      </c>
      <c r="AP95" s="66">
        <f t="shared" si="12"/>
        <v>8</v>
      </c>
      <c r="AQ95" s="66">
        <f t="shared" si="12"/>
        <v>8</v>
      </c>
      <c r="AR95" s="66">
        <f t="shared" si="12"/>
        <v>36</v>
      </c>
      <c r="AS95" s="19"/>
      <c r="AT95" s="42"/>
      <c r="AU95" s="29"/>
      <c r="AV95" s="29"/>
      <c r="AW95" s="29"/>
      <c r="AX95" s="29"/>
      <c r="AY95" s="29"/>
      <c r="AZ95" s="29"/>
      <c r="BA95" s="29"/>
      <c r="BB95" s="29"/>
      <c r="BC95" s="54"/>
    </row>
    <row r="96" spans="1:55" ht="24.95" customHeight="1" x14ac:dyDescent="0.25">
      <c r="A96" s="49"/>
      <c r="B96" s="49"/>
      <c r="C96" s="25" t="s">
        <v>37</v>
      </c>
      <c r="D96" s="51">
        <f>D102+D106+D98+D100+D104</f>
        <v>4</v>
      </c>
      <c r="E96" s="51">
        <f t="shared" ref="E96:AR96" si="13">E102+E106+E98+E100+E104</f>
        <v>4</v>
      </c>
      <c r="F96" s="51">
        <f t="shared" si="13"/>
        <v>4</v>
      </c>
      <c r="G96" s="51">
        <f t="shared" si="13"/>
        <v>4</v>
      </c>
      <c r="H96" s="51">
        <f t="shared" si="13"/>
        <v>4</v>
      </c>
      <c r="I96" s="51">
        <f t="shared" si="13"/>
        <v>4</v>
      </c>
      <c r="J96" s="51">
        <f t="shared" si="13"/>
        <v>4</v>
      </c>
      <c r="K96" s="51">
        <f t="shared" si="13"/>
        <v>4</v>
      </c>
      <c r="L96" s="51">
        <f t="shared" si="13"/>
        <v>4</v>
      </c>
      <c r="M96" s="51">
        <f t="shared" si="13"/>
        <v>4</v>
      </c>
      <c r="N96" s="51">
        <f t="shared" si="13"/>
        <v>4</v>
      </c>
      <c r="O96" s="51">
        <f t="shared" si="13"/>
        <v>4</v>
      </c>
      <c r="P96" s="51">
        <f t="shared" si="13"/>
        <v>4</v>
      </c>
      <c r="Q96" s="51">
        <f t="shared" si="13"/>
        <v>4</v>
      </c>
      <c r="R96" s="51">
        <f t="shared" si="13"/>
        <v>4</v>
      </c>
      <c r="S96" s="51">
        <f t="shared" si="13"/>
        <v>4</v>
      </c>
      <c r="T96" s="51">
        <f t="shared" si="13"/>
        <v>4</v>
      </c>
      <c r="U96" s="40"/>
      <c r="V96" s="40"/>
      <c r="W96" s="51">
        <f t="shared" si="13"/>
        <v>4</v>
      </c>
      <c r="X96" s="51">
        <f t="shared" si="13"/>
        <v>4</v>
      </c>
      <c r="Y96" s="51">
        <f t="shared" si="13"/>
        <v>4</v>
      </c>
      <c r="Z96" s="51">
        <f t="shared" si="13"/>
        <v>4</v>
      </c>
      <c r="AA96" s="51">
        <f t="shared" si="13"/>
        <v>4</v>
      </c>
      <c r="AB96" s="51">
        <f t="shared" si="13"/>
        <v>4</v>
      </c>
      <c r="AC96" s="51">
        <f t="shared" si="13"/>
        <v>4</v>
      </c>
      <c r="AD96" s="51">
        <f t="shared" si="13"/>
        <v>4</v>
      </c>
      <c r="AE96" s="51">
        <f t="shared" si="13"/>
        <v>4</v>
      </c>
      <c r="AF96" s="51">
        <f t="shared" si="13"/>
        <v>4</v>
      </c>
      <c r="AG96" s="51">
        <f t="shared" si="13"/>
        <v>4</v>
      </c>
      <c r="AH96" s="51">
        <f t="shared" si="13"/>
        <v>4</v>
      </c>
      <c r="AI96" s="51">
        <f t="shared" si="13"/>
        <v>4</v>
      </c>
      <c r="AJ96" s="51">
        <f t="shared" si="13"/>
        <v>4</v>
      </c>
      <c r="AK96" s="51">
        <f t="shared" si="13"/>
        <v>4</v>
      </c>
      <c r="AL96" s="51">
        <f t="shared" si="13"/>
        <v>4</v>
      </c>
      <c r="AM96" s="51">
        <f t="shared" si="13"/>
        <v>4</v>
      </c>
      <c r="AN96" s="51">
        <f t="shared" si="13"/>
        <v>4</v>
      </c>
      <c r="AO96" s="51">
        <f t="shared" si="13"/>
        <v>4</v>
      </c>
      <c r="AP96" s="51">
        <f t="shared" si="13"/>
        <v>4</v>
      </c>
      <c r="AQ96" s="51">
        <f t="shared" si="13"/>
        <v>4</v>
      </c>
      <c r="AR96" s="51">
        <f t="shared" si="13"/>
        <v>0</v>
      </c>
      <c r="AS96" s="19"/>
      <c r="AT96" s="42"/>
      <c r="AU96" s="29"/>
      <c r="AV96" s="29"/>
      <c r="AW96" s="29"/>
      <c r="AX96" s="29"/>
      <c r="AY96" s="29"/>
      <c r="AZ96" s="29"/>
      <c r="BA96" s="29"/>
      <c r="BB96" s="29"/>
      <c r="BC96" s="54"/>
    </row>
    <row r="97" spans="1:55" ht="24.95" customHeight="1" x14ac:dyDescent="0.25">
      <c r="A97" s="67" t="str">
        <f>[1]ФИЗРА!A56</f>
        <v>МДК.02.01.01</v>
      </c>
      <c r="B97" s="67" t="str">
        <f>[1]ФИЗРА!B56</f>
        <v>Базовые и новые физкультурно-спортивные виды деятельности с методикой оздоровительной тренировки:подвижные игры.</v>
      </c>
      <c r="C97" s="68" t="s">
        <v>24</v>
      </c>
      <c r="D97" s="69">
        <v>8</v>
      </c>
      <c r="E97" s="69">
        <v>8</v>
      </c>
      <c r="F97" s="69">
        <v>8</v>
      </c>
      <c r="G97" s="69">
        <v>8</v>
      </c>
      <c r="H97" s="69">
        <v>8</v>
      </c>
      <c r="I97" s="69">
        <v>8</v>
      </c>
      <c r="J97" s="69">
        <v>8</v>
      </c>
      <c r="K97" s="69">
        <v>8</v>
      </c>
      <c r="L97" s="69">
        <v>8</v>
      </c>
      <c r="M97" s="69">
        <v>8</v>
      </c>
      <c r="N97" s="69">
        <v>8</v>
      </c>
      <c r="O97" s="69">
        <v>8</v>
      </c>
      <c r="P97" s="69">
        <v>8</v>
      </c>
      <c r="Q97" s="69">
        <v>8</v>
      </c>
      <c r="R97" s="69">
        <v>8</v>
      </c>
      <c r="S97" s="69">
        <v>8</v>
      </c>
      <c r="T97" s="69">
        <v>8</v>
      </c>
      <c r="U97" s="40"/>
      <c r="V97" s="40"/>
      <c r="W97" s="69">
        <v>8</v>
      </c>
      <c r="X97" s="69">
        <v>8</v>
      </c>
      <c r="Y97" s="69">
        <v>8</v>
      </c>
      <c r="Z97" s="69">
        <v>8</v>
      </c>
      <c r="AA97" s="69">
        <v>8</v>
      </c>
      <c r="AB97" s="69">
        <v>8</v>
      </c>
      <c r="AC97" s="69">
        <v>8</v>
      </c>
      <c r="AD97" s="69">
        <v>8</v>
      </c>
      <c r="AE97" s="69">
        <v>8</v>
      </c>
      <c r="AF97" s="69">
        <v>8</v>
      </c>
      <c r="AG97" s="69">
        <v>8</v>
      </c>
      <c r="AH97" s="69">
        <v>8</v>
      </c>
      <c r="AI97" s="69">
        <v>8</v>
      </c>
      <c r="AJ97" s="69">
        <v>8</v>
      </c>
      <c r="AK97" s="69">
        <v>8</v>
      </c>
      <c r="AL97" s="69">
        <v>8</v>
      </c>
      <c r="AM97" s="69">
        <v>8</v>
      </c>
      <c r="AN97" s="69">
        <v>8</v>
      </c>
      <c r="AO97" s="69">
        <v>8</v>
      </c>
      <c r="AP97" s="69">
        <v>8</v>
      </c>
      <c r="AQ97" s="69">
        <v>8</v>
      </c>
      <c r="AR97" s="69"/>
      <c r="AS97" s="19"/>
      <c r="AT97" s="42"/>
      <c r="AU97" s="29"/>
      <c r="AV97" s="29"/>
      <c r="AW97" s="29"/>
      <c r="AX97" s="29"/>
      <c r="AY97" s="29"/>
      <c r="AZ97" s="29"/>
      <c r="BA97" s="29"/>
      <c r="BB97" s="29"/>
      <c r="BC97" s="54"/>
    </row>
    <row r="98" spans="1:55" ht="24.95" customHeight="1" x14ac:dyDescent="0.25">
      <c r="A98" s="49"/>
      <c r="B98" s="49"/>
      <c r="C98" s="25" t="s">
        <v>37</v>
      </c>
      <c r="D98" s="51">
        <v>4</v>
      </c>
      <c r="E98" s="51">
        <v>4</v>
      </c>
      <c r="F98" s="51">
        <v>4</v>
      </c>
      <c r="G98" s="51">
        <v>4</v>
      </c>
      <c r="H98" s="51">
        <v>4</v>
      </c>
      <c r="I98" s="51">
        <v>4</v>
      </c>
      <c r="J98" s="51">
        <v>4</v>
      </c>
      <c r="K98" s="51">
        <v>4</v>
      </c>
      <c r="L98" s="51">
        <v>4</v>
      </c>
      <c r="M98" s="51">
        <v>4</v>
      </c>
      <c r="N98" s="51">
        <v>4</v>
      </c>
      <c r="O98" s="51">
        <v>4</v>
      </c>
      <c r="P98" s="51">
        <v>4</v>
      </c>
      <c r="Q98" s="51">
        <v>4</v>
      </c>
      <c r="R98" s="51">
        <v>4</v>
      </c>
      <c r="S98" s="51">
        <v>4</v>
      </c>
      <c r="T98" s="51">
        <v>4</v>
      </c>
      <c r="U98" s="40"/>
      <c r="V98" s="40"/>
      <c r="W98" s="51">
        <v>4</v>
      </c>
      <c r="X98" s="51">
        <v>4</v>
      </c>
      <c r="Y98" s="51">
        <v>4</v>
      </c>
      <c r="Z98" s="51">
        <v>4</v>
      </c>
      <c r="AA98" s="51">
        <v>4</v>
      </c>
      <c r="AB98" s="51">
        <v>4</v>
      </c>
      <c r="AC98" s="51">
        <v>4</v>
      </c>
      <c r="AD98" s="51">
        <v>4</v>
      </c>
      <c r="AE98" s="51">
        <v>4</v>
      </c>
      <c r="AF98" s="51">
        <v>4</v>
      </c>
      <c r="AG98" s="51">
        <v>4</v>
      </c>
      <c r="AH98" s="51">
        <v>4</v>
      </c>
      <c r="AI98" s="51">
        <v>4</v>
      </c>
      <c r="AJ98" s="51">
        <v>4</v>
      </c>
      <c r="AK98" s="51">
        <v>4</v>
      </c>
      <c r="AL98" s="51">
        <v>4</v>
      </c>
      <c r="AM98" s="51">
        <v>4</v>
      </c>
      <c r="AN98" s="51">
        <v>4</v>
      </c>
      <c r="AO98" s="51">
        <v>4</v>
      </c>
      <c r="AP98" s="51">
        <v>4</v>
      </c>
      <c r="AQ98" s="51">
        <v>4</v>
      </c>
      <c r="AR98" s="51"/>
      <c r="AS98" s="19"/>
      <c r="AT98" s="42"/>
      <c r="AU98" s="29"/>
      <c r="AV98" s="29"/>
      <c r="AW98" s="29"/>
      <c r="AX98" s="29"/>
      <c r="AY98" s="29"/>
      <c r="AZ98" s="29"/>
      <c r="BA98" s="29"/>
      <c r="BB98" s="29"/>
      <c r="BC98" s="54"/>
    </row>
    <row r="99" spans="1:55" ht="24.95" customHeight="1" x14ac:dyDescent="0.25">
      <c r="A99" s="67" t="str">
        <f>[1]ФИЗРА!A68</f>
        <v>МДК.02.02</v>
      </c>
      <c r="B99" s="67" t="str">
        <f>[1]ФИЗРА!B68</f>
        <v>Организация физкультурно-спортивной работы</v>
      </c>
      <c r="C99" s="68" t="s">
        <v>24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40"/>
      <c r="V99" s="40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19"/>
      <c r="AT99" s="42"/>
      <c r="AU99" s="29"/>
      <c r="AV99" s="29"/>
      <c r="AW99" s="29"/>
      <c r="AX99" s="29"/>
      <c r="AY99" s="29"/>
      <c r="AZ99" s="29"/>
      <c r="BA99" s="29"/>
      <c r="BB99" s="29"/>
      <c r="BC99" s="54"/>
    </row>
    <row r="100" spans="1:55" ht="24.95" customHeight="1" x14ac:dyDescent="0.25">
      <c r="A100" s="49"/>
      <c r="B100" s="49"/>
      <c r="C100" s="25" t="s">
        <v>37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40"/>
      <c r="V100" s="40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19"/>
      <c r="AT100" s="42"/>
      <c r="AU100" s="29"/>
      <c r="AV100" s="29"/>
      <c r="AW100" s="29"/>
      <c r="AX100" s="29"/>
      <c r="AY100" s="29"/>
      <c r="AZ100" s="29"/>
      <c r="BA100" s="29"/>
      <c r="BB100" s="29"/>
      <c r="BC100" s="54"/>
    </row>
    <row r="101" spans="1:55" ht="24.95" customHeight="1" x14ac:dyDescent="0.25">
      <c r="A101" s="67" t="str">
        <f>[1]ФИЗРА!A69</f>
        <v>МДК.02.03</v>
      </c>
      <c r="B101" s="67" t="str">
        <f>[1]ФИЗРА!B69</f>
        <v>Лечебная физическая культура</v>
      </c>
      <c r="C101" s="68" t="s">
        <v>24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40"/>
      <c r="V101" s="40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19"/>
      <c r="AT101" s="42"/>
      <c r="AU101" s="29"/>
      <c r="AV101" s="29"/>
      <c r="AW101" s="29"/>
      <c r="AX101" s="29"/>
      <c r="AY101" s="29"/>
      <c r="AZ101" s="29"/>
      <c r="BA101" s="29"/>
      <c r="BB101" s="29"/>
      <c r="BC101" s="54"/>
    </row>
    <row r="102" spans="1:55" ht="24.95" customHeight="1" x14ac:dyDescent="0.25">
      <c r="A102" s="49"/>
      <c r="B102" s="49"/>
      <c r="C102" s="25" t="s">
        <v>37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40"/>
      <c r="V102" s="40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19"/>
      <c r="AT102" s="42"/>
      <c r="AU102" s="29"/>
      <c r="AV102" s="29"/>
      <c r="AW102" s="29"/>
      <c r="AX102" s="29"/>
      <c r="AY102" s="29"/>
      <c r="AZ102" s="29"/>
      <c r="BA102" s="29"/>
      <c r="BB102" s="29"/>
      <c r="BC102" s="54"/>
    </row>
    <row r="103" spans="1:55" ht="24.95" customHeight="1" x14ac:dyDescent="0.25">
      <c r="A103" s="46" t="str">
        <f>[1]ФИЗРА!A70</f>
        <v>УП.02</v>
      </c>
      <c r="B103" s="46" t="str">
        <f>[1]ФИЗРА!B70</f>
        <v>Учебная практика</v>
      </c>
      <c r="C103" s="79" t="s">
        <v>24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40"/>
      <c r="V103" s="40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>
        <v>36</v>
      </c>
      <c r="AS103" s="19"/>
      <c r="AT103" s="42"/>
      <c r="AU103" s="29"/>
      <c r="AV103" s="29"/>
      <c r="AW103" s="29"/>
      <c r="AX103" s="29"/>
      <c r="AY103" s="29"/>
      <c r="AZ103" s="29"/>
      <c r="BA103" s="29"/>
      <c r="BB103" s="29"/>
      <c r="BC103" s="54"/>
    </row>
    <row r="104" spans="1:55" ht="24.95" customHeight="1" x14ac:dyDescent="0.25">
      <c r="A104" s="49"/>
      <c r="B104" s="49"/>
      <c r="C104" s="80" t="s">
        <v>37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40"/>
      <c r="V104" s="40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19"/>
      <c r="AT104" s="42"/>
      <c r="AU104" s="29"/>
      <c r="AV104" s="29"/>
      <c r="AW104" s="29"/>
      <c r="AX104" s="29"/>
      <c r="AY104" s="29"/>
      <c r="AZ104" s="29"/>
      <c r="BA104" s="29"/>
      <c r="BB104" s="29"/>
      <c r="BC104" s="54"/>
    </row>
    <row r="105" spans="1:55" ht="24.95" customHeight="1" x14ac:dyDescent="0.25">
      <c r="A105" s="76" t="str">
        <f>[1]ФИЗРА!A71</f>
        <v>ПП.02</v>
      </c>
      <c r="B105" s="76" t="str">
        <f>[1]ФИЗРА!B71</f>
        <v>Производственная практика по профилю специальности</v>
      </c>
      <c r="C105" s="77" t="s">
        <v>24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0"/>
      <c r="V105" s="40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19"/>
      <c r="AT105" s="42"/>
      <c r="AU105" s="29"/>
      <c r="AV105" s="29"/>
      <c r="AW105" s="29"/>
      <c r="AX105" s="29"/>
      <c r="AY105" s="29"/>
      <c r="AZ105" s="29"/>
      <c r="BA105" s="29"/>
      <c r="BB105" s="29"/>
      <c r="BC105" s="54"/>
    </row>
    <row r="106" spans="1:55" ht="24.95" customHeight="1" x14ac:dyDescent="0.25">
      <c r="A106" s="24"/>
      <c r="B106" s="24"/>
      <c r="C106" s="80" t="s">
        <v>37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40"/>
      <c r="V106" s="40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19"/>
      <c r="AT106" s="42"/>
      <c r="AU106" s="29"/>
      <c r="AV106" s="29"/>
      <c r="AW106" s="29"/>
      <c r="AX106" s="29"/>
      <c r="AY106" s="29"/>
      <c r="AZ106" s="29"/>
      <c r="BA106" s="29"/>
      <c r="BB106" s="29"/>
      <c r="BC106" s="54"/>
    </row>
    <row r="107" spans="1:55" ht="24.95" customHeight="1" x14ac:dyDescent="0.25">
      <c r="A107" s="61" t="str">
        <f>[1]ФИЗРА!A73</f>
        <v>ПМ.03</v>
      </c>
      <c r="B107" s="61" t="str">
        <f>[1]ФИЗРА!B73</f>
        <v>Методическое обеспечение организации физкультурной и спортивной деятельности</v>
      </c>
      <c r="C107" s="62" t="s">
        <v>38</v>
      </c>
      <c r="D107" s="66">
        <f>D109+D111+D113</f>
        <v>0</v>
      </c>
      <c r="E107" s="66">
        <f t="shared" ref="E107:AR108" si="14">E109+E111+E113</f>
        <v>0</v>
      </c>
      <c r="F107" s="66">
        <f t="shared" si="14"/>
        <v>0</v>
      </c>
      <c r="G107" s="66">
        <f t="shared" si="14"/>
        <v>0</v>
      </c>
      <c r="H107" s="66">
        <f t="shared" si="14"/>
        <v>0</v>
      </c>
      <c r="I107" s="66">
        <f t="shared" si="14"/>
        <v>0</v>
      </c>
      <c r="J107" s="66">
        <f t="shared" si="14"/>
        <v>0</v>
      </c>
      <c r="K107" s="66">
        <f t="shared" si="14"/>
        <v>0</v>
      </c>
      <c r="L107" s="66">
        <f t="shared" si="14"/>
        <v>0</v>
      </c>
      <c r="M107" s="66">
        <f t="shared" si="14"/>
        <v>0</v>
      </c>
      <c r="N107" s="66">
        <f t="shared" si="14"/>
        <v>0</v>
      </c>
      <c r="O107" s="66">
        <f t="shared" si="14"/>
        <v>0</v>
      </c>
      <c r="P107" s="66">
        <f t="shared" si="14"/>
        <v>0</v>
      </c>
      <c r="Q107" s="66">
        <f t="shared" si="14"/>
        <v>0</v>
      </c>
      <c r="R107" s="66">
        <f t="shared" si="14"/>
        <v>0</v>
      </c>
      <c r="S107" s="66">
        <f t="shared" si="14"/>
        <v>0</v>
      </c>
      <c r="T107" s="66">
        <f t="shared" si="14"/>
        <v>0</v>
      </c>
      <c r="U107" s="40"/>
      <c r="V107" s="40"/>
      <c r="W107" s="66">
        <f t="shared" si="14"/>
        <v>0</v>
      </c>
      <c r="X107" s="66">
        <f t="shared" si="14"/>
        <v>0</v>
      </c>
      <c r="Y107" s="66">
        <f t="shared" si="14"/>
        <v>0</v>
      </c>
      <c r="Z107" s="66">
        <f t="shared" si="14"/>
        <v>0</v>
      </c>
      <c r="AA107" s="66">
        <f t="shared" si="14"/>
        <v>0</v>
      </c>
      <c r="AB107" s="66">
        <f t="shared" si="14"/>
        <v>0</v>
      </c>
      <c r="AC107" s="66">
        <f t="shared" si="14"/>
        <v>0</v>
      </c>
      <c r="AD107" s="66">
        <f t="shared" si="14"/>
        <v>0</v>
      </c>
      <c r="AE107" s="66">
        <f t="shared" si="14"/>
        <v>0</v>
      </c>
      <c r="AF107" s="66">
        <f t="shared" si="14"/>
        <v>0</v>
      </c>
      <c r="AG107" s="66">
        <f t="shared" si="14"/>
        <v>0</v>
      </c>
      <c r="AH107" s="66">
        <f t="shared" si="14"/>
        <v>0</v>
      </c>
      <c r="AI107" s="66">
        <f t="shared" si="14"/>
        <v>0</v>
      </c>
      <c r="AJ107" s="66">
        <f t="shared" si="14"/>
        <v>0</v>
      </c>
      <c r="AK107" s="66">
        <f t="shared" si="14"/>
        <v>0</v>
      </c>
      <c r="AL107" s="66">
        <f t="shared" si="14"/>
        <v>0</v>
      </c>
      <c r="AM107" s="66">
        <f t="shared" si="14"/>
        <v>0</v>
      </c>
      <c r="AN107" s="66">
        <f t="shared" si="14"/>
        <v>0</v>
      </c>
      <c r="AO107" s="66">
        <f t="shared" si="14"/>
        <v>0</v>
      </c>
      <c r="AP107" s="66">
        <f t="shared" si="14"/>
        <v>0</v>
      </c>
      <c r="AQ107" s="66">
        <f t="shared" si="14"/>
        <v>0</v>
      </c>
      <c r="AR107" s="66">
        <f t="shared" si="14"/>
        <v>0</v>
      </c>
      <c r="AS107" s="19"/>
      <c r="AT107" s="42"/>
      <c r="AU107" s="29"/>
      <c r="AV107" s="29"/>
      <c r="AW107" s="29"/>
      <c r="AX107" s="29"/>
      <c r="AY107" s="29"/>
      <c r="AZ107" s="29"/>
      <c r="BA107" s="29"/>
      <c r="BB107" s="29"/>
      <c r="BC107" s="54"/>
    </row>
    <row r="108" spans="1:55" ht="24.95" customHeight="1" x14ac:dyDescent="0.25">
      <c r="A108" s="38"/>
      <c r="B108" s="38"/>
      <c r="C108" s="32" t="s">
        <v>27</v>
      </c>
      <c r="D108" s="39">
        <f>D110+D112+D114</f>
        <v>0</v>
      </c>
      <c r="E108" s="39">
        <f t="shared" si="14"/>
        <v>0</v>
      </c>
      <c r="F108" s="39">
        <f t="shared" si="14"/>
        <v>0</v>
      </c>
      <c r="G108" s="39">
        <f t="shared" si="14"/>
        <v>0</v>
      </c>
      <c r="H108" s="39">
        <f t="shared" si="14"/>
        <v>0</v>
      </c>
      <c r="I108" s="39">
        <f t="shared" si="14"/>
        <v>0</v>
      </c>
      <c r="J108" s="39">
        <f t="shared" si="14"/>
        <v>0</v>
      </c>
      <c r="K108" s="39">
        <f t="shared" si="14"/>
        <v>0</v>
      </c>
      <c r="L108" s="39">
        <f t="shared" si="14"/>
        <v>0</v>
      </c>
      <c r="M108" s="39">
        <f t="shared" si="14"/>
        <v>0</v>
      </c>
      <c r="N108" s="39">
        <f t="shared" si="14"/>
        <v>0</v>
      </c>
      <c r="O108" s="39">
        <f t="shared" si="14"/>
        <v>0</v>
      </c>
      <c r="P108" s="39">
        <f t="shared" si="14"/>
        <v>0</v>
      </c>
      <c r="Q108" s="39">
        <f t="shared" si="14"/>
        <v>0</v>
      </c>
      <c r="R108" s="39">
        <f t="shared" si="14"/>
        <v>0</v>
      </c>
      <c r="S108" s="39">
        <f t="shared" si="14"/>
        <v>0</v>
      </c>
      <c r="T108" s="39">
        <f t="shared" si="14"/>
        <v>0</v>
      </c>
      <c r="U108" s="40"/>
      <c r="V108" s="40"/>
      <c r="W108" s="39">
        <f t="shared" si="14"/>
        <v>0</v>
      </c>
      <c r="X108" s="39">
        <f t="shared" si="14"/>
        <v>0</v>
      </c>
      <c r="Y108" s="39">
        <f t="shared" si="14"/>
        <v>0</v>
      </c>
      <c r="Z108" s="39">
        <f t="shared" si="14"/>
        <v>0</v>
      </c>
      <c r="AA108" s="39">
        <f t="shared" si="14"/>
        <v>0</v>
      </c>
      <c r="AB108" s="39">
        <f t="shared" si="14"/>
        <v>0</v>
      </c>
      <c r="AC108" s="39">
        <f t="shared" si="14"/>
        <v>0</v>
      </c>
      <c r="AD108" s="39">
        <f t="shared" si="14"/>
        <v>0</v>
      </c>
      <c r="AE108" s="39">
        <f t="shared" si="14"/>
        <v>0</v>
      </c>
      <c r="AF108" s="39">
        <f t="shared" si="14"/>
        <v>0</v>
      </c>
      <c r="AG108" s="39">
        <f t="shared" si="14"/>
        <v>0</v>
      </c>
      <c r="AH108" s="39">
        <f t="shared" si="14"/>
        <v>0</v>
      </c>
      <c r="AI108" s="39">
        <f t="shared" si="14"/>
        <v>0</v>
      </c>
      <c r="AJ108" s="39">
        <f t="shared" si="14"/>
        <v>0</v>
      </c>
      <c r="AK108" s="39">
        <f t="shared" si="14"/>
        <v>0</v>
      </c>
      <c r="AL108" s="39">
        <f t="shared" si="14"/>
        <v>0</v>
      </c>
      <c r="AM108" s="39">
        <f t="shared" si="14"/>
        <v>0</v>
      </c>
      <c r="AN108" s="39">
        <f t="shared" si="14"/>
        <v>0</v>
      </c>
      <c r="AO108" s="39">
        <f t="shared" si="14"/>
        <v>0</v>
      </c>
      <c r="AP108" s="39">
        <f t="shared" si="14"/>
        <v>0</v>
      </c>
      <c r="AQ108" s="39">
        <f t="shared" si="14"/>
        <v>0</v>
      </c>
      <c r="AR108" s="39">
        <f t="shared" si="14"/>
        <v>0</v>
      </c>
      <c r="AS108" s="19"/>
      <c r="AT108" s="41"/>
      <c r="AU108" s="40"/>
      <c r="AV108" s="40"/>
      <c r="AW108" s="40"/>
      <c r="AX108" s="40"/>
      <c r="AY108" s="40"/>
      <c r="AZ108" s="40"/>
      <c r="BA108" s="40"/>
      <c r="BB108" s="40"/>
      <c r="BC108" s="53"/>
    </row>
    <row r="109" spans="1:55" ht="24.95" customHeight="1" x14ac:dyDescent="0.25">
      <c r="A109" s="67" t="str">
        <f>[1]ФИЗРА!A74</f>
        <v>МДК.03.01</v>
      </c>
      <c r="B109" s="67" t="str">
        <f>[1]ФИЗРА!B74</f>
        <v>Теоретические и прикладные аспекты методической работы педагога по физической культуре и спорту</v>
      </c>
      <c r="C109" s="68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40"/>
      <c r="V109" s="40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19"/>
      <c r="AT109" s="82"/>
      <c r="AU109" s="40"/>
      <c r="AV109" s="40"/>
      <c r="AW109" s="40"/>
      <c r="AX109" s="40"/>
      <c r="AY109" s="40"/>
      <c r="AZ109" s="40"/>
      <c r="BA109" s="40"/>
      <c r="BB109" s="40"/>
      <c r="BC109" s="53"/>
    </row>
    <row r="110" spans="1:55" ht="24.95" customHeight="1" x14ac:dyDescent="0.25">
      <c r="A110" s="24"/>
      <c r="B110" s="24"/>
      <c r="C110" s="25" t="s">
        <v>37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40"/>
      <c r="V110" s="40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19"/>
      <c r="AT110" s="84"/>
      <c r="AU110" s="40"/>
      <c r="AV110" s="40"/>
      <c r="AW110" s="40"/>
      <c r="AX110" s="40"/>
      <c r="AY110" s="40"/>
      <c r="AZ110" s="40"/>
      <c r="BA110" s="40"/>
      <c r="BB110" s="40"/>
      <c r="BC110" s="53"/>
    </row>
    <row r="111" spans="1:55" ht="24.95" customHeight="1" x14ac:dyDescent="0.25">
      <c r="A111" s="46" t="str">
        <f>[1]ФИЗРА!A75</f>
        <v>УП.03</v>
      </c>
      <c r="B111" s="46" t="str">
        <f>[1]ФИЗРА!B75</f>
        <v>Учебная практика</v>
      </c>
      <c r="C111" s="47" t="s">
        <v>24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40"/>
      <c r="V111" s="40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19"/>
      <c r="AT111" s="42"/>
      <c r="AU111" s="40"/>
      <c r="AV111" s="40"/>
      <c r="AW111" s="40"/>
      <c r="AX111" s="40"/>
      <c r="AY111" s="40"/>
      <c r="AZ111" s="40"/>
      <c r="BA111" s="40"/>
      <c r="BB111" s="40"/>
      <c r="BC111" s="53"/>
    </row>
    <row r="112" spans="1:55" ht="24.95" customHeight="1" x14ac:dyDescent="0.25">
      <c r="A112" s="24"/>
      <c r="B112" s="24"/>
      <c r="C112" s="25" t="s">
        <v>37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19"/>
      <c r="AT112" s="41"/>
      <c r="AU112" s="40"/>
      <c r="AV112" s="40"/>
      <c r="AW112" s="40"/>
      <c r="AX112" s="40"/>
      <c r="AY112" s="40"/>
      <c r="AZ112" s="40"/>
      <c r="BA112" s="40"/>
      <c r="BB112" s="40"/>
      <c r="BC112" s="53"/>
    </row>
    <row r="113" spans="1:55" ht="24.95" customHeight="1" x14ac:dyDescent="0.25">
      <c r="A113" s="76" t="str">
        <f>[1]ФИЗРА!A76</f>
        <v>ПП.03</v>
      </c>
      <c r="B113" s="76" t="str">
        <f>[1]ФИЗРА!B76</f>
        <v>Производственная практика ( по профилю специальности)</v>
      </c>
      <c r="C113" s="77" t="s">
        <v>24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40"/>
      <c r="V113" s="40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19"/>
      <c r="AT113" s="87"/>
      <c r="AU113" s="40"/>
      <c r="AV113" s="40"/>
      <c r="AW113" s="40"/>
      <c r="AX113" s="40"/>
      <c r="AY113" s="40"/>
      <c r="AZ113" s="40"/>
      <c r="BA113" s="40"/>
      <c r="BB113" s="40"/>
      <c r="BC113" s="53"/>
    </row>
    <row r="114" spans="1:55" ht="24.95" customHeight="1" x14ac:dyDescent="0.25">
      <c r="A114" s="24"/>
      <c r="B114" s="24"/>
      <c r="C114" s="25" t="s">
        <v>37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40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19"/>
      <c r="AT114" s="41"/>
      <c r="AU114" s="40"/>
      <c r="AV114" s="40"/>
      <c r="AW114" s="40"/>
      <c r="AX114" s="40"/>
      <c r="AY114" s="40"/>
      <c r="AZ114" s="40"/>
      <c r="BA114" s="40"/>
      <c r="BB114" s="40"/>
      <c r="BC114" s="53"/>
    </row>
    <row r="115" spans="1:55" ht="24.95" customHeight="1" x14ac:dyDescent="0.3">
      <c r="A115" s="88" t="s">
        <v>39</v>
      </c>
      <c r="B115" s="88"/>
      <c r="C115" s="88"/>
      <c r="D115" s="89">
        <f t="shared" ref="D115:T116" si="15">D7+D27+D37+D49+D55</f>
        <v>36</v>
      </c>
      <c r="E115" s="89">
        <f t="shared" si="15"/>
        <v>36</v>
      </c>
      <c r="F115" s="89">
        <f t="shared" si="15"/>
        <v>36</v>
      </c>
      <c r="G115" s="89">
        <f t="shared" si="15"/>
        <v>36</v>
      </c>
      <c r="H115" s="89">
        <f t="shared" si="15"/>
        <v>36</v>
      </c>
      <c r="I115" s="89">
        <f t="shared" si="15"/>
        <v>36</v>
      </c>
      <c r="J115" s="89">
        <f t="shared" si="15"/>
        <v>36</v>
      </c>
      <c r="K115" s="89">
        <f t="shared" si="15"/>
        <v>36</v>
      </c>
      <c r="L115" s="89">
        <f t="shared" si="15"/>
        <v>36</v>
      </c>
      <c r="M115" s="89">
        <f t="shared" si="15"/>
        <v>36</v>
      </c>
      <c r="N115" s="89">
        <f t="shared" si="15"/>
        <v>36</v>
      </c>
      <c r="O115" s="89">
        <f t="shared" si="15"/>
        <v>36</v>
      </c>
      <c r="P115" s="89">
        <f t="shared" si="15"/>
        <v>36</v>
      </c>
      <c r="Q115" s="89">
        <f t="shared" si="15"/>
        <v>36</v>
      </c>
      <c r="R115" s="89">
        <f t="shared" si="15"/>
        <v>36</v>
      </c>
      <c r="S115" s="89">
        <f t="shared" si="15"/>
        <v>36</v>
      </c>
      <c r="T115" s="89">
        <f t="shared" si="15"/>
        <v>36</v>
      </c>
      <c r="U115" s="40"/>
      <c r="V115" s="40"/>
      <c r="W115" s="89">
        <f t="shared" ref="W115:AR116" si="16">W7+W27+W37+W49+W55</f>
        <v>36</v>
      </c>
      <c r="X115" s="89">
        <f t="shared" si="16"/>
        <v>36</v>
      </c>
      <c r="Y115" s="89">
        <f t="shared" si="16"/>
        <v>36</v>
      </c>
      <c r="Z115" s="89">
        <f t="shared" si="16"/>
        <v>36</v>
      </c>
      <c r="AA115" s="89">
        <f t="shared" si="16"/>
        <v>36</v>
      </c>
      <c r="AB115" s="89">
        <f t="shared" si="16"/>
        <v>36</v>
      </c>
      <c r="AC115" s="89">
        <f t="shared" si="16"/>
        <v>36</v>
      </c>
      <c r="AD115" s="89">
        <f t="shared" si="16"/>
        <v>36</v>
      </c>
      <c r="AE115" s="89">
        <f t="shared" si="16"/>
        <v>36</v>
      </c>
      <c r="AF115" s="89">
        <f t="shared" si="16"/>
        <v>36</v>
      </c>
      <c r="AG115" s="89">
        <f t="shared" si="16"/>
        <v>36</v>
      </c>
      <c r="AH115" s="89">
        <f t="shared" si="16"/>
        <v>36</v>
      </c>
      <c r="AI115" s="89">
        <f t="shared" si="16"/>
        <v>36</v>
      </c>
      <c r="AJ115" s="89">
        <f t="shared" si="16"/>
        <v>36</v>
      </c>
      <c r="AK115" s="89">
        <f t="shared" si="16"/>
        <v>36</v>
      </c>
      <c r="AL115" s="89">
        <f t="shared" si="16"/>
        <v>36</v>
      </c>
      <c r="AM115" s="89">
        <f t="shared" si="16"/>
        <v>36</v>
      </c>
      <c r="AN115" s="89">
        <f t="shared" si="16"/>
        <v>36</v>
      </c>
      <c r="AO115" s="89">
        <f t="shared" si="16"/>
        <v>36</v>
      </c>
      <c r="AP115" s="89">
        <f t="shared" si="16"/>
        <v>36</v>
      </c>
      <c r="AQ115" s="89">
        <f t="shared" si="16"/>
        <v>36</v>
      </c>
      <c r="AR115" s="89">
        <f t="shared" si="16"/>
        <v>36</v>
      </c>
      <c r="AS115" s="19"/>
      <c r="AT115" s="90"/>
      <c r="AU115" s="91"/>
      <c r="AV115" s="91"/>
      <c r="AW115" s="91"/>
      <c r="AX115" s="91"/>
      <c r="AY115" s="91"/>
      <c r="AZ115" s="91"/>
      <c r="BA115" s="91"/>
      <c r="BB115" s="91"/>
      <c r="BC115" s="92"/>
    </row>
    <row r="116" spans="1:55" ht="24.95" customHeight="1" x14ac:dyDescent="0.3">
      <c r="A116" s="88" t="s">
        <v>40</v>
      </c>
      <c r="B116" s="88"/>
      <c r="C116" s="88"/>
      <c r="D116" s="89">
        <f t="shared" si="15"/>
        <v>18</v>
      </c>
      <c r="E116" s="89">
        <f t="shared" si="15"/>
        <v>18</v>
      </c>
      <c r="F116" s="89">
        <f t="shared" si="15"/>
        <v>18</v>
      </c>
      <c r="G116" s="89">
        <f t="shared" si="15"/>
        <v>18</v>
      </c>
      <c r="H116" s="89">
        <f t="shared" si="15"/>
        <v>18</v>
      </c>
      <c r="I116" s="89">
        <f t="shared" si="15"/>
        <v>18</v>
      </c>
      <c r="J116" s="89">
        <f t="shared" si="15"/>
        <v>18</v>
      </c>
      <c r="K116" s="89">
        <f t="shared" si="15"/>
        <v>18</v>
      </c>
      <c r="L116" s="89">
        <f t="shared" si="15"/>
        <v>18</v>
      </c>
      <c r="M116" s="89">
        <f t="shared" si="15"/>
        <v>18</v>
      </c>
      <c r="N116" s="89">
        <f t="shared" si="15"/>
        <v>18</v>
      </c>
      <c r="O116" s="89">
        <f t="shared" si="15"/>
        <v>18</v>
      </c>
      <c r="P116" s="89">
        <f t="shared" si="15"/>
        <v>18</v>
      </c>
      <c r="Q116" s="89">
        <f t="shared" si="15"/>
        <v>18</v>
      </c>
      <c r="R116" s="89">
        <f t="shared" si="15"/>
        <v>18</v>
      </c>
      <c r="S116" s="89">
        <f t="shared" si="15"/>
        <v>18</v>
      </c>
      <c r="T116" s="89">
        <f t="shared" si="15"/>
        <v>18</v>
      </c>
      <c r="U116" s="40"/>
      <c r="V116" s="40"/>
      <c r="W116" s="89">
        <f t="shared" si="16"/>
        <v>18</v>
      </c>
      <c r="X116" s="89">
        <f t="shared" si="16"/>
        <v>18</v>
      </c>
      <c r="Y116" s="89">
        <f t="shared" si="16"/>
        <v>18</v>
      </c>
      <c r="Z116" s="89">
        <f t="shared" si="16"/>
        <v>18</v>
      </c>
      <c r="AA116" s="89">
        <f t="shared" si="16"/>
        <v>18</v>
      </c>
      <c r="AB116" s="89">
        <f t="shared" si="16"/>
        <v>18</v>
      </c>
      <c r="AC116" s="89">
        <f t="shared" si="16"/>
        <v>18</v>
      </c>
      <c r="AD116" s="89">
        <f t="shared" si="16"/>
        <v>18</v>
      </c>
      <c r="AE116" s="89">
        <f t="shared" si="16"/>
        <v>18</v>
      </c>
      <c r="AF116" s="89">
        <f t="shared" si="16"/>
        <v>18</v>
      </c>
      <c r="AG116" s="89">
        <f t="shared" si="16"/>
        <v>18</v>
      </c>
      <c r="AH116" s="89">
        <f t="shared" si="16"/>
        <v>18</v>
      </c>
      <c r="AI116" s="89">
        <f t="shared" si="16"/>
        <v>18</v>
      </c>
      <c r="AJ116" s="89">
        <f t="shared" si="16"/>
        <v>18</v>
      </c>
      <c r="AK116" s="89">
        <f t="shared" si="16"/>
        <v>18</v>
      </c>
      <c r="AL116" s="89">
        <f t="shared" si="16"/>
        <v>18</v>
      </c>
      <c r="AM116" s="89">
        <f t="shared" si="16"/>
        <v>18</v>
      </c>
      <c r="AN116" s="89">
        <f t="shared" si="16"/>
        <v>18</v>
      </c>
      <c r="AO116" s="89">
        <f t="shared" si="16"/>
        <v>18</v>
      </c>
      <c r="AP116" s="89">
        <f t="shared" si="16"/>
        <v>18</v>
      </c>
      <c r="AQ116" s="89">
        <f t="shared" si="16"/>
        <v>18</v>
      </c>
      <c r="AR116" s="89">
        <f t="shared" si="16"/>
        <v>0</v>
      </c>
      <c r="AS116" s="19"/>
      <c r="AT116" s="90"/>
      <c r="AU116" s="91"/>
      <c r="AV116" s="91"/>
      <c r="AW116" s="91"/>
      <c r="AX116" s="91"/>
      <c r="AY116" s="91"/>
      <c r="AZ116" s="91"/>
      <c r="BA116" s="91"/>
      <c r="BB116" s="91"/>
      <c r="BC116" s="92"/>
    </row>
    <row r="117" spans="1:55" ht="24.95" customHeight="1" x14ac:dyDescent="0.3">
      <c r="A117" s="88" t="s">
        <v>41</v>
      </c>
      <c r="B117" s="88"/>
      <c r="C117" s="88"/>
      <c r="D117" s="89">
        <f>SUM(D115:D116)</f>
        <v>54</v>
      </c>
      <c r="E117" s="89">
        <f t="shared" ref="E117:T117" si="17">SUM(E115:E116)</f>
        <v>54</v>
      </c>
      <c r="F117" s="89">
        <f t="shared" si="17"/>
        <v>54</v>
      </c>
      <c r="G117" s="89">
        <f t="shared" si="17"/>
        <v>54</v>
      </c>
      <c r="H117" s="89">
        <f t="shared" si="17"/>
        <v>54</v>
      </c>
      <c r="I117" s="89">
        <f t="shared" si="17"/>
        <v>54</v>
      </c>
      <c r="J117" s="89">
        <f t="shared" si="17"/>
        <v>54</v>
      </c>
      <c r="K117" s="89">
        <f t="shared" si="17"/>
        <v>54</v>
      </c>
      <c r="L117" s="89">
        <f t="shared" si="17"/>
        <v>54</v>
      </c>
      <c r="M117" s="89">
        <f t="shared" si="17"/>
        <v>54</v>
      </c>
      <c r="N117" s="89">
        <f t="shared" si="17"/>
        <v>54</v>
      </c>
      <c r="O117" s="89">
        <f t="shared" si="17"/>
        <v>54</v>
      </c>
      <c r="P117" s="89">
        <f t="shared" si="17"/>
        <v>54</v>
      </c>
      <c r="Q117" s="89">
        <f t="shared" si="17"/>
        <v>54</v>
      </c>
      <c r="R117" s="89">
        <f t="shared" si="17"/>
        <v>54</v>
      </c>
      <c r="S117" s="89">
        <f t="shared" si="17"/>
        <v>54</v>
      </c>
      <c r="T117" s="89">
        <f t="shared" si="17"/>
        <v>54</v>
      </c>
      <c r="U117" s="40"/>
      <c r="V117" s="40"/>
      <c r="W117" s="89">
        <f t="shared" ref="W117:AR117" si="18">SUM(W115:W116)</f>
        <v>54</v>
      </c>
      <c r="X117" s="89">
        <f t="shared" si="18"/>
        <v>54</v>
      </c>
      <c r="Y117" s="89">
        <f t="shared" si="18"/>
        <v>54</v>
      </c>
      <c r="Z117" s="89">
        <f t="shared" si="18"/>
        <v>54</v>
      </c>
      <c r="AA117" s="89">
        <f t="shared" si="18"/>
        <v>54</v>
      </c>
      <c r="AB117" s="89">
        <f t="shared" si="18"/>
        <v>54</v>
      </c>
      <c r="AC117" s="89">
        <f t="shared" si="18"/>
        <v>54</v>
      </c>
      <c r="AD117" s="89">
        <f t="shared" si="18"/>
        <v>54</v>
      </c>
      <c r="AE117" s="89">
        <f t="shared" si="18"/>
        <v>54</v>
      </c>
      <c r="AF117" s="89">
        <f t="shared" si="18"/>
        <v>54</v>
      </c>
      <c r="AG117" s="89">
        <f t="shared" si="18"/>
        <v>54</v>
      </c>
      <c r="AH117" s="89">
        <f t="shared" si="18"/>
        <v>54</v>
      </c>
      <c r="AI117" s="89">
        <f t="shared" si="18"/>
        <v>54</v>
      </c>
      <c r="AJ117" s="89">
        <f t="shared" si="18"/>
        <v>54</v>
      </c>
      <c r="AK117" s="89">
        <f t="shared" si="18"/>
        <v>54</v>
      </c>
      <c r="AL117" s="89">
        <f t="shared" si="18"/>
        <v>54</v>
      </c>
      <c r="AM117" s="89">
        <f t="shared" si="18"/>
        <v>54</v>
      </c>
      <c r="AN117" s="89">
        <f t="shared" si="18"/>
        <v>54</v>
      </c>
      <c r="AO117" s="89">
        <f t="shared" si="18"/>
        <v>54</v>
      </c>
      <c r="AP117" s="89">
        <f t="shared" si="18"/>
        <v>54</v>
      </c>
      <c r="AQ117" s="89">
        <f t="shared" si="18"/>
        <v>54</v>
      </c>
      <c r="AR117" s="89">
        <f t="shared" si="18"/>
        <v>36</v>
      </c>
      <c r="AS117" s="19"/>
      <c r="AT117" s="90"/>
      <c r="AU117" s="91"/>
      <c r="AV117" s="91"/>
      <c r="AW117" s="91"/>
      <c r="AX117" s="91"/>
      <c r="AY117" s="91"/>
      <c r="AZ117" s="91"/>
      <c r="BA117" s="91"/>
      <c r="BB117" s="91"/>
      <c r="BC117" s="92"/>
    </row>
  </sheetData>
  <mergeCells count="25">
    <mergeCell ref="A117:C117"/>
    <mergeCell ref="AR2:AT2"/>
    <mergeCell ref="AU2:AU4"/>
    <mergeCell ref="AV2:AY2"/>
    <mergeCell ref="AZ2:BC2"/>
    <mergeCell ref="A115:C115"/>
    <mergeCell ref="A116:C116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2018-08-30T19:14:41Z</dcterms:created>
  <dcterms:modified xsi:type="dcterms:W3CDTF">2018-08-30T19:15:32Z</dcterms:modified>
</cp:coreProperties>
</file>