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ЕТОДИЧЕСКАЯ РАБОТА 2017\ВЕДЕНИЕ САЙТА КОЛЛЕДЖА\ВЕДЕНИЕ САЙТА КОЛЛЕДЖА\ОБРАЗОВАНИЕ\КАЛЕНДАРНЫЕ ГРАФИКИ\Наладчик станков и оборудования\"/>
    </mc:Choice>
  </mc:AlternateContent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86" i="1" l="1"/>
  <c r="G286" i="1"/>
  <c r="AO285" i="1"/>
  <c r="AL285" i="1"/>
  <c r="AH285" i="1"/>
  <c r="AD285" i="1"/>
  <c r="X285" i="1"/>
  <c r="T285" i="1"/>
  <c r="P285" i="1"/>
  <c r="O285" i="1"/>
  <c r="L285" i="1"/>
  <c r="G285" i="1"/>
  <c r="D285" i="1"/>
  <c r="AO284" i="1"/>
  <c r="AN284" i="1"/>
  <c r="AN286" i="1" s="1"/>
  <c r="AK284" i="1"/>
  <c r="AG284" i="1"/>
  <c r="AC284" i="1"/>
  <c r="S284" i="1"/>
  <c r="K284" i="1"/>
  <c r="J284" i="1"/>
  <c r="J286" i="1" s="1"/>
  <c r="B282" i="1"/>
  <c r="A282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B272" i="1"/>
  <c r="A272" i="1"/>
  <c r="B270" i="1"/>
  <c r="A270" i="1"/>
  <c r="B268" i="1"/>
  <c r="A268" i="1"/>
  <c r="B266" i="1"/>
  <c r="A266" i="1"/>
  <c r="B264" i="1"/>
  <c r="A264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B260" i="1"/>
  <c r="A260" i="1"/>
  <c r="B258" i="1"/>
  <c r="A258" i="1"/>
  <c r="B256" i="1"/>
  <c r="A256" i="1"/>
  <c r="B254" i="1"/>
  <c r="A254" i="1"/>
  <c r="B252" i="1"/>
  <c r="A252" i="1"/>
  <c r="AO251" i="1"/>
  <c r="AN251" i="1"/>
  <c r="AM251" i="1"/>
  <c r="AL251" i="1"/>
  <c r="AL237" i="1" s="1"/>
  <c r="AK251" i="1"/>
  <c r="AJ251" i="1"/>
  <c r="AI251" i="1"/>
  <c r="AH251" i="1"/>
  <c r="AH237" i="1" s="1"/>
  <c r="AG251" i="1"/>
  <c r="AF251" i="1"/>
  <c r="AE251" i="1"/>
  <c r="AD251" i="1"/>
  <c r="AD237" i="1" s="1"/>
  <c r="AC251" i="1"/>
  <c r="AB251" i="1"/>
  <c r="AA251" i="1"/>
  <c r="Z251" i="1"/>
  <c r="Z237" i="1" s="1"/>
  <c r="Z285" i="1" s="1"/>
  <c r="Y251" i="1"/>
  <c r="X251" i="1"/>
  <c r="W251" i="1"/>
  <c r="T251" i="1"/>
  <c r="T237" i="1" s="1"/>
  <c r="S251" i="1"/>
  <c r="R251" i="1"/>
  <c r="Q251" i="1"/>
  <c r="P251" i="1"/>
  <c r="P237" i="1" s="1"/>
  <c r="O251" i="1"/>
  <c r="N251" i="1"/>
  <c r="M251" i="1"/>
  <c r="L251" i="1"/>
  <c r="L237" i="1" s="1"/>
  <c r="K251" i="1"/>
  <c r="J251" i="1"/>
  <c r="I251" i="1"/>
  <c r="H251" i="1"/>
  <c r="H237" i="1" s="1"/>
  <c r="H285" i="1" s="1"/>
  <c r="G251" i="1"/>
  <c r="F251" i="1"/>
  <c r="E251" i="1"/>
  <c r="D251" i="1"/>
  <c r="D237" i="1" s="1"/>
  <c r="AO250" i="1"/>
  <c r="AN250" i="1"/>
  <c r="AM250" i="1"/>
  <c r="AL250" i="1"/>
  <c r="AK250" i="1"/>
  <c r="AK236" i="1" s="1"/>
  <c r="AJ250" i="1"/>
  <c r="AI250" i="1"/>
  <c r="AH250" i="1"/>
  <c r="AG250" i="1"/>
  <c r="AG236" i="1" s="1"/>
  <c r="AF250" i="1"/>
  <c r="AE250" i="1"/>
  <c r="AD250" i="1"/>
  <c r="AC250" i="1"/>
  <c r="AC236" i="1" s="1"/>
  <c r="AB250" i="1"/>
  <c r="AA250" i="1"/>
  <c r="Z250" i="1"/>
  <c r="Y250" i="1"/>
  <c r="Y236" i="1" s="1"/>
  <c r="Y284" i="1" s="1"/>
  <c r="X250" i="1"/>
  <c r="W250" i="1"/>
  <c r="T250" i="1"/>
  <c r="S250" i="1"/>
  <c r="S236" i="1" s="1"/>
  <c r="R250" i="1"/>
  <c r="Q250" i="1"/>
  <c r="P250" i="1"/>
  <c r="O250" i="1"/>
  <c r="O236" i="1" s="1"/>
  <c r="O284" i="1" s="1"/>
  <c r="O286" i="1" s="1"/>
  <c r="N250" i="1"/>
  <c r="M250" i="1"/>
  <c r="L250" i="1"/>
  <c r="K250" i="1"/>
  <c r="K236" i="1" s="1"/>
  <c r="J250" i="1"/>
  <c r="I250" i="1"/>
  <c r="H250" i="1"/>
  <c r="G250" i="1"/>
  <c r="G236" i="1" s="1"/>
  <c r="G284" i="1" s="1"/>
  <c r="F250" i="1"/>
  <c r="E250" i="1"/>
  <c r="D250" i="1"/>
  <c r="A248" i="1"/>
  <c r="A246" i="1"/>
  <c r="A244" i="1"/>
  <c r="A240" i="1"/>
  <c r="AN239" i="1"/>
  <c r="AN237" i="1" s="1"/>
  <c r="AM239" i="1"/>
  <c r="AL239" i="1"/>
  <c r="AK239" i="1"/>
  <c r="AJ239" i="1"/>
  <c r="AJ237" i="1" s="1"/>
  <c r="AI239" i="1"/>
  <c r="AH239" i="1"/>
  <c r="AG239" i="1"/>
  <c r="AG237" i="1" s="1"/>
  <c r="AG285" i="1" s="1"/>
  <c r="AF239" i="1"/>
  <c r="AF237" i="1" s="1"/>
  <c r="AE239" i="1"/>
  <c r="AE237" i="1" s="1"/>
  <c r="AD239" i="1"/>
  <c r="AC239" i="1"/>
  <c r="AB239" i="1"/>
  <c r="AB237" i="1" s="1"/>
  <c r="AA239" i="1"/>
  <c r="Z239" i="1"/>
  <c r="Y239" i="1"/>
  <c r="Y237" i="1" s="1"/>
  <c r="Y285" i="1" s="1"/>
  <c r="X239" i="1"/>
  <c r="X237" i="1" s="1"/>
  <c r="W239" i="1"/>
  <c r="T239" i="1"/>
  <c r="S239" i="1"/>
  <c r="S237" i="1" s="1"/>
  <c r="R239" i="1"/>
  <c r="R237" i="1" s="1"/>
  <c r="Q239" i="1"/>
  <c r="P239" i="1"/>
  <c r="O239" i="1"/>
  <c r="N239" i="1"/>
  <c r="N237" i="1" s="1"/>
  <c r="M239" i="1"/>
  <c r="M237" i="1" s="1"/>
  <c r="L239" i="1"/>
  <c r="K239" i="1"/>
  <c r="K237" i="1" s="1"/>
  <c r="K285" i="1" s="1"/>
  <c r="J239" i="1"/>
  <c r="J237" i="1" s="1"/>
  <c r="I239" i="1"/>
  <c r="H239" i="1"/>
  <c r="G239" i="1"/>
  <c r="G237" i="1" s="1"/>
  <c r="F239" i="1"/>
  <c r="E239" i="1"/>
  <c r="D239" i="1"/>
  <c r="AN238" i="1"/>
  <c r="AN236" i="1" s="1"/>
  <c r="AM238" i="1"/>
  <c r="AM236" i="1" s="1"/>
  <c r="AL238" i="1"/>
  <c r="AK238" i="1"/>
  <c r="AJ238" i="1"/>
  <c r="AI238" i="1"/>
  <c r="AI236" i="1" s="1"/>
  <c r="AH238" i="1"/>
  <c r="AH236" i="1" s="1"/>
  <c r="AG238" i="1"/>
  <c r="AF238" i="1"/>
  <c r="AF236" i="1" s="1"/>
  <c r="AF284" i="1" s="1"/>
  <c r="AE238" i="1"/>
  <c r="AE236" i="1" s="1"/>
  <c r="AD238" i="1"/>
  <c r="AC238" i="1"/>
  <c r="AB238" i="1"/>
  <c r="AB236" i="1" s="1"/>
  <c r="AB284" i="1" s="1"/>
  <c r="AB286" i="1" s="1"/>
  <c r="AA238" i="1"/>
  <c r="AA236" i="1" s="1"/>
  <c r="Z238" i="1"/>
  <c r="Y238" i="1"/>
  <c r="X238" i="1"/>
  <c r="W238" i="1"/>
  <c r="W236" i="1" s="1"/>
  <c r="T238" i="1"/>
  <c r="S238" i="1"/>
  <c r="R238" i="1"/>
  <c r="R236" i="1" s="1"/>
  <c r="Q238" i="1"/>
  <c r="Q236" i="1" s="1"/>
  <c r="P238" i="1"/>
  <c r="P236" i="1" s="1"/>
  <c r="O238" i="1"/>
  <c r="N238" i="1"/>
  <c r="M238" i="1"/>
  <c r="L238" i="1"/>
  <c r="K238" i="1"/>
  <c r="J238" i="1"/>
  <c r="J236" i="1" s="1"/>
  <c r="I238" i="1"/>
  <c r="I236" i="1" s="1"/>
  <c r="H238" i="1"/>
  <c r="G238" i="1"/>
  <c r="F238" i="1"/>
  <c r="E238" i="1"/>
  <c r="E236" i="1" s="1"/>
  <c r="D238" i="1"/>
  <c r="AM237" i="1"/>
  <c r="AK237" i="1"/>
  <c r="AI237" i="1"/>
  <c r="AC237" i="1"/>
  <c r="AC285" i="1" s="1"/>
  <c r="AC286" i="1" s="1"/>
  <c r="AA237" i="1"/>
  <c r="W237" i="1"/>
  <c r="Q237" i="1"/>
  <c r="O237" i="1"/>
  <c r="I237" i="1"/>
  <c r="F237" i="1"/>
  <c r="E237" i="1"/>
  <c r="AL236" i="1"/>
  <c r="AJ236" i="1"/>
  <c r="AD236" i="1"/>
  <c r="Z236" i="1"/>
  <c r="X236" i="1"/>
  <c r="X284" i="1" s="1"/>
  <c r="T236" i="1"/>
  <c r="N236" i="1"/>
  <c r="N284" i="1" s="1"/>
  <c r="M236" i="1"/>
  <c r="L236" i="1"/>
  <c r="H236" i="1"/>
  <c r="F236" i="1"/>
  <c r="F284" i="1" s="1"/>
  <c r="D236" i="1"/>
  <c r="A234" i="1"/>
  <c r="B228" i="1"/>
  <c r="AN219" i="1"/>
  <c r="AN285" i="1" s="1"/>
  <c r="AM219" i="1"/>
  <c r="AM285" i="1" s="1"/>
  <c r="AL219" i="1"/>
  <c r="AK219" i="1"/>
  <c r="AJ219" i="1"/>
  <c r="AJ285" i="1" s="1"/>
  <c r="AI219" i="1"/>
  <c r="AI285" i="1" s="1"/>
  <c r="AH219" i="1"/>
  <c r="AG219" i="1"/>
  <c r="AF219" i="1"/>
  <c r="AE219" i="1"/>
  <c r="AE285" i="1" s="1"/>
  <c r="AD219" i="1"/>
  <c r="AC219" i="1"/>
  <c r="AB219" i="1"/>
  <c r="AB285" i="1" s="1"/>
  <c r="AA219" i="1"/>
  <c r="AA285" i="1" s="1"/>
  <c r="Z219" i="1"/>
  <c r="Y219" i="1"/>
  <c r="X219" i="1"/>
  <c r="W219" i="1"/>
  <c r="W285" i="1" s="1"/>
  <c r="T219" i="1"/>
  <c r="S219" i="1"/>
  <c r="R219" i="1"/>
  <c r="R285" i="1" s="1"/>
  <c r="Q219" i="1"/>
  <c r="Q285" i="1" s="1"/>
  <c r="P219" i="1"/>
  <c r="O219" i="1"/>
  <c r="N219" i="1"/>
  <c r="M219" i="1"/>
  <c r="M285" i="1" s="1"/>
  <c r="L219" i="1"/>
  <c r="K219" i="1"/>
  <c r="J219" i="1"/>
  <c r="J285" i="1" s="1"/>
  <c r="I219" i="1"/>
  <c r="I285" i="1" s="1"/>
  <c r="H219" i="1"/>
  <c r="G219" i="1"/>
  <c r="F219" i="1"/>
  <c r="F285" i="1" s="1"/>
  <c r="E219" i="1"/>
  <c r="E285" i="1" s="1"/>
  <c r="D219" i="1"/>
  <c r="AN218" i="1"/>
  <c r="AM218" i="1"/>
  <c r="AL218" i="1"/>
  <c r="AL284" i="1" s="1"/>
  <c r="AL286" i="1" s="1"/>
  <c r="AK218" i="1"/>
  <c r="AJ218" i="1"/>
  <c r="AI218" i="1"/>
  <c r="AH218" i="1"/>
  <c r="AH284" i="1" s="1"/>
  <c r="AH286" i="1" s="1"/>
  <c r="AG218" i="1"/>
  <c r="AF218" i="1"/>
  <c r="AE218" i="1"/>
  <c r="AD218" i="1"/>
  <c r="AD284" i="1" s="1"/>
  <c r="AD286" i="1" s="1"/>
  <c r="AC218" i="1"/>
  <c r="AB218" i="1"/>
  <c r="AA218" i="1"/>
  <c r="Z218" i="1"/>
  <c r="Z284" i="1" s="1"/>
  <c r="Z286" i="1" s="1"/>
  <c r="Y218" i="1"/>
  <c r="X218" i="1"/>
  <c r="W218" i="1"/>
  <c r="T218" i="1"/>
  <c r="T284" i="1" s="1"/>
  <c r="T286" i="1" s="1"/>
  <c r="S218" i="1"/>
  <c r="R218" i="1"/>
  <c r="Q218" i="1"/>
  <c r="P218" i="1"/>
  <c r="P284" i="1" s="1"/>
  <c r="P286" i="1" s="1"/>
  <c r="O218" i="1"/>
  <c r="N218" i="1"/>
  <c r="M218" i="1"/>
  <c r="L218" i="1"/>
  <c r="L284" i="1" s="1"/>
  <c r="L286" i="1" s="1"/>
  <c r="K218" i="1"/>
  <c r="J218" i="1"/>
  <c r="I218" i="1"/>
  <c r="H218" i="1"/>
  <c r="H284" i="1" s="1"/>
  <c r="H286" i="1" s="1"/>
  <c r="G218" i="1"/>
  <c r="F218" i="1"/>
  <c r="E218" i="1"/>
  <c r="D218" i="1"/>
  <c r="D284" i="1" s="1"/>
  <c r="D286" i="1" s="1"/>
  <c r="AF211" i="1"/>
  <c r="P211" i="1"/>
  <c r="AR210" i="1"/>
  <c r="AM210" i="1"/>
  <c r="AK210" i="1"/>
  <c r="AA210" i="1"/>
  <c r="W210" i="1"/>
  <c r="AO209" i="1"/>
  <c r="AI209" i="1"/>
  <c r="AA209" i="1"/>
  <c r="AA211" i="1" s="1"/>
  <c r="M209" i="1"/>
  <c r="B201" i="1"/>
  <c r="B276" i="1" s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S199" i="1"/>
  <c r="R199" i="1"/>
  <c r="Q199" i="1"/>
  <c r="P199" i="1"/>
  <c r="O199" i="1"/>
  <c r="N199" i="1"/>
  <c r="M199" i="1"/>
  <c r="L199" i="1"/>
  <c r="K199" i="1"/>
  <c r="J199" i="1"/>
  <c r="I199" i="1"/>
  <c r="I161" i="1" s="1"/>
  <c r="H199" i="1"/>
  <c r="G199" i="1"/>
  <c r="F199" i="1"/>
  <c r="E199" i="1"/>
  <c r="D199" i="1"/>
  <c r="B199" i="1"/>
  <c r="A199" i="1"/>
  <c r="A274" i="1" s="1"/>
  <c r="B197" i="1"/>
  <c r="A197" i="1"/>
  <c r="B195" i="1"/>
  <c r="A195" i="1"/>
  <c r="B193" i="1"/>
  <c r="A193" i="1"/>
  <c r="B191" i="1"/>
  <c r="A191" i="1"/>
  <c r="B189" i="1"/>
  <c r="A189" i="1"/>
  <c r="AT188" i="1"/>
  <c r="AS188" i="1"/>
  <c r="AR188" i="1"/>
  <c r="AR162" i="1" s="1"/>
  <c r="AQ188" i="1"/>
  <c r="AQ162" i="1" s="1"/>
  <c r="AQ210" i="1" s="1"/>
  <c r="AP188" i="1"/>
  <c r="AO188" i="1"/>
  <c r="AN188" i="1"/>
  <c r="AM188" i="1"/>
  <c r="AM162" i="1" s="1"/>
  <c r="AL188" i="1"/>
  <c r="AK188" i="1"/>
  <c r="AJ188" i="1"/>
  <c r="AJ162" i="1" s="1"/>
  <c r="AI188" i="1"/>
  <c r="AI162" i="1" s="1"/>
  <c r="AI210" i="1" s="1"/>
  <c r="AH188" i="1"/>
  <c r="AG188" i="1"/>
  <c r="AF188" i="1"/>
  <c r="AF162" i="1" s="1"/>
  <c r="AE188" i="1"/>
  <c r="AE162" i="1" s="1"/>
  <c r="AD188" i="1"/>
  <c r="AC188" i="1"/>
  <c r="AB188" i="1"/>
  <c r="AB162" i="1" s="1"/>
  <c r="AA188" i="1"/>
  <c r="AA162" i="1" s="1"/>
  <c r="Z188" i="1"/>
  <c r="Y188" i="1"/>
  <c r="X188" i="1"/>
  <c r="W188" i="1"/>
  <c r="W162" i="1" s="1"/>
  <c r="M188" i="1"/>
  <c r="L188" i="1"/>
  <c r="L162" i="1" s="1"/>
  <c r="K188" i="1"/>
  <c r="J188" i="1"/>
  <c r="I188" i="1"/>
  <c r="H188" i="1"/>
  <c r="G188" i="1"/>
  <c r="F188" i="1"/>
  <c r="E188" i="1"/>
  <c r="D188" i="1"/>
  <c r="AT187" i="1"/>
  <c r="AS187" i="1"/>
  <c r="AR187" i="1"/>
  <c r="AQ187" i="1"/>
  <c r="AQ161" i="1" s="1"/>
  <c r="AQ209" i="1" s="1"/>
  <c r="AP187" i="1"/>
  <c r="AO187" i="1"/>
  <c r="AN187" i="1"/>
  <c r="AM187" i="1"/>
  <c r="AM161" i="1" s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AA161" i="1" s="1"/>
  <c r="Z187" i="1"/>
  <c r="Y187" i="1"/>
  <c r="X187" i="1"/>
  <c r="W187" i="1"/>
  <c r="W161" i="1" s="1"/>
  <c r="V187" i="1"/>
  <c r="V161" i="1" s="1"/>
  <c r="V209" i="1" s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B185" i="1"/>
  <c r="A185" i="1"/>
  <c r="B183" i="1"/>
  <c r="A183" i="1"/>
  <c r="B181" i="1"/>
  <c r="A181" i="1"/>
  <c r="B179" i="1"/>
  <c r="A179" i="1"/>
  <c r="B177" i="1"/>
  <c r="A177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S176" i="1"/>
  <c r="S162" i="1" s="1"/>
  <c r="R176" i="1"/>
  <c r="Q176" i="1"/>
  <c r="P176" i="1"/>
  <c r="O176" i="1"/>
  <c r="O162" i="1" s="1"/>
  <c r="N176" i="1"/>
  <c r="N162" i="1" s="1"/>
  <c r="M176" i="1"/>
  <c r="L176" i="1"/>
  <c r="K176" i="1"/>
  <c r="J176" i="1"/>
  <c r="I176" i="1"/>
  <c r="H176" i="1"/>
  <c r="G176" i="1"/>
  <c r="F176" i="1"/>
  <c r="E176" i="1"/>
  <c r="D176" i="1"/>
  <c r="AT175" i="1"/>
  <c r="AS175" i="1"/>
  <c r="AR175" i="1"/>
  <c r="AQ175" i="1"/>
  <c r="AP175" i="1"/>
  <c r="AO175" i="1"/>
  <c r="AO161" i="1" s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Y161" i="1" s="1"/>
  <c r="X175" i="1"/>
  <c r="W175" i="1"/>
  <c r="S175" i="1"/>
  <c r="R175" i="1"/>
  <c r="R161" i="1" s="1"/>
  <c r="Q175" i="1"/>
  <c r="P175" i="1"/>
  <c r="O175" i="1"/>
  <c r="N175" i="1"/>
  <c r="N161" i="1" s="1"/>
  <c r="M175" i="1"/>
  <c r="L175" i="1"/>
  <c r="K175" i="1"/>
  <c r="K161" i="1" s="1"/>
  <c r="J175" i="1"/>
  <c r="J161" i="1" s="1"/>
  <c r="I175" i="1"/>
  <c r="H175" i="1"/>
  <c r="G175" i="1"/>
  <c r="G161" i="1" s="1"/>
  <c r="F175" i="1"/>
  <c r="F161" i="1" s="1"/>
  <c r="E175" i="1"/>
  <c r="D175" i="1"/>
  <c r="B175" i="1"/>
  <c r="B250" i="1" s="1"/>
  <c r="A175" i="1"/>
  <c r="A250" i="1" s="1"/>
  <c r="B173" i="1"/>
  <c r="B248" i="1" s="1"/>
  <c r="A173" i="1"/>
  <c r="B171" i="1"/>
  <c r="B246" i="1" s="1"/>
  <c r="A171" i="1"/>
  <c r="B169" i="1"/>
  <c r="B244" i="1" s="1"/>
  <c r="A169" i="1"/>
  <c r="B167" i="1"/>
  <c r="B242" i="1" s="1"/>
  <c r="A167" i="1"/>
  <c r="A242" i="1" s="1"/>
  <c r="B165" i="1"/>
  <c r="B240" i="1" s="1"/>
  <c r="A165" i="1"/>
  <c r="AT164" i="1"/>
  <c r="AS164" i="1"/>
  <c r="AR164" i="1"/>
  <c r="AQ164" i="1"/>
  <c r="AP164" i="1"/>
  <c r="AP162" i="1" s="1"/>
  <c r="AO164" i="1"/>
  <c r="AO162" i="1" s="1"/>
  <c r="AN164" i="1"/>
  <c r="AM164" i="1"/>
  <c r="AL164" i="1"/>
  <c r="AL162" i="1" s="1"/>
  <c r="AK164" i="1"/>
  <c r="AK162" i="1" s="1"/>
  <c r="AJ164" i="1"/>
  <c r="AI164" i="1"/>
  <c r="AH164" i="1"/>
  <c r="AG164" i="1"/>
  <c r="AG162" i="1" s="1"/>
  <c r="AF164" i="1"/>
  <c r="AE164" i="1"/>
  <c r="AD164" i="1"/>
  <c r="AC164" i="1"/>
  <c r="AB164" i="1"/>
  <c r="AA164" i="1"/>
  <c r="Z164" i="1"/>
  <c r="Z162" i="1" s="1"/>
  <c r="Y164" i="1"/>
  <c r="Y162" i="1" s="1"/>
  <c r="X164" i="1"/>
  <c r="W164" i="1"/>
  <c r="V164" i="1"/>
  <c r="V162" i="1" s="1"/>
  <c r="U164" i="1"/>
  <c r="U162" i="1" s="1"/>
  <c r="T164" i="1"/>
  <c r="S164" i="1"/>
  <c r="R164" i="1"/>
  <c r="Q164" i="1"/>
  <c r="Q162" i="1" s="1"/>
  <c r="P164" i="1"/>
  <c r="O164" i="1"/>
  <c r="N164" i="1"/>
  <c r="M164" i="1"/>
  <c r="L164" i="1"/>
  <c r="K164" i="1"/>
  <c r="J164" i="1"/>
  <c r="J162" i="1" s="1"/>
  <c r="I164" i="1"/>
  <c r="I162" i="1" s="1"/>
  <c r="H164" i="1"/>
  <c r="G164" i="1"/>
  <c r="F164" i="1"/>
  <c r="F162" i="1" s="1"/>
  <c r="E164" i="1"/>
  <c r="E162" i="1" s="1"/>
  <c r="D164" i="1"/>
  <c r="AT163" i="1"/>
  <c r="AS163" i="1"/>
  <c r="AR163" i="1"/>
  <c r="AR161" i="1" s="1"/>
  <c r="AQ163" i="1"/>
  <c r="AP163" i="1"/>
  <c r="AO163" i="1"/>
  <c r="AN163" i="1"/>
  <c r="AM163" i="1"/>
  <c r="AL163" i="1"/>
  <c r="AK163" i="1"/>
  <c r="AK161" i="1" s="1"/>
  <c r="AJ163" i="1"/>
  <c r="AJ161" i="1" s="1"/>
  <c r="AI163" i="1"/>
  <c r="AH163" i="1"/>
  <c r="AG163" i="1"/>
  <c r="AG161" i="1" s="1"/>
  <c r="AF163" i="1"/>
  <c r="AF161" i="1" s="1"/>
  <c r="AE163" i="1"/>
  <c r="AD163" i="1"/>
  <c r="AC163" i="1"/>
  <c r="AB163" i="1"/>
  <c r="AB161" i="1" s="1"/>
  <c r="AA163" i="1"/>
  <c r="Z163" i="1"/>
  <c r="Y163" i="1"/>
  <c r="X163" i="1"/>
  <c r="W163" i="1"/>
  <c r="V163" i="1"/>
  <c r="U163" i="1"/>
  <c r="U161" i="1" s="1"/>
  <c r="U209" i="1" s="1"/>
  <c r="T163" i="1"/>
  <c r="T161" i="1" s="1"/>
  <c r="T209" i="1" s="1"/>
  <c r="S163" i="1"/>
  <c r="R163" i="1"/>
  <c r="Q163" i="1"/>
  <c r="Q161" i="1" s="1"/>
  <c r="P163" i="1"/>
  <c r="P161" i="1" s="1"/>
  <c r="P209" i="1" s="1"/>
  <c r="O163" i="1"/>
  <c r="N163" i="1"/>
  <c r="M163" i="1"/>
  <c r="L163" i="1"/>
  <c r="L161" i="1" s="1"/>
  <c r="K163" i="1"/>
  <c r="J163" i="1"/>
  <c r="I163" i="1"/>
  <c r="H163" i="1"/>
  <c r="G163" i="1"/>
  <c r="F163" i="1"/>
  <c r="E163" i="1"/>
  <c r="E161" i="1" s="1"/>
  <c r="D163" i="1"/>
  <c r="D161" i="1" s="1"/>
  <c r="D209" i="1" s="1"/>
  <c r="B163" i="1"/>
  <c r="B238" i="1" s="1"/>
  <c r="A163" i="1"/>
  <c r="A238" i="1" s="1"/>
  <c r="AT162" i="1"/>
  <c r="AS162" i="1"/>
  <c r="AN162" i="1"/>
  <c r="AH162" i="1"/>
  <c r="AD162" i="1"/>
  <c r="AC162" i="1"/>
  <c r="AC210" i="1" s="1"/>
  <c r="X162" i="1"/>
  <c r="T162" i="1"/>
  <c r="R162" i="1"/>
  <c r="P162" i="1"/>
  <c r="P210" i="1" s="1"/>
  <c r="M162" i="1"/>
  <c r="M210" i="1" s="1"/>
  <c r="H162" i="1"/>
  <c r="H210" i="1" s="1"/>
  <c r="D162" i="1"/>
  <c r="D210" i="1" s="1"/>
  <c r="AS161" i="1"/>
  <c r="AN161" i="1"/>
  <c r="AI161" i="1"/>
  <c r="AE161" i="1"/>
  <c r="AE209" i="1" s="1"/>
  <c r="AE211" i="1" s="1"/>
  <c r="AC161" i="1"/>
  <c r="X161" i="1"/>
  <c r="S161" i="1"/>
  <c r="O161" i="1"/>
  <c r="O209" i="1" s="1"/>
  <c r="M161" i="1"/>
  <c r="H161" i="1"/>
  <c r="H209" i="1" s="1"/>
  <c r="H211" i="1" s="1"/>
  <c r="B159" i="1"/>
  <c r="B234" i="1" s="1"/>
  <c r="A159" i="1"/>
  <c r="B155" i="1"/>
  <c r="B230" i="1" s="1"/>
  <c r="B153" i="1"/>
  <c r="B151" i="1"/>
  <c r="B226" i="1" s="1"/>
  <c r="B149" i="1"/>
  <c r="B224" i="1" s="1"/>
  <c r="B147" i="1"/>
  <c r="B222" i="1" s="1"/>
  <c r="B145" i="1"/>
  <c r="B220" i="1" s="1"/>
  <c r="AT144" i="1"/>
  <c r="AS144" i="1"/>
  <c r="AS210" i="1" s="1"/>
  <c r="AR144" i="1"/>
  <c r="AQ144" i="1"/>
  <c r="AP144" i="1"/>
  <c r="AO144" i="1"/>
  <c r="AN144" i="1"/>
  <c r="AM144" i="1"/>
  <c r="AL144" i="1"/>
  <c r="AK144" i="1"/>
  <c r="AJ144" i="1"/>
  <c r="AJ210" i="1" s="1"/>
  <c r="AI144" i="1"/>
  <c r="AH144" i="1"/>
  <c r="AG144" i="1"/>
  <c r="AG210" i="1" s="1"/>
  <c r="AF144" i="1"/>
  <c r="AF210" i="1" s="1"/>
  <c r="AE144" i="1"/>
  <c r="AE210" i="1" s="1"/>
  <c r="AD144" i="1"/>
  <c r="AC144" i="1"/>
  <c r="AB144" i="1"/>
  <c r="AB210" i="1" s="1"/>
  <c r="AA144" i="1"/>
  <c r="Z144" i="1"/>
  <c r="Y144" i="1"/>
  <c r="X144" i="1"/>
  <c r="W144" i="1"/>
  <c r="S144" i="1"/>
  <c r="R144" i="1"/>
  <c r="R210" i="1" s="1"/>
  <c r="Q144" i="1"/>
  <c r="Q210" i="1" s="1"/>
  <c r="P144" i="1"/>
  <c r="O144" i="1"/>
  <c r="N144" i="1"/>
  <c r="N210" i="1" s="1"/>
  <c r="M144" i="1"/>
  <c r="L144" i="1"/>
  <c r="K144" i="1"/>
  <c r="J144" i="1"/>
  <c r="J210" i="1" s="1"/>
  <c r="I144" i="1"/>
  <c r="I210" i="1" s="1"/>
  <c r="H144" i="1"/>
  <c r="G144" i="1"/>
  <c r="F144" i="1"/>
  <c r="E144" i="1"/>
  <c r="E210" i="1" s="1"/>
  <c r="D144" i="1"/>
  <c r="AT143" i="1"/>
  <c r="AS143" i="1"/>
  <c r="AS209" i="1" s="1"/>
  <c r="AS211" i="1" s="1"/>
  <c r="AR143" i="1"/>
  <c r="AR209" i="1" s="1"/>
  <c r="AQ143" i="1"/>
  <c r="AP143" i="1"/>
  <c r="AO143" i="1"/>
  <c r="AN143" i="1"/>
  <c r="AM143" i="1"/>
  <c r="AL143" i="1"/>
  <c r="AK143" i="1"/>
  <c r="AK209" i="1" s="1"/>
  <c r="AJ143" i="1"/>
  <c r="AJ209" i="1" s="1"/>
  <c r="AJ211" i="1" s="1"/>
  <c r="AI143" i="1"/>
  <c r="AH143" i="1"/>
  <c r="AG143" i="1"/>
  <c r="AF143" i="1"/>
  <c r="AF209" i="1" s="1"/>
  <c r="AE143" i="1"/>
  <c r="AD143" i="1"/>
  <c r="AC143" i="1"/>
  <c r="AC209" i="1" s="1"/>
  <c r="AB143" i="1"/>
  <c r="AB209" i="1" s="1"/>
  <c r="AB211" i="1" s="1"/>
  <c r="AA143" i="1"/>
  <c r="Z143" i="1"/>
  <c r="Y143" i="1"/>
  <c r="Y209" i="1" s="1"/>
  <c r="X143" i="1"/>
  <c r="W143" i="1"/>
  <c r="S143" i="1"/>
  <c r="S209" i="1" s="1"/>
  <c r="R143" i="1"/>
  <c r="Q143" i="1"/>
  <c r="P143" i="1"/>
  <c r="O143" i="1"/>
  <c r="N143" i="1"/>
  <c r="M143" i="1"/>
  <c r="L143" i="1"/>
  <c r="K143" i="1"/>
  <c r="J143" i="1"/>
  <c r="I143" i="1"/>
  <c r="I209" i="1" s="1"/>
  <c r="I211" i="1" s="1"/>
  <c r="H143" i="1"/>
  <c r="G143" i="1"/>
  <c r="F143" i="1"/>
  <c r="E143" i="1"/>
  <c r="E209" i="1" s="1"/>
  <c r="E211" i="1" s="1"/>
  <c r="D143" i="1"/>
  <c r="AF135" i="1"/>
  <c r="AB135" i="1"/>
  <c r="N135" i="1"/>
  <c r="J135" i="1"/>
  <c r="AL134" i="1"/>
  <c r="AH134" i="1"/>
  <c r="AG134" i="1"/>
  <c r="Z134" i="1"/>
  <c r="T134" i="1"/>
  <c r="P134" i="1"/>
  <c r="D134" i="1"/>
  <c r="B132" i="1"/>
  <c r="B205" i="1" s="1"/>
  <c r="B280" i="1" s="1"/>
  <c r="B128" i="1"/>
  <c r="AQ127" i="1"/>
  <c r="AQ125" i="1" s="1"/>
  <c r="AQ135" i="1" s="1"/>
  <c r="AP127" i="1"/>
  <c r="AP125" i="1" s="1"/>
  <c r="AO127" i="1"/>
  <c r="AN127" i="1"/>
  <c r="AM127" i="1"/>
  <c r="AM125" i="1" s="1"/>
  <c r="AL127" i="1"/>
  <c r="AL125" i="1" s="1"/>
  <c r="AK127" i="1"/>
  <c r="AJ127" i="1"/>
  <c r="AI127" i="1"/>
  <c r="AI125" i="1" s="1"/>
  <c r="AH127" i="1"/>
  <c r="AH125" i="1" s="1"/>
  <c r="AG127" i="1"/>
  <c r="AG125" i="1" s="1"/>
  <c r="AF127" i="1"/>
  <c r="AE127" i="1"/>
  <c r="AE125" i="1" s="1"/>
  <c r="AE135" i="1" s="1"/>
  <c r="AD127" i="1"/>
  <c r="AD125" i="1" s="1"/>
  <c r="AC127" i="1"/>
  <c r="AB127" i="1"/>
  <c r="AA127" i="1"/>
  <c r="AA125" i="1" s="1"/>
  <c r="AA135" i="1" s="1"/>
  <c r="Z127" i="1"/>
  <c r="Z125" i="1" s="1"/>
  <c r="Y127" i="1"/>
  <c r="X127" i="1"/>
  <c r="W127" i="1"/>
  <c r="W125" i="1" s="1"/>
  <c r="T127" i="1"/>
  <c r="T125" i="1" s="1"/>
  <c r="S127" i="1"/>
  <c r="R127" i="1"/>
  <c r="Q127" i="1"/>
  <c r="P127" i="1"/>
  <c r="P125" i="1" s="1"/>
  <c r="O127" i="1"/>
  <c r="O125" i="1" s="1"/>
  <c r="N127" i="1"/>
  <c r="M127" i="1"/>
  <c r="L127" i="1"/>
  <c r="L125" i="1" s="1"/>
  <c r="K127" i="1"/>
  <c r="J127" i="1"/>
  <c r="I127" i="1"/>
  <c r="I125" i="1" s="1"/>
  <c r="I135" i="1" s="1"/>
  <c r="H127" i="1"/>
  <c r="H125" i="1" s="1"/>
  <c r="G127" i="1"/>
  <c r="F127" i="1"/>
  <c r="E127" i="1"/>
  <c r="E125" i="1" s="1"/>
  <c r="D127" i="1"/>
  <c r="D125" i="1" s="1"/>
  <c r="AQ126" i="1"/>
  <c r="AP126" i="1"/>
  <c r="AO126" i="1"/>
  <c r="AO124" i="1" s="1"/>
  <c r="AN126" i="1"/>
  <c r="AN124" i="1" s="1"/>
  <c r="AM126" i="1"/>
  <c r="AM124" i="1" s="1"/>
  <c r="AL126" i="1"/>
  <c r="AK126" i="1"/>
  <c r="AK124" i="1" s="1"/>
  <c r="AK134" i="1" s="1"/>
  <c r="AJ126" i="1"/>
  <c r="AJ124" i="1" s="1"/>
  <c r="AI126" i="1"/>
  <c r="AH126" i="1"/>
  <c r="AG126" i="1"/>
  <c r="AG124" i="1" s="1"/>
  <c r="AF126" i="1"/>
  <c r="AF124" i="1" s="1"/>
  <c r="AE126" i="1"/>
  <c r="AD126" i="1"/>
  <c r="AC126" i="1"/>
  <c r="AC124" i="1" s="1"/>
  <c r="AB126" i="1"/>
  <c r="AB124" i="1" s="1"/>
  <c r="AA126" i="1"/>
  <c r="Z126" i="1"/>
  <c r="Y126" i="1"/>
  <c r="X126" i="1"/>
  <c r="X124" i="1" s="1"/>
  <c r="W126" i="1"/>
  <c r="W124" i="1" s="1"/>
  <c r="T126" i="1"/>
  <c r="S126" i="1"/>
  <c r="R126" i="1"/>
  <c r="R124" i="1" s="1"/>
  <c r="Q126" i="1"/>
  <c r="P126" i="1"/>
  <c r="O126" i="1"/>
  <c r="O124" i="1" s="1"/>
  <c r="O134" i="1" s="1"/>
  <c r="O136" i="1" s="1"/>
  <c r="N126" i="1"/>
  <c r="N124" i="1" s="1"/>
  <c r="M126" i="1"/>
  <c r="L126" i="1"/>
  <c r="K126" i="1"/>
  <c r="K124" i="1" s="1"/>
  <c r="J126" i="1"/>
  <c r="J124" i="1" s="1"/>
  <c r="I126" i="1"/>
  <c r="H126" i="1"/>
  <c r="G126" i="1"/>
  <c r="G124" i="1" s="1"/>
  <c r="F126" i="1"/>
  <c r="F124" i="1" s="1"/>
  <c r="E126" i="1"/>
  <c r="E124" i="1" s="1"/>
  <c r="D126" i="1"/>
  <c r="B126" i="1"/>
  <c r="AO125" i="1"/>
  <c r="AN125" i="1"/>
  <c r="AK125" i="1"/>
  <c r="AJ125" i="1"/>
  <c r="AJ135" i="1" s="1"/>
  <c r="AF125" i="1"/>
  <c r="AC125" i="1"/>
  <c r="AB125" i="1"/>
  <c r="Y125" i="1"/>
  <c r="X125" i="1"/>
  <c r="S125" i="1"/>
  <c r="R125" i="1"/>
  <c r="R135" i="1" s="1"/>
  <c r="Q125" i="1"/>
  <c r="N125" i="1"/>
  <c r="M125" i="1"/>
  <c r="M135" i="1" s="1"/>
  <c r="K125" i="1"/>
  <c r="J125" i="1"/>
  <c r="G125" i="1"/>
  <c r="F125" i="1"/>
  <c r="AQ124" i="1"/>
  <c r="AP124" i="1"/>
  <c r="AP134" i="1" s="1"/>
  <c r="AL124" i="1"/>
  <c r="AI124" i="1"/>
  <c r="AH124" i="1"/>
  <c r="AE124" i="1"/>
  <c r="AD124" i="1"/>
  <c r="AA124" i="1"/>
  <c r="Z124" i="1"/>
  <c r="Y124" i="1"/>
  <c r="T124" i="1"/>
  <c r="S124" i="1"/>
  <c r="S134" i="1" s="1"/>
  <c r="Q124" i="1"/>
  <c r="P124" i="1"/>
  <c r="M124" i="1"/>
  <c r="L124" i="1"/>
  <c r="I124" i="1"/>
  <c r="H124" i="1"/>
  <c r="H134" i="1" s="1"/>
  <c r="D124" i="1"/>
  <c r="B124" i="1"/>
  <c r="B122" i="1"/>
  <c r="A122" i="1"/>
  <c r="A120" i="1"/>
  <c r="A157" i="1" s="1"/>
  <c r="A232" i="1" s="1"/>
  <c r="B118" i="1"/>
  <c r="B116" i="1"/>
  <c r="B114" i="1"/>
  <c r="B112" i="1"/>
  <c r="B110" i="1"/>
  <c r="B108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X135" i="1" s="1"/>
  <c r="W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F135" i="1" s="1"/>
  <c r="E107" i="1"/>
  <c r="D107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D134" i="1" s="1"/>
  <c r="AC106" i="1"/>
  <c r="AB106" i="1"/>
  <c r="AA106" i="1"/>
  <c r="Z106" i="1"/>
  <c r="Y106" i="1"/>
  <c r="X106" i="1"/>
  <c r="W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2" i="1"/>
  <c r="B100" i="1"/>
  <c r="B96" i="1"/>
  <c r="B94" i="1"/>
  <c r="B92" i="1"/>
  <c r="A92" i="1"/>
  <c r="B90" i="1"/>
  <c r="B86" i="1"/>
  <c r="B82" i="1"/>
  <c r="B80" i="1"/>
  <c r="B78" i="1"/>
  <c r="AQ75" i="1"/>
  <c r="AP75" i="1"/>
  <c r="AO75" i="1"/>
  <c r="AO135" i="1" s="1"/>
  <c r="AN75" i="1"/>
  <c r="AM75" i="1"/>
  <c r="AM135" i="1" s="1"/>
  <c r="AL75" i="1"/>
  <c r="AK75" i="1"/>
  <c r="AK135" i="1" s="1"/>
  <c r="AJ75" i="1"/>
  <c r="AI75" i="1"/>
  <c r="AH75" i="1"/>
  <c r="AG75" i="1"/>
  <c r="AG135" i="1" s="1"/>
  <c r="AF75" i="1"/>
  <c r="AE75" i="1"/>
  <c r="AD75" i="1"/>
  <c r="AC75" i="1"/>
  <c r="AC135" i="1" s="1"/>
  <c r="AB75" i="1"/>
  <c r="AA75" i="1"/>
  <c r="Z75" i="1"/>
  <c r="Y75" i="1"/>
  <c r="Y135" i="1" s="1"/>
  <c r="Y136" i="1" s="1"/>
  <c r="X75" i="1"/>
  <c r="W75" i="1"/>
  <c r="W135" i="1" s="1"/>
  <c r="T75" i="1"/>
  <c r="S75" i="1"/>
  <c r="S135" i="1" s="1"/>
  <c r="R75" i="1"/>
  <c r="Q75" i="1"/>
  <c r="P75" i="1"/>
  <c r="O75" i="1"/>
  <c r="O135" i="1" s="1"/>
  <c r="N75" i="1"/>
  <c r="M75" i="1"/>
  <c r="L75" i="1"/>
  <c r="K75" i="1"/>
  <c r="K135" i="1" s="1"/>
  <c r="J75" i="1"/>
  <c r="I75" i="1"/>
  <c r="H75" i="1"/>
  <c r="G75" i="1"/>
  <c r="G135" i="1" s="1"/>
  <c r="F75" i="1"/>
  <c r="E75" i="1"/>
  <c r="E135" i="1" s="1"/>
  <c r="D75" i="1"/>
  <c r="AQ74" i="1"/>
  <c r="AQ134" i="1" s="1"/>
  <c r="AQ136" i="1" s="1"/>
  <c r="AP74" i="1"/>
  <c r="AO74" i="1"/>
  <c r="AN74" i="1"/>
  <c r="AM74" i="1"/>
  <c r="AM134" i="1" s="1"/>
  <c r="AM136" i="1" s="1"/>
  <c r="AL74" i="1"/>
  <c r="AK74" i="1"/>
  <c r="AJ74" i="1"/>
  <c r="AI74" i="1"/>
  <c r="AI134" i="1" s="1"/>
  <c r="AH74" i="1"/>
  <c r="AG74" i="1"/>
  <c r="AF74" i="1"/>
  <c r="AE74" i="1"/>
  <c r="AE134" i="1" s="1"/>
  <c r="AE136" i="1" s="1"/>
  <c r="AD74" i="1"/>
  <c r="AC74" i="1"/>
  <c r="AC134" i="1" s="1"/>
  <c r="AB74" i="1"/>
  <c r="AA74" i="1"/>
  <c r="AA134" i="1" s="1"/>
  <c r="AA136" i="1" s="1"/>
  <c r="Z74" i="1"/>
  <c r="Y74" i="1"/>
  <c r="Y134" i="1" s="1"/>
  <c r="X74" i="1"/>
  <c r="W74" i="1"/>
  <c r="W134" i="1" s="1"/>
  <c r="W136" i="1" s="1"/>
  <c r="T74" i="1"/>
  <c r="S74" i="1"/>
  <c r="R74" i="1"/>
  <c r="Q74" i="1"/>
  <c r="Q134" i="1" s="1"/>
  <c r="P74" i="1"/>
  <c r="O74" i="1"/>
  <c r="N74" i="1"/>
  <c r="M74" i="1"/>
  <c r="M134" i="1" s="1"/>
  <c r="M136" i="1" s="1"/>
  <c r="L74" i="1"/>
  <c r="K74" i="1"/>
  <c r="K134" i="1" s="1"/>
  <c r="J74" i="1"/>
  <c r="I74" i="1"/>
  <c r="I134" i="1" s="1"/>
  <c r="I136" i="1" s="1"/>
  <c r="H74" i="1"/>
  <c r="G74" i="1"/>
  <c r="F74" i="1"/>
  <c r="E74" i="1"/>
  <c r="E134" i="1" s="1"/>
  <c r="E136" i="1" s="1"/>
  <c r="D74" i="1"/>
  <c r="AH67" i="1"/>
  <c r="P67" i="1"/>
  <c r="AQ66" i="1"/>
  <c r="AP66" i="1"/>
  <c r="AL66" i="1"/>
  <c r="AG66" i="1"/>
  <c r="AE66" i="1"/>
  <c r="AA66" i="1"/>
  <c r="T66" i="1"/>
  <c r="T67" i="1" s="1"/>
  <c r="S66" i="1"/>
  <c r="O66" i="1"/>
  <c r="I66" i="1"/>
  <c r="H66" i="1"/>
  <c r="D66" i="1"/>
  <c r="AP65" i="1"/>
  <c r="AP67" i="1" s="1"/>
  <c r="AN65" i="1"/>
  <c r="AJ65" i="1"/>
  <c r="AE65" i="1"/>
  <c r="AE67" i="1" s="1"/>
  <c r="AD65" i="1"/>
  <c r="AD67" i="1" s="1"/>
  <c r="Z65" i="1"/>
  <c r="R65" i="1"/>
  <c r="Q65" i="1"/>
  <c r="M65" i="1"/>
  <c r="H65" i="1"/>
  <c r="H67" i="1" s="1"/>
  <c r="F65" i="1"/>
  <c r="B63" i="1"/>
  <c r="A63" i="1"/>
  <c r="A132" i="1" s="1"/>
  <c r="A205" i="1" s="1"/>
  <c r="A280" i="1" s="1"/>
  <c r="B61" i="1"/>
  <c r="B130" i="1" s="1"/>
  <c r="B203" i="1" s="1"/>
  <c r="B278" i="1" s="1"/>
  <c r="A61" i="1"/>
  <c r="A130" i="1" s="1"/>
  <c r="A203" i="1" s="1"/>
  <c r="A278" i="1" s="1"/>
  <c r="B59" i="1"/>
  <c r="A59" i="1"/>
  <c r="A128" i="1" s="1"/>
  <c r="A201" i="1" s="1"/>
  <c r="A276" i="1" s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A126" i="1" s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T56" i="1"/>
  <c r="S56" i="1"/>
  <c r="R56" i="1"/>
  <c r="Q56" i="1"/>
  <c r="P56" i="1"/>
  <c r="O56" i="1"/>
  <c r="N56" i="1"/>
  <c r="M56" i="1"/>
  <c r="M66" i="1" s="1"/>
  <c r="L56" i="1"/>
  <c r="K56" i="1"/>
  <c r="J56" i="1"/>
  <c r="I56" i="1"/>
  <c r="H56" i="1"/>
  <c r="G56" i="1"/>
  <c r="F56" i="1"/>
  <c r="E56" i="1"/>
  <c r="D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X65" i="1" s="1"/>
  <c r="W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B53" i="1"/>
  <c r="A53" i="1"/>
  <c r="B51" i="1"/>
  <c r="B120" i="1" s="1"/>
  <c r="B157" i="1" s="1"/>
  <c r="B232" i="1" s="1"/>
  <c r="A51" i="1"/>
  <c r="B49" i="1"/>
  <c r="A49" i="1"/>
  <c r="B47" i="1"/>
  <c r="A47" i="1"/>
  <c r="B45" i="1"/>
  <c r="B43" i="1"/>
  <c r="B41" i="1"/>
  <c r="B39" i="1"/>
  <c r="AT38" i="1"/>
  <c r="AT66" i="1" s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H66" i="1" s="1"/>
  <c r="AG38" i="1"/>
  <c r="AF38" i="1"/>
  <c r="AE38" i="1"/>
  <c r="AD38" i="1"/>
  <c r="AD66" i="1" s="1"/>
  <c r="AC38" i="1"/>
  <c r="AB38" i="1"/>
  <c r="AA38" i="1"/>
  <c r="Z38" i="1"/>
  <c r="Z66" i="1" s="1"/>
  <c r="Y38" i="1"/>
  <c r="X38" i="1"/>
  <c r="W38" i="1"/>
  <c r="T38" i="1"/>
  <c r="S38" i="1"/>
  <c r="R38" i="1"/>
  <c r="Q38" i="1"/>
  <c r="P38" i="1"/>
  <c r="P66" i="1" s="1"/>
  <c r="O38" i="1"/>
  <c r="N38" i="1"/>
  <c r="M38" i="1"/>
  <c r="L38" i="1"/>
  <c r="L66" i="1" s="1"/>
  <c r="K38" i="1"/>
  <c r="J38" i="1"/>
  <c r="I38" i="1"/>
  <c r="H38" i="1"/>
  <c r="G38" i="1"/>
  <c r="F38" i="1"/>
  <c r="E38" i="1"/>
  <c r="D38" i="1"/>
  <c r="AT37" i="1"/>
  <c r="AS37" i="1"/>
  <c r="AR37" i="1"/>
  <c r="AQ37" i="1"/>
  <c r="AQ65" i="1" s="1"/>
  <c r="AP37" i="1"/>
  <c r="AO37" i="1"/>
  <c r="AN37" i="1"/>
  <c r="AM37" i="1"/>
  <c r="AM65" i="1" s="1"/>
  <c r="AL37" i="1"/>
  <c r="AK37" i="1"/>
  <c r="AJ37" i="1"/>
  <c r="AI37" i="1"/>
  <c r="AI65" i="1" s="1"/>
  <c r="AI67" i="1" s="1"/>
  <c r="AH37" i="1"/>
  <c r="AG37" i="1"/>
  <c r="AF37" i="1"/>
  <c r="AE37" i="1"/>
  <c r="AD37" i="1"/>
  <c r="AC37" i="1"/>
  <c r="AB37" i="1"/>
  <c r="AA37" i="1"/>
  <c r="AA65" i="1" s="1"/>
  <c r="Z37" i="1"/>
  <c r="Y37" i="1"/>
  <c r="X37" i="1"/>
  <c r="W37" i="1"/>
  <c r="W65" i="1" s="1"/>
  <c r="T37" i="1"/>
  <c r="S37" i="1"/>
  <c r="R37" i="1"/>
  <c r="Q37" i="1"/>
  <c r="P37" i="1"/>
  <c r="O37" i="1"/>
  <c r="N37" i="1"/>
  <c r="M37" i="1"/>
  <c r="L37" i="1"/>
  <c r="K37" i="1"/>
  <c r="J37" i="1"/>
  <c r="I37" i="1"/>
  <c r="I65" i="1" s="1"/>
  <c r="H37" i="1"/>
  <c r="G37" i="1"/>
  <c r="F37" i="1"/>
  <c r="E37" i="1"/>
  <c r="E65" i="1" s="1"/>
  <c r="D37" i="1"/>
  <c r="B37" i="1"/>
  <c r="B35" i="1"/>
  <c r="A35" i="1"/>
  <c r="B33" i="1"/>
  <c r="A33" i="1"/>
  <c r="B31" i="1"/>
  <c r="B98" i="1" s="1"/>
  <c r="A31" i="1"/>
  <c r="B29" i="1"/>
  <c r="A29" i="1"/>
  <c r="B27" i="1"/>
  <c r="A27" i="1"/>
  <c r="B25" i="1"/>
  <c r="A25" i="1"/>
  <c r="B23" i="1"/>
  <c r="B21" i="1"/>
  <c r="B88" i="1" s="1"/>
  <c r="B19" i="1"/>
  <c r="B17" i="1"/>
  <c r="B84" i="1" s="1"/>
  <c r="B15" i="1"/>
  <c r="B13" i="1"/>
  <c r="B11" i="1"/>
  <c r="B9" i="1"/>
  <c r="B76" i="1" s="1"/>
  <c r="AT8" i="1"/>
  <c r="AS8" i="1"/>
  <c r="AS66" i="1" s="1"/>
  <c r="AR8" i="1"/>
  <c r="AQ8" i="1"/>
  <c r="AP8" i="1"/>
  <c r="AO8" i="1"/>
  <c r="AO66" i="1" s="1"/>
  <c r="AN8" i="1"/>
  <c r="AM8" i="1"/>
  <c r="AM66" i="1" s="1"/>
  <c r="AL8" i="1"/>
  <c r="AK8" i="1"/>
  <c r="AK66" i="1" s="1"/>
  <c r="AJ8" i="1"/>
  <c r="AI8" i="1"/>
  <c r="AI66" i="1" s="1"/>
  <c r="AH8" i="1"/>
  <c r="AG8" i="1"/>
  <c r="AF8" i="1"/>
  <c r="AE8" i="1"/>
  <c r="AD8" i="1"/>
  <c r="AC8" i="1"/>
  <c r="AC66" i="1" s="1"/>
  <c r="AB8" i="1"/>
  <c r="AA8" i="1"/>
  <c r="Z8" i="1"/>
  <c r="Y8" i="1"/>
  <c r="Y66" i="1" s="1"/>
  <c r="X8" i="1"/>
  <c r="W8" i="1"/>
  <c r="W66" i="1" s="1"/>
  <c r="T8" i="1"/>
  <c r="S8" i="1"/>
  <c r="R8" i="1"/>
  <c r="Q8" i="1"/>
  <c r="Q66" i="1" s="1"/>
  <c r="P8" i="1"/>
  <c r="O8" i="1"/>
  <c r="N8" i="1"/>
  <c r="M8" i="1"/>
  <c r="L8" i="1"/>
  <c r="K8" i="1"/>
  <c r="K66" i="1" s="1"/>
  <c r="J8" i="1"/>
  <c r="I8" i="1"/>
  <c r="H8" i="1"/>
  <c r="G8" i="1"/>
  <c r="G66" i="1" s="1"/>
  <c r="F8" i="1"/>
  <c r="E8" i="1"/>
  <c r="E66" i="1" s="1"/>
  <c r="D8" i="1"/>
  <c r="AT7" i="1"/>
  <c r="AT65" i="1" s="1"/>
  <c r="AT67" i="1" s="1"/>
  <c r="AS7" i="1"/>
  <c r="AR7" i="1"/>
  <c r="AR65" i="1" s="1"/>
  <c r="AQ7" i="1"/>
  <c r="AP7" i="1"/>
  <c r="AO7" i="1"/>
  <c r="AN7" i="1"/>
  <c r="AM7" i="1"/>
  <c r="AL7" i="1"/>
  <c r="AL65" i="1" s="1"/>
  <c r="AL67" i="1" s="1"/>
  <c r="AK7" i="1"/>
  <c r="AJ7" i="1"/>
  <c r="AI7" i="1"/>
  <c r="AH7" i="1"/>
  <c r="AH65" i="1" s="1"/>
  <c r="AG7" i="1"/>
  <c r="AF7" i="1"/>
  <c r="AF65" i="1" s="1"/>
  <c r="AE7" i="1"/>
  <c r="AD7" i="1"/>
  <c r="AC7" i="1"/>
  <c r="AB7" i="1"/>
  <c r="AB65" i="1" s="1"/>
  <c r="AA7" i="1"/>
  <c r="Z7" i="1"/>
  <c r="Y7" i="1"/>
  <c r="X7" i="1"/>
  <c r="W7" i="1"/>
  <c r="T7" i="1"/>
  <c r="T65" i="1" s="1"/>
  <c r="S7" i="1"/>
  <c r="R7" i="1"/>
  <c r="Q7" i="1"/>
  <c r="P7" i="1"/>
  <c r="P65" i="1" s="1"/>
  <c r="O7" i="1"/>
  <c r="N7" i="1"/>
  <c r="N65" i="1" s="1"/>
  <c r="M7" i="1"/>
  <c r="L7" i="1"/>
  <c r="L65" i="1" s="1"/>
  <c r="L67" i="1" s="1"/>
  <c r="K7" i="1"/>
  <c r="J7" i="1"/>
  <c r="J65" i="1" s="1"/>
  <c r="I7" i="1"/>
  <c r="H7" i="1"/>
  <c r="G7" i="1"/>
  <c r="F7" i="1"/>
  <c r="E7" i="1"/>
  <c r="D7" i="1"/>
  <c r="D65" i="1" s="1"/>
  <c r="D67" i="1" s="1"/>
  <c r="S136" i="1" l="1"/>
  <c r="AI136" i="1"/>
  <c r="AK136" i="1"/>
  <c r="Y211" i="1"/>
  <c r="M67" i="1"/>
  <c r="Z67" i="1"/>
  <c r="T136" i="1"/>
  <c r="AG136" i="1"/>
  <c r="G134" i="1"/>
  <c r="G136" i="1" s="1"/>
  <c r="K136" i="1"/>
  <c r="AC136" i="1"/>
  <c r="AO134" i="1"/>
  <c r="AO136" i="1" s="1"/>
  <c r="Q135" i="1"/>
  <c r="Q136" i="1" s="1"/>
  <c r="AI135" i="1"/>
  <c r="L134" i="1"/>
  <c r="AN135" i="1"/>
  <c r="P136" i="1"/>
  <c r="AC211" i="1"/>
  <c r="AK211" i="1"/>
  <c r="AQ211" i="1"/>
  <c r="M211" i="1"/>
  <c r="AF286" i="1"/>
  <c r="AG286" i="1"/>
  <c r="E67" i="1"/>
  <c r="I67" i="1"/>
  <c r="W67" i="1"/>
  <c r="AA67" i="1"/>
  <c r="AM67" i="1"/>
  <c r="AQ67" i="1"/>
  <c r="K209" i="1"/>
  <c r="S211" i="1"/>
  <c r="X286" i="1"/>
  <c r="N67" i="1"/>
  <c r="AF67" i="1"/>
  <c r="Q67" i="1"/>
  <c r="F134" i="1"/>
  <c r="F136" i="1" s="1"/>
  <c r="J134" i="1"/>
  <c r="J136" i="1" s="1"/>
  <c r="N134" i="1"/>
  <c r="N136" i="1" s="1"/>
  <c r="R134" i="1"/>
  <c r="R136" i="1" s="1"/>
  <c r="X134" i="1"/>
  <c r="X136" i="1" s="1"/>
  <c r="AB134" i="1"/>
  <c r="AB136" i="1" s="1"/>
  <c r="AF134" i="1"/>
  <c r="AF136" i="1" s="1"/>
  <c r="AJ134" i="1"/>
  <c r="AJ136" i="1" s="1"/>
  <c r="AN134" i="1"/>
  <c r="D135" i="1"/>
  <c r="H135" i="1"/>
  <c r="H136" i="1" s="1"/>
  <c r="L135" i="1"/>
  <c r="P135" i="1"/>
  <c r="T135" i="1"/>
  <c r="Z135" i="1"/>
  <c r="Z136" i="1" s="1"/>
  <c r="AD135" i="1"/>
  <c r="AD136" i="1" s="1"/>
  <c r="AH135" i="1"/>
  <c r="AL135" i="1"/>
  <c r="AL136" i="1" s="1"/>
  <c r="AP135" i="1"/>
  <c r="AP136" i="1" s="1"/>
  <c r="D136" i="1"/>
  <c r="AH136" i="1"/>
  <c r="Q209" i="1"/>
  <c r="Q211" i="1" s="1"/>
  <c r="X209" i="1"/>
  <c r="X211" i="1" s="1"/>
  <c r="AN209" i="1"/>
  <c r="AR211" i="1"/>
  <c r="X210" i="1"/>
  <c r="AN210" i="1"/>
  <c r="D211" i="1"/>
  <c r="AI211" i="1"/>
  <c r="F286" i="1"/>
  <c r="Y286" i="1"/>
  <c r="K286" i="1"/>
  <c r="F209" i="1"/>
  <c r="J209" i="1"/>
  <c r="J211" i="1" s="1"/>
  <c r="N209" i="1"/>
  <c r="N211" i="1" s="1"/>
  <c r="R209" i="1"/>
  <c r="R211" i="1" s="1"/>
  <c r="AG209" i="1"/>
  <c r="AG211" i="1" s="1"/>
  <c r="F210" i="1"/>
  <c r="Y210" i="1"/>
  <c r="AO210" i="1"/>
  <c r="AO211" i="1" s="1"/>
  <c r="Z161" i="1"/>
  <c r="AD161" i="1"/>
  <c r="AD209" i="1" s="1"/>
  <c r="AD211" i="1" s="1"/>
  <c r="AH161" i="1"/>
  <c r="AL161" i="1"/>
  <c r="AP161" i="1"/>
  <c r="AT161" i="1"/>
  <c r="AT209" i="1" s="1"/>
  <c r="AT211" i="1" s="1"/>
  <c r="G162" i="1"/>
  <c r="K162" i="1"/>
  <c r="E284" i="1"/>
  <c r="E286" i="1" s="1"/>
  <c r="I284" i="1"/>
  <c r="I286" i="1" s="1"/>
  <c r="M284" i="1"/>
  <c r="M286" i="1" s="1"/>
  <c r="Q284" i="1"/>
  <c r="Q286" i="1" s="1"/>
  <c r="W284" i="1"/>
  <c r="W286" i="1" s="1"/>
  <c r="AA284" i="1"/>
  <c r="AA286" i="1" s="1"/>
  <c r="AE284" i="1"/>
  <c r="AE286" i="1" s="1"/>
  <c r="AI284" i="1"/>
  <c r="AI286" i="1" s="1"/>
  <c r="AM284" i="1"/>
  <c r="AM286" i="1" s="1"/>
  <c r="N285" i="1"/>
  <c r="N286" i="1" s="1"/>
  <c r="AF285" i="1"/>
  <c r="G209" i="1"/>
  <c r="Z209" i="1"/>
  <c r="Z211" i="1" s="1"/>
  <c r="AH209" i="1"/>
  <c r="AL209" i="1"/>
  <c r="AL211" i="1" s="1"/>
  <c r="AP209" i="1"/>
  <c r="AP211" i="1" s="1"/>
  <c r="G210" i="1"/>
  <c r="K210" i="1"/>
  <c r="O210" i="1"/>
  <c r="O211" i="1" s="1"/>
  <c r="S210" i="1"/>
  <c r="Z210" i="1"/>
  <c r="AD210" i="1"/>
  <c r="AH210" i="1"/>
  <c r="AL210" i="1"/>
  <c r="AP210" i="1"/>
  <c r="AT210" i="1"/>
  <c r="R284" i="1"/>
  <c r="R286" i="1" s="1"/>
  <c r="AJ284" i="1"/>
  <c r="AJ286" i="1" s="1"/>
  <c r="S285" i="1"/>
  <c r="S286" i="1" s="1"/>
  <c r="AK285" i="1"/>
  <c r="AK286" i="1"/>
  <c r="G65" i="1"/>
  <c r="G67" i="1" s="1"/>
  <c r="K65" i="1"/>
  <c r="K67" i="1" s="1"/>
  <c r="O65" i="1"/>
  <c r="O67" i="1" s="1"/>
  <c r="S65" i="1"/>
  <c r="S67" i="1" s="1"/>
  <c r="Y65" i="1"/>
  <c r="Y67" i="1" s="1"/>
  <c r="AC65" i="1"/>
  <c r="AC67" i="1" s="1"/>
  <c r="AG65" i="1"/>
  <c r="AG67" i="1" s="1"/>
  <c r="AK65" i="1"/>
  <c r="AK67" i="1" s="1"/>
  <c r="AO65" i="1"/>
  <c r="AO67" i="1" s="1"/>
  <c r="AS65" i="1"/>
  <c r="AS67" i="1" s="1"/>
  <c r="F66" i="1"/>
  <c r="F67" i="1" s="1"/>
  <c r="J66" i="1"/>
  <c r="J67" i="1" s="1"/>
  <c r="N66" i="1"/>
  <c r="R66" i="1"/>
  <c r="R67" i="1" s="1"/>
  <c r="X66" i="1"/>
  <c r="X67" i="1" s="1"/>
  <c r="AB66" i="1"/>
  <c r="AB67" i="1" s="1"/>
  <c r="AF66" i="1"/>
  <c r="AJ66" i="1"/>
  <c r="AJ67" i="1" s="1"/>
  <c r="AN66" i="1"/>
  <c r="AN67" i="1" s="1"/>
  <c r="AR66" i="1"/>
  <c r="AR67" i="1" s="1"/>
  <c r="L209" i="1"/>
  <c r="W209" i="1"/>
  <c r="W211" i="1" s="1"/>
  <c r="AM209" i="1"/>
  <c r="AM211" i="1" s="1"/>
  <c r="L210" i="1"/>
  <c r="G211" i="1" l="1"/>
  <c r="F211" i="1"/>
  <c r="K211" i="1"/>
  <c r="AH211" i="1"/>
  <c r="L211" i="1"/>
  <c r="AN211" i="1"/>
  <c r="AN136" i="1"/>
  <c r="L136" i="1"/>
</calcChain>
</file>

<file path=xl/sharedStrings.xml><?xml version="1.0" encoding="utf-8"?>
<sst xmlns="http://schemas.openxmlformats.org/spreadsheetml/2006/main" count="403" uniqueCount="64">
  <si>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</si>
  <si>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</si>
  <si>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</si>
  <si>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</si>
  <si>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</si>
  <si>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</si>
  <si>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</si>
  <si>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</si>
  <si>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</si>
  <si>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</si>
  <si>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</si>
  <si>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</si>
  <si>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</si>
  <si>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</si>
  <si>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</si>
  <si>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</si>
  <si>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</si>
  <si>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</si>
  <si>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</si>
  <si>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</si>
  <si>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</si>
  <si>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</si>
  <si>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</si>
  <si>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</si>
  <si>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</si>
  <si>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</si>
  <si>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</si>
  <si>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</si>
  <si>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</si>
  <si>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</si>
  <si>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</si>
  <si>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</si>
  <si>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</si>
  <si>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</si>
  <si>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</si>
  <si>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ОП.00</t>
  </si>
  <si>
    <t>сам.р</t>
  </si>
  <si>
    <t>ОПД.01</t>
  </si>
  <si>
    <t>ОПД.02</t>
  </si>
  <si>
    <t>ОПД.03</t>
  </si>
  <si>
    <t>ОПД.04</t>
  </si>
  <si>
    <t>ПМ.00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</si>
  <si>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</si>
  <si>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</si>
  <si>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</si>
  <si>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</si>
  <si>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</si>
  <si>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ОДБ.10</t>
  </si>
  <si>
    <t>ОДБ.11</t>
  </si>
  <si>
    <t>ОДБ.12</t>
  </si>
  <si>
    <t>ОДБ.13</t>
  </si>
  <si>
    <t>ОДБ.14</t>
  </si>
  <si>
    <t>ОДБ.15</t>
  </si>
  <si>
    <t>Астрономия</t>
  </si>
  <si>
    <t>сам. Р</t>
  </si>
  <si>
    <t>Общепрофессиональный цикл</t>
  </si>
  <si>
    <t>ОПД.05</t>
  </si>
  <si>
    <t>ОПД.06</t>
  </si>
  <si>
    <t>обязат.</t>
  </si>
  <si>
    <t>3 курс</t>
  </si>
  <si>
    <t>Профессиональные модули</t>
  </si>
  <si>
    <t>ФК.00</t>
  </si>
  <si>
    <t>Физическая  культура</t>
  </si>
  <si>
    <t>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</si>
</sst>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4"/>
      <name val="Times New Roman"/>
      <family val="1"/>
      <charset val="204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b/>
      <i/>
      <sz val="14"/>
      <name val="Arial Rounded MT Bold"/>
      <family val="2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Arial Rounded MT Bold"/>
      <family val="2"/>
    </font>
    <font>
      <b/>
      <sz val="1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/>
    <xf numFmtId="0" fontId="7" fillId="6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10" fillId="7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7" borderId="1" xfId="0" applyFont="1" applyFill="1" applyBorder="1" applyAlignment="1" applyProtection="1">
      <alignment vertical="top"/>
    </xf>
    <xf numFmtId="0" fontId="10" fillId="4" borderId="1" xfId="0" applyFont="1" applyFill="1" applyBorder="1" applyAlignment="1" applyProtection="1">
      <alignment vertical="top"/>
    </xf>
    <xf numFmtId="0" fontId="0" fillId="0" borderId="1" xfId="0" applyBorder="1"/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1" xfId="0" applyFont="1" applyFill="1" applyBorder="1" applyAlignment="1" applyProtection="1">
      <alignment vertical="top"/>
    </xf>
    <xf numFmtId="0" fontId="11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5" fillId="5" borderId="1" xfId="0" applyFont="1" applyFill="1" applyBorder="1"/>
    <xf numFmtId="0" fontId="6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4" borderId="2" xfId="0" applyFont="1" applyFill="1" applyBorder="1" applyAlignment="1">
      <alignment vertical="top"/>
    </xf>
    <xf numFmtId="0" fontId="14" fillId="0" borderId="1" xfId="0" applyFont="1" applyBorder="1"/>
    <xf numFmtId="0" fontId="6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0" fontId="10" fillId="4" borderId="2" xfId="0" applyFont="1" applyFill="1" applyBorder="1" applyAlignment="1" applyProtection="1">
      <alignment vertical="top"/>
    </xf>
    <xf numFmtId="0" fontId="10" fillId="0" borderId="1" xfId="0" applyFont="1" applyFill="1" applyBorder="1" applyAlignment="1">
      <alignment vertical="top"/>
    </xf>
    <xf numFmtId="0" fontId="5" fillId="8" borderId="1" xfId="0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9" fillId="9" borderId="1" xfId="0" applyFont="1" applyFill="1" applyBorder="1" applyAlignment="1">
      <alignment horizontal="justify" vertical="top" wrapText="1"/>
    </xf>
    <xf numFmtId="0" fontId="3" fillId="9" borderId="1" xfId="0" applyFont="1" applyFill="1" applyBorder="1" applyAlignment="1">
      <alignment vertical="top"/>
    </xf>
    <xf numFmtId="0" fontId="10" fillId="9" borderId="1" xfId="0" applyFont="1" applyFill="1" applyBorder="1" applyAlignment="1">
      <alignment vertical="top"/>
    </xf>
    <xf numFmtId="0" fontId="9" fillId="10" borderId="1" xfId="0" applyFont="1" applyFill="1" applyBorder="1" applyAlignment="1">
      <alignment horizontal="justify" vertical="top" wrapText="1"/>
    </xf>
    <xf numFmtId="0" fontId="3" fillId="10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vertical="top"/>
    </xf>
    <xf numFmtId="0" fontId="9" fillId="11" borderId="1" xfId="0" applyFont="1" applyFill="1" applyBorder="1" applyAlignment="1">
      <alignment horizontal="justify" vertical="top" wrapText="1"/>
    </xf>
    <xf numFmtId="0" fontId="3" fillId="12" borderId="1" xfId="0" applyFont="1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9" fillId="12" borderId="1" xfId="0" applyFont="1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1" xfId="0" applyFont="1" applyFill="1" applyBorder="1" applyAlignment="1"/>
    <xf numFmtId="0" fontId="8" fillId="4" borderId="1" xfId="0" applyFont="1" applyFill="1" applyBorder="1" applyAlignment="1"/>
    <xf numFmtId="0" fontId="8" fillId="4" borderId="2" xfId="0" applyFont="1" applyFill="1" applyBorder="1" applyAlignment="1"/>
    <xf numFmtId="0" fontId="18" fillId="13" borderId="3" xfId="0" applyFont="1" applyFill="1" applyBorder="1" applyAlignment="1">
      <alignment horizontal="center"/>
    </xf>
    <xf numFmtId="0" fontId="0" fillId="14" borderId="0" xfId="0" applyFill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7" fillId="15" borderId="1" xfId="0" applyFont="1" applyFill="1" applyBorder="1" applyAlignment="1">
      <alignment vertical="top"/>
    </xf>
    <xf numFmtId="0" fontId="8" fillId="15" borderId="1" xfId="0" applyFont="1" applyFill="1" applyBorder="1" applyAlignment="1">
      <alignment vertical="top"/>
    </xf>
    <xf numFmtId="0" fontId="10" fillId="15" borderId="1" xfId="0" applyFont="1" applyFill="1" applyBorder="1" applyAlignment="1" applyProtection="1">
      <alignment vertical="top"/>
    </xf>
    <xf numFmtId="0" fontId="13" fillId="15" borderId="1" xfId="0" applyFont="1" applyFill="1" applyBorder="1" applyAlignment="1">
      <alignment vertical="top"/>
    </xf>
    <xf numFmtId="0" fontId="11" fillId="15" borderId="1" xfId="0" applyFont="1" applyFill="1" applyBorder="1" applyAlignment="1">
      <alignment vertical="top"/>
    </xf>
    <xf numFmtId="0" fontId="10" fillId="15" borderId="1" xfId="0" applyFont="1" applyFill="1" applyBorder="1" applyAlignment="1">
      <alignment vertical="top"/>
    </xf>
    <xf numFmtId="0" fontId="10" fillId="16" borderId="1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 wrapText="1"/>
    </xf>
    <xf numFmtId="0" fontId="3" fillId="17" borderId="1" xfId="0" applyFont="1" applyFill="1" applyBorder="1" applyAlignment="1">
      <alignment vertical="top"/>
    </xf>
    <xf numFmtId="0" fontId="9" fillId="17" borderId="1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9" fillId="12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8" fillId="15" borderId="1" xfId="0" applyFont="1" applyFill="1" applyBorder="1" applyAlignment="1"/>
    <xf numFmtId="0" fontId="19" fillId="13" borderId="3" xfId="0" applyFont="1" applyFill="1" applyBorder="1" applyAlignment="1">
      <alignment horizontal="center"/>
    </xf>
    <xf numFmtId="0" fontId="7" fillId="18" borderId="1" xfId="0" applyFont="1" applyFill="1" applyBorder="1" applyAlignment="1">
      <alignment vertical="top"/>
    </xf>
    <xf numFmtId="0" fontId="10" fillId="18" borderId="1" xfId="0" applyFont="1" applyFill="1" applyBorder="1" applyAlignment="1">
      <alignment vertical="top"/>
    </xf>
    <xf numFmtId="0" fontId="9" fillId="18" borderId="1" xfId="0" applyFont="1" applyFill="1" applyBorder="1" applyAlignment="1">
      <alignment vertical="top"/>
    </xf>
    <xf numFmtId="0" fontId="0" fillId="19" borderId="1" xfId="0" applyFill="1" applyBorder="1"/>
    <xf numFmtId="0" fontId="11" fillId="18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1" fillId="9" borderId="1" xfId="0" applyFont="1" applyFill="1" applyBorder="1" applyAlignment="1">
      <alignment vertical="top"/>
    </xf>
    <xf numFmtId="0" fontId="9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9" fillId="20" borderId="1" xfId="0" applyFont="1" applyFill="1" applyBorder="1" applyAlignment="1">
      <alignment horizontal="justify" vertical="top" wrapText="1"/>
    </xf>
    <xf numFmtId="0" fontId="3" fillId="20" borderId="1" xfId="0" applyFont="1" applyFill="1" applyBorder="1" applyAlignment="1">
      <alignment vertical="top"/>
    </xf>
    <xf numFmtId="0" fontId="5" fillId="20" borderId="1" xfId="0" applyFont="1" applyFill="1" applyBorder="1" applyAlignment="1">
      <alignment vertical="top"/>
    </xf>
    <xf numFmtId="0" fontId="11" fillId="20" borderId="1" xfId="0" applyFont="1" applyFill="1" applyBorder="1" applyAlignment="1">
      <alignment vertical="top"/>
    </xf>
    <xf numFmtId="0" fontId="0" fillId="20" borderId="0" xfId="0" applyFill="1"/>
    <xf numFmtId="0" fontId="5" fillId="1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9" fillId="21" borderId="1" xfId="0" applyFont="1" applyFill="1" applyBorder="1" applyAlignment="1">
      <alignment horizontal="justify" vertical="top" wrapText="1"/>
    </xf>
    <xf numFmtId="0" fontId="3" fillId="21" borderId="1" xfId="0" applyFont="1" applyFill="1" applyBorder="1" applyAlignment="1">
      <alignment vertical="top"/>
    </xf>
    <xf numFmtId="0" fontId="10" fillId="21" borderId="1" xfId="0" applyFont="1" applyFill="1" applyBorder="1" applyAlignment="1">
      <alignment vertical="top"/>
    </xf>
    <xf numFmtId="0" fontId="0" fillId="21" borderId="0" xfId="0" applyFill="1"/>
    <xf numFmtId="0" fontId="10" fillId="12" borderId="1" xfId="0" applyFont="1" applyFill="1" applyBorder="1" applyAlignment="1">
      <alignment vertical="top"/>
    </xf>
    <xf numFmtId="0" fontId="0" fillId="9" borderId="1" xfId="0" applyFill="1" applyBorder="1"/>
    <xf numFmtId="0" fontId="10" fillId="20" borderId="1" xfId="0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10" fillId="10" borderId="1" xfId="0" applyFont="1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12" fillId="12" borderId="1" xfId="0" applyFont="1" applyFill="1" applyBorder="1" applyAlignment="1">
      <alignment vertical="top" wrapText="1"/>
    </xf>
    <xf numFmtId="0" fontId="0" fillId="12" borderId="1" xfId="0" applyFill="1" applyBorder="1"/>
    <xf numFmtId="0" fontId="9" fillId="5" borderId="1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/>
    </xf>
    <xf numFmtId="0" fontId="0" fillId="6" borderId="1" xfId="0" applyFill="1" applyBorder="1"/>
    <xf numFmtId="0" fontId="5" fillId="5" borderId="1" xfId="0" applyFont="1" applyFill="1" applyBorder="1" applyAlignment="1">
      <alignment vertical="top"/>
    </xf>
    <xf numFmtId="0" fontId="8" fillId="18" borderId="1" xfId="0" applyFont="1" applyFill="1" applyBorder="1" applyAlignment="1"/>
    <xf numFmtId="0" fontId="21" fillId="13" borderId="3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vertical="top"/>
    </xf>
    <xf numFmtId="0" fontId="7" fillId="13" borderId="1" xfId="0" applyFont="1" applyFill="1" applyBorder="1" applyAlignment="1">
      <alignment vertical="top"/>
    </xf>
    <xf numFmtId="0" fontId="10" fillId="22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/>
    </xf>
    <xf numFmtId="0" fontId="11" fillId="22" borderId="1" xfId="0" applyFont="1" applyFill="1" applyBorder="1" applyAlignment="1">
      <alignment vertical="top"/>
    </xf>
    <xf numFmtId="0" fontId="11" fillId="13" borderId="1" xfId="0" applyFont="1" applyFill="1" applyBorder="1" applyAlignment="1">
      <alignment vertical="top"/>
    </xf>
    <xf numFmtId="0" fontId="0" fillId="13" borderId="1" xfId="0" applyFill="1" applyBorder="1" applyAlignment="1">
      <alignment vertical="top"/>
    </xf>
    <xf numFmtId="0" fontId="9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9" fillId="22" borderId="1" xfId="0" applyFont="1" applyFill="1" applyBorder="1" applyAlignment="1">
      <alignment horizontal="justify" vertical="top" wrapText="1"/>
    </xf>
    <xf numFmtId="0" fontId="9" fillId="1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/>
    </xf>
    <xf numFmtId="0" fontId="10" fillId="11" borderId="1" xfId="0" applyFont="1" applyFill="1" applyBorder="1" applyAlignment="1">
      <alignment vertical="top"/>
    </xf>
    <xf numFmtId="0" fontId="8" fillId="22" borderId="1" xfId="0" applyFont="1" applyFill="1" applyBorder="1" applyAlignment="1"/>
    <xf numFmtId="0" fontId="8" fillId="1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0;&#1056;&#1057;/&#1053;&#1072;&#1083;&#1072;&#1076;&#1095;&#1080;&#1082;&#1080;%203_10/&#1050;&#1086;&#1088;&#1088;&#1077;&#1082;&#1090;&#1080;&#1088;&#1086;&#1074;&#1082;&#1072;%20&#1087;&#1088;&#1072;&#1082;&#1090;&#1080;&#1082;&#1080;_&#1053;&#1072;&#1083;&#1072;&#1076;&#1095;&#1080;&#1082;&#1080;%203_10/341__&#1053;&#1072;&#1083;&#1072;&#1076;&#1095;&#1080;&#1082;%20&#1089;&#1090;&#1072;&#1085;&#1082;&#1086;&#1074;%20-%203&#1075;.%2010%20&#1084;&#1077;&#1089;.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АДЧИК МЕХАНООБРАБОТКА"/>
      <sheetName val="СВОДНАЯ ПО КУРСАМ НАЛАДЧИК МЕХ."/>
      <sheetName val="НАГРУЗКА ПРЕП НАЛАДЧИК МЕХ"/>
      <sheetName val="СВОД ПО НАГРУЗКЕ НАЛАДЧИК МЕХ"/>
      <sheetName val="КИПиА УЧЕБНЫЙ ПЛАН"/>
      <sheetName val="КИПиА СВОД по КУРСАМ"/>
      <sheetName val="Нагрузка преподавателей КИПиА"/>
      <sheetName val="СВОД ПО НАГРУЗКЕ ПРЕП КИПиА"/>
      <sheetName val="Общий свод"/>
    </sheetNames>
    <sheetDataSet>
      <sheetData sheetId="0">
        <row r="7">
          <cell r="B7" t="str">
            <v>Русский язык</v>
          </cell>
        </row>
        <row r="8">
          <cell r="B8" t="str">
            <v>Литература</v>
          </cell>
        </row>
        <row r="9">
          <cell r="B9" t="str">
            <v>Иностранный язык</v>
          </cell>
        </row>
        <row r="10">
          <cell r="B10" t="str">
            <v>История</v>
          </cell>
        </row>
        <row r="11">
          <cell r="B11" t="str">
            <v>Обществознание ( вкл. Экономику и право)</v>
          </cell>
        </row>
        <row r="12">
          <cell r="B12" t="str">
            <v>Химия</v>
          </cell>
        </row>
        <row r="13">
          <cell r="B13" t="str">
            <v>Физика (профильный)</v>
          </cell>
        </row>
        <row r="14">
          <cell r="B14" t="str">
            <v>Биология</v>
          </cell>
        </row>
        <row r="15">
          <cell r="A15" t="str">
            <v>ОДБ.09</v>
          </cell>
          <cell r="B15" t="str">
            <v>Биология ( вкл.экологию)</v>
          </cell>
        </row>
        <row r="16">
          <cell r="A16" t="str">
            <v>ОДБ.10</v>
          </cell>
          <cell r="B16" t="str">
            <v>География</v>
          </cell>
        </row>
        <row r="17">
          <cell r="A17" t="str">
            <v>ОДБ.11</v>
          </cell>
          <cell r="B17" t="str">
            <v>Математика (профильный)</v>
          </cell>
        </row>
        <row r="18">
          <cell r="A18" t="str">
            <v>ОДБ.12</v>
          </cell>
          <cell r="B18" t="str">
            <v>Информатика и ИКТ (профильный)</v>
          </cell>
        </row>
        <row r="19">
          <cell r="A19" t="str">
            <v>ОДБ.13</v>
          </cell>
          <cell r="B19" t="str">
            <v>ОБЖ</v>
          </cell>
        </row>
        <row r="20">
          <cell r="A20" t="str">
            <v>ОДБ.14</v>
          </cell>
          <cell r="B20" t="str">
            <v>Физическая культура</v>
          </cell>
        </row>
        <row r="22">
          <cell r="B22" t="str">
            <v>Общепрофессиональный цикл</v>
          </cell>
        </row>
        <row r="23">
          <cell r="B23" t="str">
            <v>Технические измерения</v>
          </cell>
        </row>
        <row r="24">
          <cell r="B24" t="str">
            <v>Техническая графика</v>
          </cell>
        </row>
        <row r="25">
          <cell r="B25" t="str">
            <v>Основы электротехники</v>
          </cell>
        </row>
        <row r="26">
          <cell r="B26" t="str">
            <v>Основы материаловедения</v>
          </cell>
        </row>
        <row r="27">
          <cell r="A27" t="str">
            <v>ОП.05</v>
          </cell>
          <cell r="B27" t="str">
            <v>Общие основы технологии металлообработки и работ на металлорежущих станках</v>
          </cell>
        </row>
        <row r="28">
          <cell r="A28" t="str">
            <v>ОП.06</v>
          </cell>
          <cell r="B28" t="str">
            <v>Безопасность жизнедеятельности</v>
          </cell>
        </row>
        <row r="29">
          <cell r="A29" t="str">
            <v>ОП.07</v>
          </cell>
          <cell r="B29" t="str">
            <v>Иностранный  язык в профессиональной деятельности</v>
          </cell>
        </row>
        <row r="30">
          <cell r="A30" t="str">
            <v>ОП.08</v>
          </cell>
          <cell r="B30" t="str">
            <v>Основы деловой культуры</v>
          </cell>
        </row>
        <row r="32">
          <cell r="B32" t="str">
            <v xml:space="preserve">ПРОФЕССИОНАЛЬНЫЕ МОДУЛИ </v>
          </cell>
        </row>
        <row r="33">
          <cell r="A33" t="str">
            <v xml:space="preserve">        ПМ.01           </v>
          </cell>
          <cell r="B33" t="str">
            <v xml:space="preserve">Наладка автоматических линий и агрегатных станков.
</v>
          </cell>
        </row>
        <row r="34">
          <cell r="A34" t="str">
            <v xml:space="preserve">МДК.01.01   </v>
          </cell>
          <cell r="B34" t="str">
            <v>Устройство автоматических линий и агрегатных станков.</v>
          </cell>
        </row>
        <row r="35">
          <cell r="A35" t="str">
            <v>МДК.01.02</v>
          </cell>
          <cell r="B35" t="str">
            <v>Технология ремонта и наладки автоматических линий и агрегатных станков</v>
          </cell>
        </row>
        <row r="36">
          <cell r="A36" t="str">
            <v>МДК 01.03</v>
          </cell>
          <cell r="B36" t="str">
            <v>Машиностроительное черчение</v>
          </cell>
        </row>
        <row r="37">
          <cell r="A37" t="str">
            <v>УП.01</v>
          </cell>
          <cell r="B37" t="str">
            <v>Учебная практика</v>
          </cell>
        </row>
        <row r="38">
          <cell r="A38" t="str">
            <v>ПП.01</v>
          </cell>
          <cell r="B38" t="str">
            <v>Производственная практика</v>
          </cell>
        </row>
        <row r="39">
          <cell r="A39" t="str">
            <v>ПМ.02</v>
          </cell>
          <cell r="B39" t="str">
            <v>Наладка автоматов и полуавтоматов</v>
          </cell>
        </row>
        <row r="40">
          <cell r="A40" t="str">
            <v xml:space="preserve">МДК 02.01                 </v>
          </cell>
          <cell r="B40" t="str">
            <v xml:space="preserve"> Устройство автоматов и полуавтоматов.                                                                </v>
          </cell>
        </row>
        <row r="41">
          <cell r="A41" t="str">
            <v>МДК.02.02</v>
          </cell>
          <cell r="B41" t="str">
            <v>Технология работ по наладке автоматов и полуавтоматов</v>
          </cell>
        </row>
        <row r="42">
          <cell r="A42" t="str">
            <v>МДК.02.03</v>
          </cell>
          <cell r="B42" t="str">
            <v>Машиностроительное черчение</v>
          </cell>
        </row>
        <row r="43">
          <cell r="A43" t="str">
            <v>УП.02</v>
          </cell>
          <cell r="B43" t="str">
            <v>Учебная практика</v>
          </cell>
        </row>
        <row r="44">
          <cell r="A44" t="str">
            <v>ПП.02</v>
          </cell>
          <cell r="B44" t="str">
            <v>Производственная практика</v>
          </cell>
        </row>
        <row r="45">
          <cell r="A45" t="str">
            <v>ПМ.03</v>
          </cell>
          <cell r="B45" t="str">
            <v>Наладка станков и манипуляторов с программным управлением</v>
          </cell>
        </row>
        <row r="46">
          <cell r="A46" t="str">
            <v>МДК.03.01</v>
          </cell>
          <cell r="B46" t="str">
            <v xml:space="preserve">Устройство станков и манипуляторов с программным управлением  </v>
          </cell>
        </row>
        <row r="47">
          <cell r="A47" t="str">
            <v>МДК.03.02</v>
          </cell>
          <cell r="B47" t="str">
            <v>Технология работ по наладке санков и манипуляторов с числовым программным управлением</v>
          </cell>
        </row>
        <row r="48">
          <cell r="A48" t="str">
            <v xml:space="preserve"> МДК 03.03</v>
          </cell>
          <cell r="B48" t="str">
            <v>Машиностроительное черчение</v>
          </cell>
        </row>
        <row r="49">
          <cell r="A49" t="str">
            <v xml:space="preserve">  УП. 03</v>
          </cell>
          <cell r="B49" t="str">
            <v>Учебная практика</v>
          </cell>
        </row>
        <row r="50">
          <cell r="A50" t="str">
            <v>ПП.03</v>
          </cell>
          <cell r="B50" t="str">
            <v>Производственная практика</v>
          </cell>
        </row>
        <row r="51">
          <cell r="A51" t="str">
            <v>ПМ.04</v>
          </cell>
          <cell r="B51" t="str">
            <v>Выполнение работ на сверлильных, токарных, фрезерных, копировальных, шпоночных и шлифовальных станках</v>
          </cell>
        </row>
        <row r="52">
          <cell r="A52" t="str">
            <v>МДК.04.01</v>
          </cell>
          <cell r="B52" t="str">
            <v>Технология обработки на металлорежущих станках</v>
          </cell>
        </row>
        <row r="53">
          <cell r="A53" t="str">
            <v>УП.04</v>
          </cell>
          <cell r="B53" t="str">
            <v>Учебная практика</v>
          </cell>
        </row>
        <row r="54">
          <cell r="A54" t="str">
            <v>ПП.04</v>
          </cell>
          <cell r="B54" t="str">
            <v>Производственная практика</v>
          </cell>
        </row>
      </sheetData>
      <sheetData sheetId="1">
        <row r="11">
          <cell r="B11" t="str">
            <v>Литература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6"/>
  <sheetViews>
    <sheetView tabSelected="1" topLeftCell="A94" workbookViewId="0">
      <selection activeCell="H15" sqref="H15"/>
    </sheetView>
  </sheetViews>
  <sheetFormatPr defaultRowHeight="15" x14ac:dyDescent="0.25"/>
  <cols>
    <col min="1" max="1" width="14" customWidth="1"/>
    <col min="2" max="2" width="53.5703125" bestFit="1" customWidth="1"/>
    <col min="3" max="3" width="9.42578125" bestFit="1" customWidth="1"/>
    <col min="4" max="7" width="4.7109375" bestFit="1" customWidth="1"/>
    <col min="8" max="8" width="11.42578125" bestFit="1" customWidth="1"/>
    <col min="9" max="11" width="4.7109375" bestFit="1" customWidth="1"/>
    <col min="12" max="12" width="11.42578125" bestFit="1" customWidth="1"/>
    <col min="13" max="20" width="4.7109375" bestFit="1" customWidth="1"/>
    <col min="21" max="21" width="12.5703125" bestFit="1" customWidth="1"/>
    <col min="22" max="22" width="4.140625" bestFit="1" customWidth="1"/>
    <col min="23" max="33" width="4.7109375" bestFit="1" customWidth="1"/>
    <col min="34" max="34" width="12.28515625" bestFit="1" customWidth="1"/>
    <col min="35" max="37" width="4.7109375" bestFit="1" customWidth="1"/>
    <col min="38" max="38" width="11.7109375" bestFit="1" customWidth="1"/>
    <col min="39" max="42" width="4.7109375" bestFit="1" customWidth="1"/>
    <col min="43" max="43" width="11.7109375" bestFit="1" customWidth="1"/>
    <col min="44" max="46" width="4.7109375" bestFit="1" customWidth="1"/>
    <col min="47" max="47" width="12.5703125" bestFit="1" customWidth="1"/>
    <col min="48" max="55" width="4.140625" bestFit="1" customWidth="1"/>
  </cols>
  <sheetData>
    <row r="1" spans="1:55" ht="25.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.75" x14ac:dyDescent="0.25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5"/>
    </row>
    <row r="3" spans="1:55" ht="15.75" x14ac:dyDescent="0.25">
      <c r="A3" s="3"/>
      <c r="B3" s="3"/>
      <c r="C3" s="4"/>
      <c r="D3" s="7">
        <v>1</v>
      </c>
      <c r="E3" s="7">
        <v>8</v>
      </c>
      <c r="F3" s="7">
        <v>15</v>
      </c>
      <c r="G3" s="7">
        <v>22</v>
      </c>
      <c r="H3" s="5"/>
      <c r="I3" s="7">
        <v>6</v>
      </c>
      <c r="J3" s="7">
        <v>13</v>
      </c>
      <c r="K3" s="7">
        <v>20</v>
      </c>
      <c r="L3" s="5"/>
      <c r="M3" s="7">
        <v>3</v>
      </c>
      <c r="N3" s="7">
        <v>10</v>
      </c>
      <c r="O3" s="7">
        <v>17</v>
      </c>
      <c r="P3" s="8">
        <v>24</v>
      </c>
      <c r="Q3" s="7">
        <v>1</v>
      </c>
      <c r="R3" s="7">
        <v>8</v>
      </c>
      <c r="S3" s="7">
        <v>15</v>
      </c>
      <c r="T3" s="7">
        <v>22</v>
      </c>
      <c r="U3" s="6"/>
      <c r="V3" s="7">
        <v>5</v>
      </c>
      <c r="W3" s="7">
        <v>12</v>
      </c>
      <c r="X3" s="7">
        <v>19</v>
      </c>
      <c r="Y3" s="8">
        <v>26</v>
      </c>
      <c r="Z3" s="7">
        <v>2</v>
      </c>
      <c r="AA3" s="7">
        <v>9</v>
      </c>
      <c r="AB3" s="7">
        <v>16</v>
      </c>
      <c r="AC3" s="8">
        <v>23</v>
      </c>
      <c r="AD3" s="7">
        <v>1</v>
      </c>
      <c r="AE3" s="7">
        <v>8</v>
      </c>
      <c r="AF3" s="7">
        <v>15</v>
      </c>
      <c r="AG3" s="7">
        <v>22</v>
      </c>
      <c r="AH3" s="5"/>
      <c r="AI3" s="7">
        <v>5</v>
      </c>
      <c r="AJ3" s="7">
        <v>12</v>
      </c>
      <c r="AK3" s="7">
        <v>19</v>
      </c>
      <c r="AL3" s="5"/>
      <c r="AM3" s="7">
        <v>3</v>
      </c>
      <c r="AN3" s="7">
        <v>10</v>
      </c>
      <c r="AO3" s="7">
        <v>17</v>
      </c>
      <c r="AP3" s="8">
        <v>24</v>
      </c>
      <c r="AQ3" s="5"/>
      <c r="AR3" s="7">
        <v>7</v>
      </c>
      <c r="AS3" s="7">
        <v>14</v>
      </c>
      <c r="AT3" s="7">
        <v>21</v>
      </c>
      <c r="AU3" s="5"/>
      <c r="AV3" s="7">
        <v>5</v>
      </c>
      <c r="AW3" s="7">
        <v>12</v>
      </c>
      <c r="AX3" s="7">
        <v>19</v>
      </c>
      <c r="AY3" s="8">
        <v>26</v>
      </c>
      <c r="AZ3" s="7">
        <v>2</v>
      </c>
      <c r="BA3" s="7">
        <v>9</v>
      </c>
      <c r="BB3" s="7">
        <v>16</v>
      </c>
      <c r="BC3" s="7">
        <v>23</v>
      </c>
    </row>
    <row r="4" spans="1:55" ht="15.75" x14ac:dyDescent="0.25">
      <c r="A4" s="3"/>
      <c r="B4" s="3"/>
      <c r="C4" s="4"/>
      <c r="D4" s="7">
        <v>6</v>
      </c>
      <c r="E4" s="7">
        <v>13</v>
      </c>
      <c r="F4" s="7">
        <v>20</v>
      </c>
      <c r="G4" s="7">
        <v>27</v>
      </c>
      <c r="H4" s="5"/>
      <c r="I4" s="7">
        <v>11</v>
      </c>
      <c r="J4" s="7">
        <v>18</v>
      </c>
      <c r="K4" s="7">
        <v>25</v>
      </c>
      <c r="L4" s="5"/>
      <c r="M4" s="7">
        <v>8</v>
      </c>
      <c r="N4" s="7">
        <v>15</v>
      </c>
      <c r="O4" s="7">
        <v>22</v>
      </c>
      <c r="P4" s="8">
        <v>29</v>
      </c>
      <c r="Q4" s="7">
        <v>6</v>
      </c>
      <c r="R4" s="7">
        <v>13</v>
      </c>
      <c r="S4" s="7">
        <v>20</v>
      </c>
      <c r="T4" s="7">
        <v>27</v>
      </c>
      <c r="U4" s="6"/>
      <c r="V4" s="7">
        <v>10</v>
      </c>
      <c r="W4" s="7">
        <v>17</v>
      </c>
      <c r="X4" s="7">
        <v>24</v>
      </c>
      <c r="Y4" s="8">
        <v>31</v>
      </c>
      <c r="Z4" s="7">
        <v>7</v>
      </c>
      <c r="AA4" s="7">
        <v>14</v>
      </c>
      <c r="AB4" s="7">
        <v>21</v>
      </c>
      <c r="AC4" s="8">
        <v>28</v>
      </c>
      <c r="AD4" s="7">
        <v>6</v>
      </c>
      <c r="AE4" s="7">
        <v>13</v>
      </c>
      <c r="AF4" s="7">
        <v>20</v>
      </c>
      <c r="AG4" s="7">
        <v>27</v>
      </c>
      <c r="AH4" s="5"/>
      <c r="AI4" s="7">
        <v>10</v>
      </c>
      <c r="AJ4" s="7">
        <v>17</v>
      </c>
      <c r="AK4" s="7">
        <v>24</v>
      </c>
      <c r="AL4" s="5"/>
      <c r="AM4" s="7">
        <v>8</v>
      </c>
      <c r="AN4" s="7">
        <v>15</v>
      </c>
      <c r="AO4" s="7">
        <v>22</v>
      </c>
      <c r="AP4" s="8">
        <v>29</v>
      </c>
      <c r="AQ4" s="5"/>
      <c r="AR4" s="7">
        <v>12</v>
      </c>
      <c r="AS4" s="7">
        <v>19</v>
      </c>
      <c r="AT4" s="7">
        <v>26</v>
      </c>
      <c r="AU4" s="5"/>
      <c r="AV4" s="7">
        <v>10</v>
      </c>
      <c r="AW4" s="7">
        <v>17</v>
      </c>
      <c r="AX4" s="7">
        <v>24</v>
      </c>
      <c r="AY4" s="8">
        <v>31</v>
      </c>
      <c r="AZ4" s="7">
        <v>7</v>
      </c>
      <c r="BA4" s="7">
        <v>14</v>
      </c>
      <c r="BB4" s="7">
        <v>21</v>
      </c>
      <c r="BC4" s="7">
        <v>28</v>
      </c>
    </row>
    <row r="5" spans="1:55" ht="15.75" x14ac:dyDescent="0.25">
      <c r="A5" s="3"/>
      <c r="B5" s="3"/>
      <c r="C5" s="4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10"/>
      <c r="V5" s="11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>
        <v>9</v>
      </c>
      <c r="AF5" s="12">
        <v>10</v>
      </c>
      <c r="AG5" s="12">
        <v>11</v>
      </c>
      <c r="AH5" s="12">
        <v>12</v>
      </c>
      <c r="AI5" s="12">
        <v>13</v>
      </c>
      <c r="AJ5" s="12">
        <v>14</v>
      </c>
      <c r="AK5" s="12">
        <v>15</v>
      </c>
      <c r="AL5" s="12">
        <v>16</v>
      </c>
      <c r="AM5" s="12">
        <v>17</v>
      </c>
      <c r="AN5" s="12">
        <v>18</v>
      </c>
      <c r="AO5" s="12">
        <v>19</v>
      </c>
      <c r="AP5" s="12">
        <v>20</v>
      </c>
      <c r="AQ5" s="12">
        <v>21</v>
      </c>
      <c r="AR5" s="12">
        <v>22</v>
      </c>
      <c r="AS5" s="12">
        <v>23</v>
      </c>
      <c r="AT5" s="12">
        <v>24</v>
      </c>
      <c r="AU5" s="13"/>
      <c r="AV5" s="9"/>
      <c r="AW5" s="9"/>
      <c r="AX5" s="9"/>
      <c r="AY5" s="13"/>
      <c r="AZ5" s="9"/>
      <c r="BA5" s="9"/>
      <c r="BB5" s="9"/>
      <c r="BC5" s="9"/>
    </row>
    <row r="6" spans="1:55" ht="15.75" x14ac:dyDescent="0.25">
      <c r="A6" s="3"/>
      <c r="B6" s="3"/>
      <c r="C6" s="4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1">
        <v>18</v>
      </c>
      <c r="V6" s="11">
        <v>19</v>
      </c>
      <c r="W6" s="12">
        <v>20</v>
      </c>
      <c r="X6" s="12">
        <v>21</v>
      </c>
      <c r="Y6" s="12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</row>
    <row r="7" spans="1:55" ht="37.5" x14ac:dyDescent="0.25">
      <c r="A7" s="14" t="s">
        <v>22</v>
      </c>
      <c r="B7" s="15" t="s">
        <v>23</v>
      </c>
      <c r="C7" s="16" t="s">
        <v>24</v>
      </c>
      <c r="D7" s="17">
        <f>D9+D11+D13+D15+D17+D19+D21+D23+D25+D27+D29+D31+D33+D35</f>
        <v>25</v>
      </c>
      <c r="E7" s="17">
        <f t="shared" ref="E7:AT7" si="0">E9+E11+E13+E15+E17+E19+E21+E23+E25+E27+E29+E31+E33+E35</f>
        <v>25</v>
      </c>
      <c r="F7" s="17">
        <f t="shared" si="0"/>
        <v>25</v>
      </c>
      <c r="G7" s="17">
        <f t="shared" si="0"/>
        <v>25</v>
      </c>
      <c r="H7" s="17">
        <f t="shared" si="0"/>
        <v>25</v>
      </c>
      <c r="I7" s="17">
        <f t="shared" si="0"/>
        <v>25</v>
      </c>
      <c r="J7" s="17">
        <f t="shared" si="0"/>
        <v>25</v>
      </c>
      <c r="K7" s="17">
        <f t="shared" si="0"/>
        <v>25</v>
      </c>
      <c r="L7" s="17">
        <f t="shared" si="0"/>
        <v>25</v>
      </c>
      <c r="M7" s="17">
        <f t="shared" si="0"/>
        <v>25</v>
      </c>
      <c r="N7" s="17">
        <f t="shared" si="0"/>
        <v>25</v>
      </c>
      <c r="O7" s="17">
        <f t="shared" si="0"/>
        <v>25</v>
      </c>
      <c r="P7" s="17">
        <f t="shared" si="0"/>
        <v>25</v>
      </c>
      <c r="Q7" s="17">
        <f t="shared" si="0"/>
        <v>25</v>
      </c>
      <c r="R7" s="17">
        <f t="shared" si="0"/>
        <v>25</v>
      </c>
      <c r="S7" s="17">
        <f t="shared" si="0"/>
        <v>25</v>
      </c>
      <c r="T7" s="17">
        <f t="shared" si="0"/>
        <v>25</v>
      </c>
      <c r="U7" s="18"/>
      <c r="V7" s="18"/>
      <c r="W7" s="17">
        <f t="shared" si="0"/>
        <v>24</v>
      </c>
      <c r="X7" s="17">
        <f t="shared" si="0"/>
        <v>24</v>
      </c>
      <c r="Y7" s="17">
        <f t="shared" si="0"/>
        <v>24</v>
      </c>
      <c r="Z7" s="17">
        <f t="shared" si="0"/>
        <v>24</v>
      </c>
      <c r="AA7" s="17">
        <f t="shared" si="0"/>
        <v>24</v>
      </c>
      <c r="AB7" s="17">
        <f t="shared" si="0"/>
        <v>24</v>
      </c>
      <c r="AC7" s="17">
        <f t="shared" si="0"/>
        <v>24</v>
      </c>
      <c r="AD7" s="17">
        <f t="shared" si="0"/>
        <v>24</v>
      </c>
      <c r="AE7" s="17">
        <f t="shared" si="0"/>
        <v>24</v>
      </c>
      <c r="AF7" s="17">
        <f t="shared" si="0"/>
        <v>24</v>
      </c>
      <c r="AG7" s="17">
        <f t="shared" si="0"/>
        <v>24</v>
      </c>
      <c r="AH7" s="17">
        <f t="shared" si="0"/>
        <v>24</v>
      </c>
      <c r="AI7" s="17">
        <f t="shared" si="0"/>
        <v>24</v>
      </c>
      <c r="AJ7" s="17">
        <f t="shared" si="0"/>
        <v>24</v>
      </c>
      <c r="AK7" s="17">
        <f t="shared" si="0"/>
        <v>24</v>
      </c>
      <c r="AL7" s="17">
        <f t="shared" si="0"/>
        <v>24</v>
      </c>
      <c r="AM7" s="17">
        <f t="shared" si="0"/>
        <v>24</v>
      </c>
      <c r="AN7" s="17">
        <f t="shared" si="0"/>
        <v>24</v>
      </c>
      <c r="AO7" s="17">
        <f t="shared" si="0"/>
        <v>24</v>
      </c>
      <c r="AP7" s="17">
        <f t="shared" si="0"/>
        <v>24</v>
      </c>
      <c r="AQ7" s="17">
        <f t="shared" si="0"/>
        <v>24</v>
      </c>
      <c r="AR7" s="17">
        <f t="shared" si="0"/>
        <v>24</v>
      </c>
      <c r="AS7" s="17">
        <f t="shared" si="0"/>
        <v>24</v>
      </c>
      <c r="AT7" s="17">
        <f t="shared" si="0"/>
        <v>24</v>
      </c>
      <c r="AU7" s="19"/>
      <c r="AV7" s="19"/>
      <c r="AW7" s="19"/>
      <c r="AX7" s="19"/>
      <c r="AY7" s="19"/>
      <c r="AZ7" s="19"/>
      <c r="BA7" s="19"/>
      <c r="BB7" s="19"/>
      <c r="BC7" s="19"/>
    </row>
    <row r="8" spans="1:55" ht="15.75" x14ac:dyDescent="0.25">
      <c r="A8" s="20"/>
      <c r="B8" s="20"/>
      <c r="C8" s="21" t="s">
        <v>25</v>
      </c>
      <c r="D8" s="22">
        <f t="shared" ref="D8:T8" si="1">D10+D12+D14+D16+D18+D20+D22+D24+D28+D30+D32+D34+D36</f>
        <v>14</v>
      </c>
      <c r="E8" s="22">
        <f t="shared" si="1"/>
        <v>10</v>
      </c>
      <c r="F8" s="22">
        <f t="shared" si="1"/>
        <v>14</v>
      </c>
      <c r="G8" s="22">
        <f t="shared" si="1"/>
        <v>11</v>
      </c>
      <c r="H8" s="22">
        <f t="shared" si="1"/>
        <v>16</v>
      </c>
      <c r="I8" s="22">
        <f t="shared" si="1"/>
        <v>10</v>
      </c>
      <c r="J8" s="22">
        <f t="shared" si="1"/>
        <v>15</v>
      </c>
      <c r="K8" s="22">
        <f t="shared" si="1"/>
        <v>11</v>
      </c>
      <c r="L8" s="22">
        <f t="shared" si="1"/>
        <v>14</v>
      </c>
      <c r="M8" s="22">
        <f t="shared" si="1"/>
        <v>11</v>
      </c>
      <c r="N8" s="22">
        <f t="shared" si="1"/>
        <v>14</v>
      </c>
      <c r="O8" s="22">
        <f t="shared" si="1"/>
        <v>12</v>
      </c>
      <c r="P8" s="22">
        <f t="shared" si="1"/>
        <v>15</v>
      </c>
      <c r="Q8" s="22">
        <f t="shared" si="1"/>
        <v>12</v>
      </c>
      <c r="R8" s="22">
        <f t="shared" si="1"/>
        <v>14</v>
      </c>
      <c r="S8" s="22">
        <f t="shared" si="1"/>
        <v>12</v>
      </c>
      <c r="T8" s="22">
        <f t="shared" si="1"/>
        <v>15</v>
      </c>
      <c r="U8" s="18"/>
      <c r="V8" s="18"/>
      <c r="W8" s="22">
        <f t="shared" ref="W8:AT8" si="2">W10+W12+W14+W16+W18+W20+W22+W24+W28+W30+W32+W34+W36</f>
        <v>14</v>
      </c>
      <c r="X8" s="22">
        <f t="shared" si="2"/>
        <v>12</v>
      </c>
      <c r="Y8" s="22">
        <f t="shared" si="2"/>
        <v>14</v>
      </c>
      <c r="Z8" s="22">
        <f t="shared" si="2"/>
        <v>12</v>
      </c>
      <c r="AA8" s="22">
        <f t="shared" si="2"/>
        <v>14</v>
      </c>
      <c r="AB8" s="22">
        <f t="shared" si="2"/>
        <v>11</v>
      </c>
      <c r="AC8" s="22">
        <f t="shared" si="2"/>
        <v>14</v>
      </c>
      <c r="AD8" s="22">
        <f t="shared" si="2"/>
        <v>12</v>
      </c>
      <c r="AE8" s="22">
        <f t="shared" si="2"/>
        <v>14</v>
      </c>
      <c r="AF8" s="22">
        <f t="shared" si="2"/>
        <v>12</v>
      </c>
      <c r="AG8" s="22">
        <f t="shared" si="2"/>
        <v>14</v>
      </c>
      <c r="AH8" s="22">
        <f t="shared" si="2"/>
        <v>12</v>
      </c>
      <c r="AI8" s="22">
        <f t="shared" si="2"/>
        <v>13</v>
      </c>
      <c r="AJ8" s="22">
        <f t="shared" si="2"/>
        <v>11</v>
      </c>
      <c r="AK8" s="22">
        <f t="shared" si="2"/>
        <v>13</v>
      </c>
      <c r="AL8" s="22">
        <f t="shared" si="2"/>
        <v>11</v>
      </c>
      <c r="AM8" s="22">
        <f t="shared" si="2"/>
        <v>13</v>
      </c>
      <c r="AN8" s="22">
        <f t="shared" si="2"/>
        <v>11</v>
      </c>
      <c r="AO8" s="22">
        <f t="shared" si="2"/>
        <v>13</v>
      </c>
      <c r="AP8" s="22">
        <f t="shared" si="2"/>
        <v>11</v>
      </c>
      <c r="AQ8" s="22">
        <f t="shared" si="2"/>
        <v>13</v>
      </c>
      <c r="AR8" s="22">
        <f t="shared" si="2"/>
        <v>11</v>
      </c>
      <c r="AS8" s="22">
        <f t="shared" si="2"/>
        <v>13</v>
      </c>
      <c r="AT8" s="22">
        <f t="shared" si="2"/>
        <v>11</v>
      </c>
      <c r="AU8" s="18"/>
      <c r="AV8" s="18"/>
      <c r="AW8" s="18"/>
      <c r="AX8" s="18"/>
      <c r="AY8" s="18"/>
      <c r="AZ8" s="18"/>
      <c r="BA8" s="18"/>
      <c r="BB8" s="18"/>
      <c r="BC8" s="18"/>
    </row>
    <row r="9" spans="1:55" ht="37.5" x14ac:dyDescent="0.25">
      <c r="A9" s="23" t="s">
        <v>26</v>
      </c>
      <c r="B9" s="23" t="str">
        <f>'[1]НАЛАДЧИК МЕХАНООБРАБОТКА'!B7</f>
        <v>Русский язык</v>
      </c>
      <c r="C9" s="24" t="s">
        <v>24</v>
      </c>
      <c r="D9" s="25">
        <v>2</v>
      </c>
      <c r="E9" s="25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2</v>
      </c>
      <c r="M9" s="25">
        <v>2</v>
      </c>
      <c r="N9" s="25">
        <v>2</v>
      </c>
      <c r="O9" s="25">
        <v>2</v>
      </c>
      <c r="P9" s="25">
        <v>2</v>
      </c>
      <c r="Q9" s="25">
        <v>2</v>
      </c>
      <c r="R9" s="25">
        <v>2</v>
      </c>
      <c r="S9" s="25">
        <v>2</v>
      </c>
      <c r="T9" s="25">
        <v>2</v>
      </c>
      <c r="U9" s="26"/>
      <c r="V9" s="26"/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7">
        <v>1</v>
      </c>
      <c r="AI9" s="27">
        <v>1</v>
      </c>
      <c r="AJ9" s="27">
        <v>1</v>
      </c>
      <c r="AK9" s="27">
        <v>1</v>
      </c>
      <c r="AL9" s="27">
        <v>1</v>
      </c>
      <c r="AM9" s="27">
        <v>1</v>
      </c>
      <c r="AN9" s="27">
        <v>1</v>
      </c>
      <c r="AO9" s="27">
        <v>1</v>
      </c>
      <c r="AP9" s="27">
        <v>1</v>
      </c>
      <c r="AQ9" s="27">
        <v>1</v>
      </c>
      <c r="AR9" s="27">
        <v>1</v>
      </c>
      <c r="AS9" s="27">
        <v>1</v>
      </c>
      <c r="AT9" s="27">
        <v>1</v>
      </c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18" x14ac:dyDescent="0.25">
      <c r="A10" s="29"/>
      <c r="B10" s="30"/>
      <c r="C10" s="31" t="s">
        <v>27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3"/>
      <c r="V10" s="33"/>
      <c r="W10" s="32">
        <v>1</v>
      </c>
      <c r="X10" s="32"/>
      <c r="Y10" s="32">
        <v>1</v>
      </c>
      <c r="Z10" s="32"/>
      <c r="AA10" s="34">
        <v>1</v>
      </c>
      <c r="AB10" s="32"/>
      <c r="AC10" s="32">
        <v>1</v>
      </c>
      <c r="AD10" s="32"/>
      <c r="AE10" s="32">
        <v>1</v>
      </c>
      <c r="AF10" s="32"/>
      <c r="AG10" s="32">
        <v>1</v>
      </c>
      <c r="AH10" s="32"/>
      <c r="AI10" s="32">
        <v>1</v>
      </c>
      <c r="AJ10" s="32"/>
      <c r="AK10" s="32">
        <v>1</v>
      </c>
      <c r="AL10" s="32"/>
      <c r="AM10" s="32">
        <v>1</v>
      </c>
      <c r="AN10" s="32"/>
      <c r="AO10" s="32">
        <v>1</v>
      </c>
      <c r="AP10" s="32"/>
      <c r="AQ10" s="34">
        <v>1</v>
      </c>
      <c r="AR10" s="32"/>
      <c r="AS10" s="32">
        <v>1</v>
      </c>
      <c r="AT10" s="32"/>
      <c r="AU10" s="28"/>
      <c r="AV10" s="33"/>
      <c r="AW10" s="33"/>
      <c r="AX10" s="33"/>
      <c r="AY10" s="33"/>
      <c r="AZ10" s="33"/>
      <c r="BA10" s="33"/>
      <c r="BB10" s="33"/>
      <c r="BC10" s="33"/>
    </row>
    <row r="11" spans="1:55" ht="37.5" x14ac:dyDescent="0.25">
      <c r="A11" s="23" t="s">
        <v>28</v>
      </c>
      <c r="B11" s="23" t="str">
        <f>'[1]НАЛАДЧИК МЕХАНООБРАБОТКА'!B8</f>
        <v>Литература</v>
      </c>
      <c r="C11" s="24" t="s">
        <v>24</v>
      </c>
      <c r="D11" s="25">
        <v>2</v>
      </c>
      <c r="E11" s="25">
        <v>2</v>
      </c>
      <c r="F11" s="25">
        <v>2</v>
      </c>
      <c r="G11" s="25">
        <v>2</v>
      </c>
      <c r="H11" s="25">
        <v>2</v>
      </c>
      <c r="I11" s="25">
        <v>2</v>
      </c>
      <c r="J11" s="25">
        <v>2</v>
      </c>
      <c r="K11" s="25">
        <v>2</v>
      </c>
      <c r="L11" s="25">
        <v>2</v>
      </c>
      <c r="M11" s="27">
        <v>2</v>
      </c>
      <c r="N11" s="25">
        <v>2</v>
      </c>
      <c r="O11" s="25">
        <v>2</v>
      </c>
      <c r="P11" s="25">
        <v>2</v>
      </c>
      <c r="Q11" s="25">
        <v>2</v>
      </c>
      <c r="R11" s="25">
        <v>2</v>
      </c>
      <c r="S11" s="25">
        <v>2</v>
      </c>
      <c r="T11" s="25">
        <v>2</v>
      </c>
      <c r="U11" s="26"/>
      <c r="V11" s="26"/>
      <c r="W11" s="27">
        <v>2</v>
      </c>
      <c r="X11" s="27">
        <v>2</v>
      </c>
      <c r="Y11" s="27">
        <v>2</v>
      </c>
      <c r="Z11" s="27">
        <v>2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27">
        <v>2</v>
      </c>
      <c r="AG11" s="27">
        <v>2</v>
      </c>
      <c r="AH11" s="27">
        <v>2</v>
      </c>
      <c r="AI11" s="27">
        <v>2</v>
      </c>
      <c r="AJ11" s="27">
        <v>2</v>
      </c>
      <c r="AK11" s="27">
        <v>2</v>
      </c>
      <c r="AL11" s="27">
        <v>2</v>
      </c>
      <c r="AM11" s="27">
        <v>2</v>
      </c>
      <c r="AN11" s="27">
        <v>2</v>
      </c>
      <c r="AO11" s="27">
        <v>2</v>
      </c>
      <c r="AP11" s="27">
        <v>2</v>
      </c>
      <c r="AQ11" s="27">
        <v>2</v>
      </c>
      <c r="AR11" s="27">
        <v>2</v>
      </c>
      <c r="AS11" s="27">
        <v>2</v>
      </c>
      <c r="AT11" s="27">
        <v>2</v>
      </c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15.75" x14ac:dyDescent="0.25">
      <c r="A12" s="29"/>
      <c r="B12" s="35"/>
      <c r="C12" s="31" t="s">
        <v>27</v>
      </c>
      <c r="D12" s="36">
        <v>2</v>
      </c>
      <c r="E12" s="36">
        <v>2</v>
      </c>
      <c r="F12" s="36">
        <v>2</v>
      </c>
      <c r="G12" s="36">
        <v>2</v>
      </c>
      <c r="H12" s="36">
        <v>2</v>
      </c>
      <c r="I12" s="36">
        <v>2</v>
      </c>
      <c r="J12" s="36">
        <v>2</v>
      </c>
      <c r="K12" s="36">
        <v>2</v>
      </c>
      <c r="L12" s="36">
        <v>2</v>
      </c>
      <c r="M12" s="36">
        <v>2</v>
      </c>
      <c r="N12" s="36">
        <v>2</v>
      </c>
      <c r="O12" s="36">
        <v>2</v>
      </c>
      <c r="P12" s="36">
        <v>2</v>
      </c>
      <c r="Q12" s="36">
        <v>2</v>
      </c>
      <c r="R12" s="36">
        <v>2</v>
      </c>
      <c r="S12" s="36">
        <v>2</v>
      </c>
      <c r="T12" s="36">
        <v>2</v>
      </c>
      <c r="U12" s="37"/>
      <c r="V12" s="37"/>
      <c r="W12" s="36">
        <v>1</v>
      </c>
      <c r="X12" s="36">
        <v>1</v>
      </c>
      <c r="Y12" s="36">
        <v>1</v>
      </c>
      <c r="Z12" s="36">
        <v>1</v>
      </c>
      <c r="AA12" s="36">
        <v>1</v>
      </c>
      <c r="AB12" s="36">
        <v>1</v>
      </c>
      <c r="AC12" s="36">
        <v>1</v>
      </c>
      <c r="AD12" s="36">
        <v>1</v>
      </c>
      <c r="AE12" s="36">
        <v>1</v>
      </c>
      <c r="AF12" s="36">
        <v>1</v>
      </c>
      <c r="AG12" s="36">
        <v>1</v>
      </c>
      <c r="AH12" s="36">
        <v>1</v>
      </c>
      <c r="AI12" s="36">
        <v>1</v>
      </c>
      <c r="AJ12" s="36">
        <v>1</v>
      </c>
      <c r="AK12" s="36">
        <v>1</v>
      </c>
      <c r="AL12" s="36">
        <v>1</v>
      </c>
      <c r="AM12" s="36">
        <v>1</v>
      </c>
      <c r="AN12" s="36">
        <v>1</v>
      </c>
      <c r="AO12" s="36">
        <v>1</v>
      </c>
      <c r="AP12" s="36">
        <v>1</v>
      </c>
      <c r="AQ12" s="36">
        <v>1</v>
      </c>
      <c r="AR12" s="36">
        <v>1</v>
      </c>
      <c r="AS12" s="36">
        <v>1</v>
      </c>
      <c r="AT12" s="36">
        <v>1</v>
      </c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ht="37.5" x14ac:dyDescent="0.25">
      <c r="A13" s="23" t="s">
        <v>29</v>
      </c>
      <c r="B13" s="23" t="str">
        <f>'[1]НАЛАДЧИК МЕХАНООБРАБОТКА'!B9</f>
        <v>Иностранный язык</v>
      </c>
      <c r="C13" s="24" t="s">
        <v>24</v>
      </c>
      <c r="D13" s="25">
        <v>3</v>
      </c>
      <c r="E13" s="25">
        <v>3</v>
      </c>
      <c r="F13" s="25">
        <v>3</v>
      </c>
      <c r="G13" s="25">
        <v>3</v>
      </c>
      <c r="H13" s="25">
        <v>3</v>
      </c>
      <c r="I13" s="25">
        <v>3</v>
      </c>
      <c r="J13" s="25">
        <v>3</v>
      </c>
      <c r="K13" s="25">
        <v>3</v>
      </c>
      <c r="L13" s="25">
        <v>3</v>
      </c>
      <c r="M13" s="25">
        <v>3</v>
      </c>
      <c r="N13" s="25">
        <v>3</v>
      </c>
      <c r="O13" s="25">
        <v>3</v>
      </c>
      <c r="P13" s="25">
        <v>3</v>
      </c>
      <c r="Q13" s="25">
        <v>3</v>
      </c>
      <c r="R13" s="25">
        <v>3</v>
      </c>
      <c r="S13" s="25">
        <v>3</v>
      </c>
      <c r="T13" s="25">
        <v>3</v>
      </c>
      <c r="U13" s="26"/>
      <c r="V13" s="26"/>
      <c r="W13" s="27">
        <v>2</v>
      </c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>
        <v>2</v>
      </c>
      <c r="AR13" s="27">
        <v>2</v>
      </c>
      <c r="AS13" s="27">
        <v>2</v>
      </c>
      <c r="AT13" s="25">
        <v>2</v>
      </c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18.75" x14ac:dyDescent="0.25">
      <c r="A14" s="29"/>
      <c r="B14" s="35"/>
      <c r="C14" s="31" t="s">
        <v>27</v>
      </c>
      <c r="D14" s="36">
        <v>2</v>
      </c>
      <c r="E14" s="36">
        <v>1</v>
      </c>
      <c r="F14" s="36">
        <v>2</v>
      </c>
      <c r="G14" s="36">
        <v>1</v>
      </c>
      <c r="H14" s="36">
        <v>2</v>
      </c>
      <c r="I14" s="36">
        <v>1</v>
      </c>
      <c r="J14" s="36">
        <v>2</v>
      </c>
      <c r="K14" s="36">
        <v>1</v>
      </c>
      <c r="L14" s="36">
        <v>2</v>
      </c>
      <c r="M14" s="36">
        <v>1</v>
      </c>
      <c r="N14" s="36">
        <v>2</v>
      </c>
      <c r="O14" s="36">
        <v>1</v>
      </c>
      <c r="P14" s="36">
        <v>2</v>
      </c>
      <c r="Q14" s="36">
        <v>1</v>
      </c>
      <c r="R14" s="36">
        <v>2</v>
      </c>
      <c r="S14" s="36">
        <v>1</v>
      </c>
      <c r="T14" s="38">
        <v>2</v>
      </c>
      <c r="U14" s="37"/>
      <c r="V14" s="37"/>
      <c r="W14" s="36">
        <v>1</v>
      </c>
      <c r="X14" s="36">
        <v>1</v>
      </c>
      <c r="Y14" s="36">
        <v>1</v>
      </c>
      <c r="Z14" s="36">
        <v>1</v>
      </c>
      <c r="AA14" s="36">
        <v>1</v>
      </c>
      <c r="AB14" s="36">
        <v>1</v>
      </c>
      <c r="AC14" s="36">
        <v>1</v>
      </c>
      <c r="AD14" s="36">
        <v>1</v>
      </c>
      <c r="AE14" s="36">
        <v>1</v>
      </c>
      <c r="AF14" s="36">
        <v>1</v>
      </c>
      <c r="AG14" s="36">
        <v>1</v>
      </c>
      <c r="AH14" s="36">
        <v>1</v>
      </c>
      <c r="AI14" s="36">
        <v>1</v>
      </c>
      <c r="AJ14" s="36">
        <v>1</v>
      </c>
      <c r="AK14" s="36">
        <v>1</v>
      </c>
      <c r="AL14" s="36">
        <v>1</v>
      </c>
      <c r="AM14" s="36">
        <v>1</v>
      </c>
      <c r="AN14" s="36">
        <v>1</v>
      </c>
      <c r="AO14" s="36">
        <v>1</v>
      </c>
      <c r="AP14" s="36">
        <v>1</v>
      </c>
      <c r="AQ14" s="36">
        <v>1</v>
      </c>
      <c r="AR14" s="36">
        <v>1</v>
      </c>
      <c r="AS14" s="36">
        <v>1</v>
      </c>
      <c r="AT14" s="36">
        <v>1</v>
      </c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ht="37.5" x14ac:dyDescent="0.25">
      <c r="A15" s="23" t="s">
        <v>30</v>
      </c>
      <c r="B15" s="23" t="str">
        <f>'[1]НАЛАДЧИК МЕХАНООБРАБОТКА'!B10</f>
        <v>История</v>
      </c>
      <c r="C15" s="24" t="s">
        <v>24</v>
      </c>
      <c r="D15" s="25">
        <v>2</v>
      </c>
      <c r="E15" s="25">
        <v>2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>
        <v>2</v>
      </c>
      <c r="S15" s="25">
        <v>2</v>
      </c>
      <c r="T15" s="25">
        <v>2</v>
      </c>
      <c r="U15" s="26"/>
      <c r="V15" s="26"/>
      <c r="W15" s="27">
        <v>3</v>
      </c>
      <c r="X15" s="27">
        <v>3</v>
      </c>
      <c r="Y15" s="27">
        <v>3</v>
      </c>
      <c r="Z15" s="27">
        <v>3</v>
      </c>
      <c r="AA15" s="27">
        <v>3</v>
      </c>
      <c r="AB15" s="27">
        <v>3</v>
      </c>
      <c r="AC15" s="27">
        <v>3</v>
      </c>
      <c r="AD15" s="27">
        <v>3</v>
      </c>
      <c r="AE15" s="27">
        <v>3</v>
      </c>
      <c r="AF15" s="27">
        <v>3</v>
      </c>
      <c r="AG15" s="27">
        <v>3</v>
      </c>
      <c r="AH15" s="27">
        <v>3</v>
      </c>
      <c r="AI15" s="27">
        <v>3</v>
      </c>
      <c r="AJ15" s="27">
        <v>3</v>
      </c>
      <c r="AK15" s="27">
        <v>3</v>
      </c>
      <c r="AL15" s="27">
        <v>3</v>
      </c>
      <c r="AM15" s="27">
        <v>3</v>
      </c>
      <c r="AN15" s="27">
        <v>3</v>
      </c>
      <c r="AO15" s="27">
        <v>3</v>
      </c>
      <c r="AP15" s="27">
        <v>3</v>
      </c>
      <c r="AQ15" s="27">
        <v>3</v>
      </c>
      <c r="AR15" s="27">
        <v>3</v>
      </c>
      <c r="AS15" s="27">
        <v>3</v>
      </c>
      <c r="AT15" s="27">
        <v>3</v>
      </c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5" ht="18.75" x14ac:dyDescent="0.25">
      <c r="A16" s="29"/>
      <c r="B16" s="35"/>
      <c r="C16" s="31" t="s">
        <v>27</v>
      </c>
      <c r="D16" s="36">
        <v>1</v>
      </c>
      <c r="E16" s="36"/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6">
        <v>1</v>
      </c>
      <c r="O16" s="36">
        <v>1</v>
      </c>
      <c r="P16" s="36">
        <v>1</v>
      </c>
      <c r="Q16" s="36">
        <v>1</v>
      </c>
      <c r="R16" s="36">
        <v>1</v>
      </c>
      <c r="S16" s="36">
        <v>1</v>
      </c>
      <c r="T16" s="38">
        <v>1</v>
      </c>
      <c r="U16" s="37"/>
      <c r="V16" s="37"/>
      <c r="W16" s="36">
        <v>2</v>
      </c>
      <c r="X16" s="36">
        <v>1</v>
      </c>
      <c r="Y16" s="36">
        <v>2</v>
      </c>
      <c r="Z16" s="36">
        <v>1</v>
      </c>
      <c r="AA16" s="36">
        <v>2</v>
      </c>
      <c r="AB16" s="36"/>
      <c r="AC16" s="36">
        <v>2</v>
      </c>
      <c r="AD16" s="36">
        <v>1</v>
      </c>
      <c r="AE16" s="36">
        <v>2</v>
      </c>
      <c r="AF16" s="36">
        <v>1</v>
      </c>
      <c r="AG16" s="36">
        <v>2</v>
      </c>
      <c r="AH16" s="36">
        <v>1</v>
      </c>
      <c r="AI16" s="36">
        <v>2</v>
      </c>
      <c r="AJ16" s="36">
        <v>1</v>
      </c>
      <c r="AK16" s="36">
        <v>2</v>
      </c>
      <c r="AL16" s="36">
        <v>1</v>
      </c>
      <c r="AM16" s="36">
        <v>2</v>
      </c>
      <c r="AN16" s="36">
        <v>1</v>
      </c>
      <c r="AO16" s="36">
        <v>2</v>
      </c>
      <c r="AP16" s="36">
        <v>1</v>
      </c>
      <c r="AQ16" s="36">
        <v>2</v>
      </c>
      <c r="AR16" s="36">
        <v>1</v>
      </c>
      <c r="AS16" s="36">
        <v>2</v>
      </c>
      <c r="AT16" s="36">
        <v>1</v>
      </c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ht="37.5" x14ac:dyDescent="0.25">
      <c r="A17" s="23" t="s">
        <v>31</v>
      </c>
      <c r="B17" s="23" t="str">
        <f>'[1]НАЛАДЧИК МЕХАНООБРАБОТКА'!B11</f>
        <v>Обществознание ( вкл. Экономику и право)</v>
      </c>
      <c r="C17" s="24" t="s">
        <v>24</v>
      </c>
      <c r="D17" s="25">
        <v>2</v>
      </c>
      <c r="E17" s="25">
        <v>2</v>
      </c>
      <c r="F17" s="25">
        <v>2</v>
      </c>
      <c r="G17" s="25">
        <v>2</v>
      </c>
      <c r="H17" s="25">
        <v>2</v>
      </c>
      <c r="I17" s="25">
        <v>2</v>
      </c>
      <c r="J17" s="25">
        <v>2</v>
      </c>
      <c r="K17" s="25">
        <v>2</v>
      </c>
      <c r="L17" s="25">
        <v>2</v>
      </c>
      <c r="M17" s="27">
        <v>2</v>
      </c>
      <c r="N17" s="25">
        <v>2</v>
      </c>
      <c r="O17" s="25">
        <v>2</v>
      </c>
      <c r="P17" s="25">
        <v>2</v>
      </c>
      <c r="Q17" s="25">
        <v>2</v>
      </c>
      <c r="R17" s="25">
        <v>2</v>
      </c>
      <c r="S17" s="25">
        <v>2</v>
      </c>
      <c r="T17" s="25">
        <v>2</v>
      </c>
      <c r="U17" s="26"/>
      <c r="V17" s="26"/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>
        <v>2</v>
      </c>
      <c r="AT17" s="27">
        <v>2</v>
      </c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5.75" x14ac:dyDescent="0.25">
      <c r="A18" s="29"/>
      <c r="B18" s="35"/>
      <c r="C18" s="31" t="s">
        <v>27</v>
      </c>
      <c r="D18" s="36">
        <v>1</v>
      </c>
      <c r="E18" s="36">
        <v>1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1</v>
      </c>
      <c r="P18" s="36">
        <v>1</v>
      </c>
      <c r="Q18" s="36">
        <v>1</v>
      </c>
      <c r="R18" s="36">
        <v>1</v>
      </c>
      <c r="S18" s="36">
        <v>1</v>
      </c>
      <c r="T18" s="36">
        <v>1</v>
      </c>
      <c r="U18" s="37"/>
      <c r="V18" s="37"/>
      <c r="W18" s="36">
        <v>1</v>
      </c>
      <c r="X18" s="36">
        <v>1</v>
      </c>
      <c r="Y18" s="36">
        <v>1</v>
      </c>
      <c r="Z18" s="36">
        <v>1</v>
      </c>
      <c r="AA18" s="36">
        <v>1</v>
      </c>
      <c r="AB18" s="36">
        <v>1</v>
      </c>
      <c r="AC18" s="36">
        <v>1</v>
      </c>
      <c r="AD18" s="36">
        <v>1</v>
      </c>
      <c r="AE18" s="36">
        <v>1</v>
      </c>
      <c r="AF18" s="36">
        <v>1</v>
      </c>
      <c r="AG18" s="36">
        <v>1</v>
      </c>
      <c r="AH18" s="36">
        <v>1</v>
      </c>
      <c r="AI18" s="36">
        <v>1</v>
      </c>
      <c r="AJ18" s="36">
        <v>1</v>
      </c>
      <c r="AK18" s="36">
        <v>1</v>
      </c>
      <c r="AL18" s="36">
        <v>1</v>
      </c>
      <c r="AM18" s="36">
        <v>1</v>
      </c>
      <c r="AN18" s="36">
        <v>1</v>
      </c>
      <c r="AO18" s="36">
        <v>1</v>
      </c>
      <c r="AP18" s="36">
        <v>1</v>
      </c>
      <c r="AQ18" s="36">
        <v>1</v>
      </c>
      <c r="AR18" s="36">
        <v>1</v>
      </c>
      <c r="AS18" s="36">
        <v>1</v>
      </c>
      <c r="AT18" s="36">
        <v>1</v>
      </c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ht="37.5" x14ac:dyDescent="0.25">
      <c r="A19" s="23" t="s">
        <v>32</v>
      </c>
      <c r="B19" s="23" t="str">
        <f>'[1]НАЛАДЧИК МЕХАНООБРАБОТКА'!B12</f>
        <v>Химия</v>
      </c>
      <c r="C19" s="24" t="s">
        <v>24</v>
      </c>
      <c r="D19" s="25">
        <v>2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5">
        <v>2</v>
      </c>
      <c r="T19" s="25">
        <v>2</v>
      </c>
      <c r="U19" s="37"/>
      <c r="V19" s="37"/>
      <c r="W19" s="25">
        <v>2</v>
      </c>
      <c r="X19" s="25">
        <v>2</v>
      </c>
      <c r="Y19" s="25">
        <v>2</v>
      </c>
      <c r="Z19" s="25">
        <v>2</v>
      </c>
      <c r="AA19" s="25">
        <v>2</v>
      </c>
      <c r="AB19" s="25">
        <v>2</v>
      </c>
      <c r="AC19" s="25">
        <v>2</v>
      </c>
      <c r="AD19" s="25">
        <v>2</v>
      </c>
      <c r="AE19" s="25">
        <v>2</v>
      </c>
      <c r="AF19" s="25">
        <v>2</v>
      </c>
      <c r="AG19" s="25">
        <v>2</v>
      </c>
      <c r="AH19" s="25">
        <v>2</v>
      </c>
      <c r="AI19" s="25">
        <v>2</v>
      </c>
      <c r="AJ19" s="25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2</v>
      </c>
      <c r="AQ19" s="25">
        <v>2</v>
      </c>
      <c r="AR19" s="25">
        <v>2</v>
      </c>
      <c r="AS19" s="25">
        <v>2</v>
      </c>
      <c r="AT19" s="25">
        <v>2</v>
      </c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8.75" x14ac:dyDescent="0.25">
      <c r="A20" s="29"/>
      <c r="B20" s="35"/>
      <c r="C20" s="31" t="s">
        <v>27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>
        <v>1</v>
      </c>
      <c r="P20" s="36">
        <v>1</v>
      </c>
      <c r="Q20" s="36">
        <v>1</v>
      </c>
      <c r="R20" s="36">
        <v>1</v>
      </c>
      <c r="S20" s="36">
        <v>1</v>
      </c>
      <c r="T20" s="38">
        <v>1</v>
      </c>
      <c r="U20" s="37"/>
      <c r="V20" s="37"/>
      <c r="W20" s="36">
        <v>1</v>
      </c>
      <c r="X20" s="36">
        <v>1</v>
      </c>
      <c r="Y20" s="36">
        <v>1</v>
      </c>
      <c r="Z20" s="36">
        <v>1</v>
      </c>
      <c r="AA20" s="36">
        <v>1</v>
      </c>
      <c r="AB20" s="36">
        <v>1</v>
      </c>
      <c r="AC20" s="36">
        <v>1</v>
      </c>
      <c r="AD20" s="36">
        <v>1</v>
      </c>
      <c r="AE20" s="36">
        <v>1</v>
      </c>
      <c r="AF20" s="36">
        <v>1</v>
      </c>
      <c r="AG20" s="36">
        <v>1</v>
      </c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1</v>
      </c>
      <c r="AN20" s="36">
        <v>1</v>
      </c>
      <c r="AO20" s="36">
        <v>1</v>
      </c>
      <c r="AP20" s="36">
        <v>1</v>
      </c>
      <c r="AQ20" s="36">
        <v>1</v>
      </c>
      <c r="AR20" s="36">
        <v>1</v>
      </c>
      <c r="AS20" s="36">
        <v>1</v>
      </c>
      <c r="AT20" s="36">
        <v>1</v>
      </c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ht="37.5" x14ac:dyDescent="0.25">
      <c r="A21" s="23" t="s">
        <v>33</v>
      </c>
      <c r="B21" s="23" t="str">
        <f>'[1]НАЛАДЧИК МЕХАНООБРАБОТКА'!B13</f>
        <v>Физика (профильный)</v>
      </c>
      <c r="C21" s="24" t="s">
        <v>24</v>
      </c>
      <c r="D21" s="25">
        <v>2</v>
      </c>
      <c r="E21" s="25">
        <v>2</v>
      </c>
      <c r="F21" s="25">
        <v>2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2</v>
      </c>
      <c r="U21" s="37"/>
      <c r="V21" s="37"/>
      <c r="W21" s="25">
        <v>2</v>
      </c>
      <c r="X21" s="25">
        <v>2</v>
      </c>
      <c r="Y21" s="25">
        <v>2</v>
      </c>
      <c r="Z21" s="25">
        <v>2</v>
      </c>
      <c r="AA21" s="25">
        <v>2</v>
      </c>
      <c r="AB21" s="25">
        <v>2</v>
      </c>
      <c r="AC21" s="25">
        <v>2</v>
      </c>
      <c r="AD21" s="25">
        <v>2</v>
      </c>
      <c r="AE21" s="25">
        <v>2</v>
      </c>
      <c r="AF21" s="25">
        <v>2</v>
      </c>
      <c r="AG21" s="25">
        <v>2</v>
      </c>
      <c r="AH21" s="25">
        <v>2</v>
      </c>
      <c r="AI21" s="25">
        <v>2</v>
      </c>
      <c r="AJ21" s="25">
        <v>2</v>
      </c>
      <c r="AK21" s="25">
        <v>2</v>
      </c>
      <c r="AL21" s="25">
        <v>2</v>
      </c>
      <c r="AM21" s="25">
        <v>2</v>
      </c>
      <c r="AN21" s="25">
        <v>2</v>
      </c>
      <c r="AO21" s="25">
        <v>2</v>
      </c>
      <c r="AP21" s="25">
        <v>2</v>
      </c>
      <c r="AQ21" s="25">
        <v>2</v>
      </c>
      <c r="AR21" s="25">
        <v>2</v>
      </c>
      <c r="AS21" s="25">
        <v>2</v>
      </c>
      <c r="AT21" s="25">
        <v>2</v>
      </c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ht="15.75" x14ac:dyDescent="0.25">
      <c r="A22" s="29"/>
      <c r="B22" s="35"/>
      <c r="C22" s="31" t="s">
        <v>27</v>
      </c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36">
        <v>1</v>
      </c>
      <c r="Q22" s="36">
        <v>1</v>
      </c>
      <c r="R22" s="36">
        <v>1</v>
      </c>
      <c r="S22" s="36">
        <v>1</v>
      </c>
      <c r="T22" s="36">
        <v>1</v>
      </c>
      <c r="U22" s="37"/>
      <c r="V22" s="37"/>
      <c r="W22" s="36">
        <v>1</v>
      </c>
      <c r="X22" s="36">
        <v>1</v>
      </c>
      <c r="Y22" s="36">
        <v>1</v>
      </c>
      <c r="Z22" s="36">
        <v>1</v>
      </c>
      <c r="AA22" s="36">
        <v>1</v>
      </c>
      <c r="AB22" s="36">
        <v>1</v>
      </c>
      <c r="AC22" s="36">
        <v>1</v>
      </c>
      <c r="AD22" s="36">
        <v>1</v>
      </c>
      <c r="AE22" s="36">
        <v>1</v>
      </c>
      <c r="AF22" s="36">
        <v>1</v>
      </c>
      <c r="AG22" s="36">
        <v>1</v>
      </c>
      <c r="AH22" s="36">
        <v>1</v>
      </c>
      <c r="AI22" s="36">
        <v>1</v>
      </c>
      <c r="AJ22" s="36">
        <v>1</v>
      </c>
      <c r="AK22" s="36">
        <v>1</v>
      </c>
      <c r="AL22" s="36">
        <v>1</v>
      </c>
      <c r="AM22" s="36">
        <v>1</v>
      </c>
      <c r="AN22" s="36">
        <v>1</v>
      </c>
      <c r="AO22" s="36">
        <v>1</v>
      </c>
      <c r="AP22" s="36">
        <v>1</v>
      </c>
      <c r="AQ22" s="36">
        <v>1</v>
      </c>
      <c r="AR22" s="36">
        <v>1</v>
      </c>
      <c r="AS22" s="36">
        <v>1</v>
      </c>
      <c r="AT22" s="36">
        <v>1</v>
      </c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ht="37.5" x14ac:dyDescent="0.25">
      <c r="A23" s="23" t="s">
        <v>34</v>
      </c>
      <c r="B23" s="23" t="str">
        <f>'[1]НАЛАДЧИК МЕХАНООБРАБОТКА'!B14</f>
        <v>Биология</v>
      </c>
      <c r="C23" s="24" t="s">
        <v>24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6"/>
      <c r="V23" s="26"/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1</v>
      </c>
      <c r="AD23" s="25">
        <v>1</v>
      </c>
      <c r="AE23" s="25">
        <v>1</v>
      </c>
      <c r="AF23" s="25">
        <v>1</v>
      </c>
      <c r="AG23" s="25">
        <v>1</v>
      </c>
      <c r="AH23" s="25">
        <v>1</v>
      </c>
      <c r="AI23" s="25">
        <v>1</v>
      </c>
      <c r="AJ23" s="25">
        <v>1</v>
      </c>
      <c r="AK23" s="25">
        <v>1</v>
      </c>
      <c r="AL23" s="25">
        <v>1</v>
      </c>
      <c r="AM23" s="25">
        <v>1</v>
      </c>
      <c r="AN23" s="25">
        <v>1</v>
      </c>
      <c r="AO23" s="25">
        <v>1</v>
      </c>
      <c r="AP23" s="25">
        <v>1</v>
      </c>
      <c r="AQ23" s="25">
        <v>1</v>
      </c>
      <c r="AR23" s="25">
        <v>1</v>
      </c>
      <c r="AS23" s="25">
        <v>1</v>
      </c>
      <c r="AT23" s="25">
        <v>1</v>
      </c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ht="15.75" x14ac:dyDescent="0.25">
      <c r="A24" s="29"/>
      <c r="B24" s="35"/>
      <c r="C24" s="31" t="s">
        <v>27</v>
      </c>
      <c r="D24" s="36">
        <v>1</v>
      </c>
      <c r="E24" s="36"/>
      <c r="F24" s="36">
        <v>1</v>
      </c>
      <c r="G24" s="36"/>
      <c r="H24" s="36">
        <v>1</v>
      </c>
      <c r="I24" s="36"/>
      <c r="J24" s="36">
        <v>1</v>
      </c>
      <c r="K24" s="36"/>
      <c r="L24" s="36">
        <v>1</v>
      </c>
      <c r="M24" s="36"/>
      <c r="N24" s="36">
        <v>1</v>
      </c>
      <c r="O24" s="36"/>
      <c r="P24" s="36">
        <v>1</v>
      </c>
      <c r="Q24" s="36"/>
      <c r="R24" s="36">
        <v>1</v>
      </c>
      <c r="S24" s="36"/>
      <c r="T24" s="36">
        <v>1</v>
      </c>
      <c r="U24" s="37"/>
      <c r="V24" s="37"/>
      <c r="W24" s="36"/>
      <c r="X24" s="36">
        <v>1</v>
      </c>
      <c r="Y24" s="36"/>
      <c r="Z24" s="36">
        <v>1</v>
      </c>
      <c r="AA24" s="36"/>
      <c r="AB24" s="36">
        <v>1</v>
      </c>
      <c r="AC24" s="36"/>
      <c r="AD24" s="36">
        <v>1</v>
      </c>
      <c r="AE24" s="36"/>
      <c r="AF24" s="36">
        <v>1</v>
      </c>
      <c r="AG24" s="36"/>
      <c r="AH24" s="36">
        <v>1</v>
      </c>
      <c r="AI24" s="36"/>
      <c r="AJ24" s="36">
        <v>1</v>
      </c>
      <c r="AK24" s="36"/>
      <c r="AL24" s="36">
        <v>1</v>
      </c>
      <c r="AM24" s="36"/>
      <c r="AN24" s="36">
        <v>1</v>
      </c>
      <c r="AO24" s="36"/>
      <c r="AP24" s="36">
        <v>1</v>
      </c>
      <c r="AQ24" s="36"/>
      <c r="AR24" s="36">
        <v>1</v>
      </c>
      <c r="AS24" s="39"/>
      <c r="AT24" s="36">
        <v>1</v>
      </c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ht="37.5" x14ac:dyDescent="0.25">
      <c r="A25" s="23" t="str">
        <f>'[1]НАЛАДЧИК МЕХАНООБРАБОТКА'!A15</f>
        <v>ОДБ.09</v>
      </c>
      <c r="B25" s="23" t="str">
        <f>'[1]НАЛАДЧИК МЕХАНООБРАБОТКА'!B15</f>
        <v>Биология ( вкл.экологию)</v>
      </c>
      <c r="C25" s="24" t="s">
        <v>24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7"/>
      <c r="V25" s="37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ht="15.75" x14ac:dyDescent="0.25">
      <c r="A26" s="29"/>
      <c r="B26" s="35"/>
      <c r="C26" s="31" t="s">
        <v>27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9"/>
      <c r="AT26" s="36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ht="37.5" x14ac:dyDescent="0.25">
      <c r="A27" s="23" t="str">
        <f>'[1]НАЛАДЧИК МЕХАНООБРАБОТКА'!A16</f>
        <v>ОДБ.10</v>
      </c>
      <c r="B27" s="23" t="str">
        <f>'[1]НАЛАДЧИК МЕХАНООБРАБОТКА'!B16</f>
        <v>География</v>
      </c>
      <c r="C27" s="24" t="s">
        <v>24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7"/>
      <c r="V27" s="37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40"/>
      <c r="AT27" s="41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18.75" x14ac:dyDescent="0.25">
      <c r="A28" s="29"/>
      <c r="B28" s="35"/>
      <c r="C28" s="31" t="s">
        <v>27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8"/>
      <c r="U28" s="37"/>
      <c r="V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9"/>
      <c r="AT28" s="36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 ht="37.5" x14ac:dyDescent="0.25">
      <c r="A29" s="23" t="str">
        <f>'[1]НАЛАДЧИК МЕХАНООБРАБОТКА'!A17</f>
        <v>ОДБ.11</v>
      </c>
      <c r="B29" s="23" t="str">
        <f>'[1]НАЛАДЧИК МЕХАНООБРАБОТКА'!B17</f>
        <v>Математика (профильный)</v>
      </c>
      <c r="C29" s="24" t="s">
        <v>24</v>
      </c>
      <c r="D29" s="25">
        <v>3</v>
      </c>
      <c r="E29" s="25">
        <v>3</v>
      </c>
      <c r="F29" s="25">
        <v>3</v>
      </c>
      <c r="G29" s="25">
        <v>3</v>
      </c>
      <c r="H29" s="25">
        <v>3</v>
      </c>
      <c r="I29" s="25">
        <v>3</v>
      </c>
      <c r="J29" s="25">
        <v>3</v>
      </c>
      <c r="K29" s="25">
        <v>3</v>
      </c>
      <c r="L29" s="25">
        <v>3</v>
      </c>
      <c r="M29" s="25">
        <v>3</v>
      </c>
      <c r="N29" s="25">
        <v>3</v>
      </c>
      <c r="O29" s="25">
        <v>3</v>
      </c>
      <c r="P29" s="25">
        <v>3</v>
      </c>
      <c r="Q29" s="25">
        <v>3</v>
      </c>
      <c r="R29" s="25">
        <v>3</v>
      </c>
      <c r="S29" s="25">
        <v>3</v>
      </c>
      <c r="T29" s="25">
        <v>3</v>
      </c>
      <c r="U29" s="37"/>
      <c r="V29" s="37"/>
      <c r="W29" s="25">
        <v>4</v>
      </c>
      <c r="X29" s="25">
        <v>4</v>
      </c>
      <c r="Y29" s="25">
        <v>4</v>
      </c>
      <c r="Z29" s="25">
        <v>4</v>
      </c>
      <c r="AA29" s="25">
        <v>4</v>
      </c>
      <c r="AB29" s="25">
        <v>4</v>
      </c>
      <c r="AC29" s="25">
        <v>4</v>
      </c>
      <c r="AD29" s="25">
        <v>4</v>
      </c>
      <c r="AE29" s="25">
        <v>4</v>
      </c>
      <c r="AF29" s="25">
        <v>4</v>
      </c>
      <c r="AG29" s="25">
        <v>4</v>
      </c>
      <c r="AH29" s="25">
        <v>4</v>
      </c>
      <c r="AI29" s="25">
        <v>4</v>
      </c>
      <c r="AJ29" s="25">
        <v>4</v>
      </c>
      <c r="AK29" s="25">
        <v>4</v>
      </c>
      <c r="AL29" s="25">
        <v>4</v>
      </c>
      <c r="AM29" s="25">
        <v>4</v>
      </c>
      <c r="AN29" s="25">
        <v>4</v>
      </c>
      <c r="AO29" s="25">
        <v>4</v>
      </c>
      <c r="AP29" s="25">
        <v>4</v>
      </c>
      <c r="AQ29" s="25">
        <v>4</v>
      </c>
      <c r="AR29" s="25">
        <v>4</v>
      </c>
      <c r="AS29" s="25">
        <v>4</v>
      </c>
      <c r="AT29" s="25">
        <v>4</v>
      </c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55" ht="18.75" x14ac:dyDescent="0.25">
      <c r="A30" s="35"/>
      <c r="B30" s="35"/>
      <c r="C30" s="31" t="s">
        <v>27</v>
      </c>
      <c r="D30" s="36">
        <v>2</v>
      </c>
      <c r="E30" s="36">
        <v>1</v>
      </c>
      <c r="F30" s="36">
        <v>2</v>
      </c>
      <c r="G30" s="36">
        <v>1</v>
      </c>
      <c r="H30" s="36">
        <v>2</v>
      </c>
      <c r="I30" s="36">
        <v>1</v>
      </c>
      <c r="J30" s="36">
        <v>2</v>
      </c>
      <c r="K30" s="36">
        <v>1</v>
      </c>
      <c r="L30" s="36">
        <v>2</v>
      </c>
      <c r="M30" s="36">
        <v>1</v>
      </c>
      <c r="N30" s="36">
        <v>2</v>
      </c>
      <c r="O30" s="36">
        <v>1</v>
      </c>
      <c r="P30" s="36">
        <v>2</v>
      </c>
      <c r="Q30" s="36">
        <v>2</v>
      </c>
      <c r="R30" s="36">
        <v>1</v>
      </c>
      <c r="S30" s="36">
        <v>1</v>
      </c>
      <c r="T30" s="38">
        <v>2</v>
      </c>
      <c r="U30" s="37"/>
      <c r="V30" s="37"/>
      <c r="W30" s="36">
        <v>2</v>
      </c>
      <c r="X30" s="36">
        <v>2</v>
      </c>
      <c r="Y30" s="36">
        <v>2</v>
      </c>
      <c r="Z30" s="36">
        <v>2</v>
      </c>
      <c r="AA30" s="36">
        <v>2</v>
      </c>
      <c r="AB30" s="36">
        <v>2</v>
      </c>
      <c r="AC30" s="36">
        <v>2</v>
      </c>
      <c r="AD30" s="36">
        <v>2</v>
      </c>
      <c r="AE30" s="36">
        <v>2</v>
      </c>
      <c r="AF30" s="36">
        <v>2</v>
      </c>
      <c r="AG30" s="36">
        <v>2</v>
      </c>
      <c r="AH30" s="36">
        <v>2</v>
      </c>
      <c r="AI30" s="36">
        <v>2</v>
      </c>
      <c r="AJ30" s="36">
        <v>2</v>
      </c>
      <c r="AK30" s="36">
        <v>2</v>
      </c>
      <c r="AL30" s="36">
        <v>2</v>
      </c>
      <c r="AM30" s="36">
        <v>2</v>
      </c>
      <c r="AN30" s="36">
        <v>2</v>
      </c>
      <c r="AO30" s="36">
        <v>2</v>
      </c>
      <c r="AP30" s="36">
        <v>2</v>
      </c>
      <c r="AQ30" s="36">
        <v>2</v>
      </c>
      <c r="AR30" s="36">
        <v>2</v>
      </c>
      <c r="AS30" s="36">
        <v>2</v>
      </c>
      <c r="AT30" s="36">
        <v>2</v>
      </c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ht="37.5" x14ac:dyDescent="0.25">
      <c r="A31" s="23" t="str">
        <f>'[1]НАЛАДЧИК МЕХАНООБРАБОТКА'!A18</f>
        <v>ОДБ.12</v>
      </c>
      <c r="B31" s="23" t="str">
        <f>'[1]НАЛАДЧИК МЕХАНООБРАБОТКА'!B18</f>
        <v>Информатика и ИКТ (профильный)</v>
      </c>
      <c r="C31" s="24" t="s">
        <v>24</v>
      </c>
      <c r="D31" s="25">
        <v>3</v>
      </c>
      <c r="E31" s="25">
        <v>3</v>
      </c>
      <c r="F31" s="25">
        <v>3</v>
      </c>
      <c r="G31" s="25">
        <v>3</v>
      </c>
      <c r="H31" s="25">
        <v>3</v>
      </c>
      <c r="I31" s="25">
        <v>3</v>
      </c>
      <c r="J31" s="25">
        <v>3</v>
      </c>
      <c r="K31" s="25">
        <v>3</v>
      </c>
      <c r="L31" s="25">
        <v>3</v>
      </c>
      <c r="M31" s="25">
        <v>3</v>
      </c>
      <c r="N31" s="25">
        <v>3</v>
      </c>
      <c r="O31" s="25">
        <v>3</v>
      </c>
      <c r="P31" s="25">
        <v>3</v>
      </c>
      <c r="Q31" s="25">
        <v>3</v>
      </c>
      <c r="R31" s="25">
        <v>3</v>
      </c>
      <c r="S31" s="25">
        <v>3</v>
      </c>
      <c r="T31" s="25">
        <v>3</v>
      </c>
      <c r="U31" s="26"/>
      <c r="V31" s="26"/>
      <c r="W31" s="25">
        <v>2</v>
      </c>
      <c r="X31" s="25">
        <v>2</v>
      </c>
      <c r="Y31" s="25">
        <v>2</v>
      </c>
      <c r="Z31" s="25">
        <v>2</v>
      </c>
      <c r="AA31" s="25">
        <v>2</v>
      </c>
      <c r="AB31" s="25">
        <v>2</v>
      </c>
      <c r="AC31" s="25">
        <v>2</v>
      </c>
      <c r="AD31" s="25">
        <v>2</v>
      </c>
      <c r="AE31" s="25">
        <v>2</v>
      </c>
      <c r="AF31" s="25">
        <v>2</v>
      </c>
      <c r="AG31" s="25">
        <v>2</v>
      </c>
      <c r="AH31" s="25">
        <v>2</v>
      </c>
      <c r="AI31" s="25">
        <v>2</v>
      </c>
      <c r="AJ31" s="25">
        <v>2</v>
      </c>
      <c r="AK31" s="25">
        <v>2</v>
      </c>
      <c r="AL31" s="25">
        <v>2</v>
      </c>
      <c r="AM31" s="25">
        <v>2</v>
      </c>
      <c r="AN31" s="25">
        <v>2</v>
      </c>
      <c r="AO31" s="25">
        <v>2</v>
      </c>
      <c r="AP31" s="25">
        <v>2</v>
      </c>
      <c r="AQ31" s="25">
        <v>2</v>
      </c>
      <c r="AR31" s="25">
        <v>2</v>
      </c>
      <c r="AS31" s="25">
        <v>2</v>
      </c>
      <c r="AT31" s="25">
        <v>2</v>
      </c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ht="15.75" x14ac:dyDescent="0.25">
      <c r="A32" s="35"/>
      <c r="B32" s="35"/>
      <c r="C32" s="31" t="s">
        <v>27</v>
      </c>
      <c r="D32" s="36">
        <v>1</v>
      </c>
      <c r="E32" s="36"/>
      <c r="F32" s="36">
        <v>1</v>
      </c>
      <c r="G32" s="36"/>
      <c r="H32" s="36">
        <v>2</v>
      </c>
      <c r="I32" s="36"/>
      <c r="J32" s="36">
        <v>1</v>
      </c>
      <c r="K32" s="36">
        <v>1</v>
      </c>
      <c r="L32" s="36"/>
      <c r="M32" s="36">
        <v>1</v>
      </c>
      <c r="N32" s="36"/>
      <c r="O32" s="36">
        <v>2</v>
      </c>
      <c r="P32" s="36">
        <v>1</v>
      </c>
      <c r="Q32" s="36">
        <v>1</v>
      </c>
      <c r="R32" s="36">
        <v>1</v>
      </c>
      <c r="S32" s="36">
        <v>2</v>
      </c>
      <c r="T32" s="36">
        <v>1</v>
      </c>
      <c r="U32" s="37"/>
      <c r="V32" s="37"/>
      <c r="W32" s="36">
        <v>2</v>
      </c>
      <c r="X32" s="36">
        <v>2</v>
      </c>
      <c r="Y32" s="36">
        <v>2</v>
      </c>
      <c r="Z32" s="36">
        <v>2</v>
      </c>
      <c r="AA32" s="36">
        <v>2</v>
      </c>
      <c r="AB32" s="36">
        <v>2</v>
      </c>
      <c r="AC32" s="36">
        <v>2</v>
      </c>
      <c r="AD32" s="36">
        <v>2</v>
      </c>
      <c r="AE32" s="36">
        <v>2</v>
      </c>
      <c r="AF32" s="36">
        <v>2</v>
      </c>
      <c r="AG32" s="36">
        <v>2</v>
      </c>
      <c r="AH32" s="36">
        <v>2</v>
      </c>
      <c r="AI32" s="36">
        <v>1</v>
      </c>
      <c r="AJ32" s="36">
        <v>1</v>
      </c>
      <c r="AK32" s="36">
        <v>1</v>
      </c>
      <c r="AL32" s="36">
        <v>1</v>
      </c>
      <c r="AM32" s="36">
        <v>1</v>
      </c>
      <c r="AN32" s="36">
        <v>1</v>
      </c>
      <c r="AO32" s="36">
        <v>1</v>
      </c>
      <c r="AP32" s="36">
        <v>1</v>
      </c>
      <c r="AQ32" s="36">
        <v>1</v>
      </c>
      <c r="AR32" s="36">
        <v>1</v>
      </c>
      <c r="AS32" s="36">
        <v>1</v>
      </c>
      <c r="AT32" s="36">
        <v>1</v>
      </c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ht="37.5" x14ac:dyDescent="0.25">
      <c r="A33" s="23" t="str">
        <f>'[1]НАЛАДЧИК МЕХАНООБРАБОТКА'!A19</f>
        <v>ОДБ.13</v>
      </c>
      <c r="B33" s="23" t="str">
        <f>'[1]НАЛАДЧИК МЕХАНООБРАБОТКА'!B19</f>
        <v>ОБЖ</v>
      </c>
      <c r="C33" s="24" t="s">
        <v>24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  <c r="Q33" s="25">
        <v>1</v>
      </c>
      <c r="R33" s="25">
        <v>1</v>
      </c>
      <c r="S33" s="25">
        <v>1</v>
      </c>
      <c r="T33" s="25">
        <v>1</v>
      </c>
      <c r="U33" s="37"/>
      <c r="V33" s="37"/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5">
        <v>1</v>
      </c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25">
        <v>1</v>
      </c>
      <c r="AJ33" s="25">
        <v>1</v>
      </c>
      <c r="AK33" s="25">
        <v>1</v>
      </c>
      <c r="AL33" s="25">
        <v>1</v>
      </c>
      <c r="AM33" s="25">
        <v>1</v>
      </c>
      <c r="AN33" s="25">
        <v>1</v>
      </c>
      <c r="AO33" s="25">
        <v>1</v>
      </c>
      <c r="AP33" s="25">
        <v>1</v>
      </c>
      <c r="AQ33" s="25">
        <v>1</v>
      </c>
      <c r="AR33" s="25">
        <v>1</v>
      </c>
      <c r="AS33" s="25">
        <v>1</v>
      </c>
      <c r="AT33" s="25">
        <v>1</v>
      </c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ht="15.75" x14ac:dyDescent="0.25">
      <c r="A34" s="35"/>
      <c r="B34" s="35"/>
      <c r="C34" s="31" t="s">
        <v>27</v>
      </c>
      <c r="D34" s="36"/>
      <c r="E34" s="36">
        <v>1</v>
      </c>
      <c r="F34" s="36"/>
      <c r="G34" s="36">
        <v>1</v>
      </c>
      <c r="H34" s="36">
        <v>1</v>
      </c>
      <c r="I34" s="36"/>
      <c r="J34" s="36">
        <v>1</v>
      </c>
      <c r="K34" s="36"/>
      <c r="L34" s="36">
        <v>1</v>
      </c>
      <c r="M34" s="36"/>
      <c r="N34" s="36">
        <v>1</v>
      </c>
      <c r="O34" s="36"/>
      <c r="P34" s="36">
        <v>1</v>
      </c>
      <c r="Q34" s="36"/>
      <c r="R34" s="36">
        <v>1</v>
      </c>
      <c r="S34" s="36"/>
      <c r="T34" s="36">
        <v>1</v>
      </c>
      <c r="U34" s="37"/>
      <c r="V34" s="37"/>
      <c r="W34" s="36">
        <v>1</v>
      </c>
      <c r="X34" s="36"/>
      <c r="Y34" s="36">
        <v>1</v>
      </c>
      <c r="Z34" s="36"/>
      <c r="AA34" s="36">
        <v>1</v>
      </c>
      <c r="AB34" s="36"/>
      <c r="AC34" s="36">
        <v>1</v>
      </c>
      <c r="AD34" s="36"/>
      <c r="AE34" s="36">
        <v>1</v>
      </c>
      <c r="AF34" s="36"/>
      <c r="AG34" s="36">
        <v>1</v>
      </c>
      <c r="AH34" s="36"/>
      <c r="AI34" s="36">
        <v>1</v>
      </c>
      <c r="AJ34" s="36"/>
      <c r="AK34" s="36">
        <v>1</v>
      </c>
      <c r="AL34" s="36"/>
      <c r="AM34" s="36">
        <v>1</v>
      </c>
      <c r="AN34" s="36"/>
      <c r="AO34" s="36">
        <v>1</v>
      </c>
      <c r="AP34" s="36"/>
      <c r="AQ34" s="36">
        <v>1</v>
      </c>
      <c r="AR34" s="36"/>
      <c r="AS34" s="39">
        <v>1</v>
      </c>
      <c r="AT34" s="36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ht="37.5" x14ac:dyDescent="0.25">
      <c r="A35" s="23" t="str">
        <f>'[1]НАЛАДЧИК МЕХАНООБРАБОТКА'!A20</f>
        <v>ОДБ.14</v>
      </c>
      <c r="B35" s="23" t="str">
        <f>'[1]НАЛАДЧИК МЕХАНООБРАБОТКА'!B20</f>
        <v>Физическая культура</v>
      </c>
      <c r="C35" s="24" t="s">
        <v>24</v>
      </c>
      <c r="D35" s="25">
        <v>2</v>
      </c>
      <c r="E35" s="25">
        <v>2</v>
      </c>
      <c r="F35" s="25">
        <v>2</v>
      </c>
      <c r="G35" s="25">
        <v>2</v>
      </c>
      <c r="H35" s="25">
        <v>2</v>
      </c>
      <c r="I35" s="25">
        <v>2</v>
      </c>
      <c r="J35" s="25">
        <v>2</v>
      </c>
      <c r="K35" s="25">
        <v>2</v>
      </c>
      <c r="L35" s="25">
        <v>2</v>
      </c>
      <c r="M35" s="25">
        <v>2</v>
      </c>
      <c r="N35" s="25">
        <v>2</v>
      </c>
      <c r="O35" s="25">
        <v>2</v>
      </c>
      <c r="P35" s="25">
        <v>2</v>
      </c>
      <c r="Q35" s="25">
        <v>2</v>
      </c>
      <c r="R35" s="25">
        <v>2</v>
      </c>
      <c r="S35" s="25">
        <v>2</v>
      </c>
      <c r="T35" s="25">
        <v>2</v>
      </c>
      <c r="U35" s="26"/>
      <c r="V35" s="26"/>
      <c r="W35" s="25">
        <v>2</v>
      </c>
      <c r="X35" s="25">
        <v>2</v>
      </c>
      <c r="Y35" s="25">
        <v>2</v>
      </c>
      <c r="Z35" s="25">
        <v>2</v>
      </c>
      <c r="AA35" s="25">
        <v>2</v>
      </c>
      <c r="AB35" s="25">
        <v>2</v>
      </c>
      <c r="AC35" s="25">
        <v>2</v>
      </c>
      <c r="AD35" s="25">
        <v>2</v>
      </c>
      <c r="AE35" s="25">
        <v>2</v>
      </c>
      <c r="AF35" s="25">
        <v>2</v>
      </c>
      <c r="AG35" s="25">
        <v>2</v>
      </c>
      <c r="AH35" s="25">
        <v>2</v>
      </c>
      <c r="AI35" s="25">
        <v>2</v>
      </c>
      <c r="AJ35" s="25">
        <v>2</v>
      </c>
      <c r="AK35" s="25">
        <v>2</v>
      </c>
      <c r="AL35" s="25">
        <v>2</v>
      </c>
      <c r="AM35" s="25">
        <v>2</v>
      </c>
      <c r="AN35" s="25">
        <v>2</v>
      </c>
      <c r="AO35" s="25">
        <v>2</v>
      </c>
      <c r="AP35" s="25">
        <v>2</v>
      </c>
      <c r="AQ35" s="25">
        <v>2</v>
      </c>
      <c r="AR35" s="25">
        <v>2</v>
      </c>
      <c r="AS35" s="25">
        <v>2</v>
      </c>
      <c r="AT35" s="25">
        <v>2</v>
      </c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ht="15.75" x14ac:dyDescent="0.25">
      <c r="A36" s="35"/>
      <c r="B36" s="35"/>
      <c r="C36" s="31" t="s">
        <v>27</v>
      </c>
      <c r="D36" s="36">
        <v>1</v>
      </c>
      <c r="E36" s="36">
        <v>1</v>
      </c>
      <c r="F36" s="36">
        <v>1</v>
      </c>
      <c r="G36" s="36">
        <v>1</v>
      </c>
      <c r="H36" s="36">
        <v>1</v>
      </c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36">
        <v>1</v>
      </c>
      <c r="Q36" s="36">
        <v>1</v>
      </c>
      <c r="R36" s="36">
        <v>1</v>
      </c>
      <c r="S36" s="36">
        <v>1</v>
      </c>
      <c r="T36" s="36">
        <v>1</v>
      </c>
      <c r="U36" s="37"/>
      <c r="V36" s="37"/>
      <c r="W36" s="36">
        <v>1</v>
      </c>
      <c r="X36" s="36">
        <v>1</v>
      </c>
      <c r="Y36" s="36">
        <v>1</v>
      </c>
      <c r="Z36" s="36">
        <v>1</v>
      </c>
      <c r="AA36" s="36">
        <v>1</v>
      </c>
      <c r="AB36" s="36">
        <v>1</v>
      </c>
      <c r="AC36" s="36">
        <v>1</v>
      </c>
      <c r="AD36" s="36">
        <v>1</v>
      </c>
      <c r="AE36" s="36">
        <v>1</v>
      </c>
      <c r="AF36" s="36">
        <v>1</v>
      </c>
      <c r="AG36" s="36">
        <v>1</v>
      </c>
      <c r="AH36" s="36">
        <v>1</v>
      </c>
      <c r="AI36" s="36">
        <v>1</v>
      </c>
      <c r="AJ36" s="36">
        <v>1</v>
      </c>
      <c r="AK36" s="36">
        <v>1</v>
      </c>
      <c r="AL36" s="36">
        <v>1</v>
      </c>
      <c r="AM36" s="36">
        <v>1</v>
      </c>
      <c r="AN36" s="36">
        <v>1</v>
      </c>
      <c r="AO36" s="36">
        <v>1</v>
      </c>
      <c r="AP36" s="36">
        <v>1</v>
      </c>
      <c r="AQ36" s="36">
        <v>1</v>
      </c>
      <c r="AR36" s="36">
        <v>1</v>
      </c>
      <c r="AS36" s="36">
        <v>1</v>
      </c>
      <c r="AT36" s="36">
        <v>1</v>
      </c>
      <c r="AU36" s="37"/>
      <c r="AV36" s="37"/>
      <c r="AW36" s="37"/>
      <c r="AX36" s="37"/>
      <c r="AY36" s="37"/>
      <c r="AZ36" s="37"/>
      <c r="BA36" s="37"/>
      <c r="BB36" s="37"/>
      <c r="BC36" s="42"/>
    </row>
    <row r="37" spans="1:55" ht="18.75" x14ac:dyDescent="0.3">
      <c r="A37" s="43" t="s">
        <v>35</v>
      </c>
      <c r="B37" s="15" t="str">
        <f>'[1]НАЛАДЧИК МЕХАНООБРАБОТКА'!B22</f>
        <v>Общепрофессиональный цикл</v>
      </c>
      <c r="C37" s="44" t="s">
        <v>24</v>
      </c>
      <c r="D37" s="45">
        <f>D39+D41+D43+D45+D47+D49+D53</f>
        <v>2</v>
      </c>
      <c r="E37" s="45">
        <f t="shared" ref="E37:AT37" si="3">E39+E41+E43+E45+E47+E49+E53</f>
        <v>2</v>
      </c>
      <c r="F37" s="45">
        <f t="shared" si="3"/>
        <v>2</v>
      </c>
      <c r="G37" s="45">
        <f t="shared" si="3"/>
        <v>2</v>
      </c>
      <c r="H37" s="45">
        <f t="shared" si="3"/>
        <v>2</v>
      </c>
      <c r="I37" s="45">
        <f t="shared" si="3"/>
        <v>2</v>
      </c>
      <c r="J37" s="45">
        <f t="shared" si="3"/>
        <v>2</v>
      </c>
      <c r="K37" s="45">
        <f t="shared" si="3"/>
        <v>2</v>
      </c>
      <c r="L37" s="45">
        <f t="shared" si="3"/>
        <v>2</v>
      </c>
      <c r="M37" s="45">
        <f t="shared" si="3"/>
        <v>2</v>
      </c>
      <c r="N37" s="45">
        <f t="shared" si="3"/>
        <v>2</v>
      </c>
      <c r="O37" s="45">
        <f t="shared" si="3"/>
        <v>2</v>
      </c>
      <c r="P37" s="45">
        <f t="shared" si="3"/>
        <v>2</v>
      </c>
      <c r="Q37" s="45">
        <f t="shared" si="3"/>
        <v>2</v>
      </c>
      <c r="R37" s="45">
        <f t="shared" si="3"/>
        <v>2</v>
      </c>
      <c r="S37" s="45">
        <f t="shared" si="3"/>
        <v>2</v>
      </c>
      <c r="T37" s="45">
        <f t="shared" si="3"/>
        <v>2</v>
      </c>
      <c r="U37" s="19"/>
      <c r="V37" s="19"/>
      <c r="W37" s="45">
        <f t="shared" si="3"/>
        <v>3</v>
      </c>
      <c r="X37" s="45">
        <f t="shared" si="3"/>
        <v>3</v>
      </c>
      <c r="Y37" s="45">
        <f t="shared" si="3"/>
        <v>3</v>
      </c>
      <c r="Z37" s="45">
        <f t="shared" si="3"/>
        <v>3</v>
      </c>
      <c r="AA37" s="45">
        <f t="shared" si="3"/>
        <v>3</v>
      </c>
      <c r="AB37" s="45">
        <f t="shared" si="3"/>
        <v>3</v>
      </c>
      <c r="AC37" s="45">
        <f t="shared" si="3"/>
        <v>3</v>
      </c>
      <c r="AD37" s="45">
        <f t="shared" si="3"/>
        <v>3</v>
      </c>
      <c r="AE37" s="45">
        <f t="shared" si="3"/>
        <v>3</v>
      </c>
      <c r="AF37" s="45">
        <f t="shared" si="3"/>
        <v>3</v>
      </c>
      <c r="AG37" s="45">
        <f t="shared" si="3"/>
        <v>3</v>
      </c>
      <c r="AH37" s="45">
        <f t="shared" si="3"/>
        <v>3</v>
      </c>
      <c r="AI37" s="45">
        <f t="shared" si="3"/>
        <v>3</v>
      </c>
      <c r="AJ37" s="45">
        <f t="shared" si="3"/>
        <v>3</v>
      </c>
      <c r="AK37" s="45">
        <f t="shared" si="3"/>
        <v>3</v>
      </c>
      <c r="AL37" s="45">
        <f t="shared" si="3"/>
        <v>3</v>
      </c>
      <c r="AM37" s="45">
        <f t="shared" si="3"/>
        <v>3</v>
      </c>
      <c r="AN37" s="45">
        <f t="shared" si="3"/>
        <v>3</v>
      </c>
      <c r="AO37" s="45">
        <f t="shared" si="3"/>
        <v>3</v>
      </c>
      <c r="AP37" s="45">
        <f t="shared" si="3"/>
        <v>3</v>
      </c>
      <c r="AQ37" s="45">
        <f t="shared" si="3"/>
        <v>3</v>
      </c>
      <c r="AR37" s="45">
        <f t="shared" si="3"/>
        <v>3</v>
      </c>
      <c r="AS37" s="45">
        <f t="shared" si="3"/>
        <v>3</v>
      </c>
      <c r="AT37" s="45">
        <f t="shared" si="3"/>
        <v>3</v>
      </c>
      <c r="AU37" s="19"/>
      <c r="AV37" s="19"/>
      <c r="AW37" s="19"/>
      <c r="AX37" s="19"/>
      <c r="AY37" s="19"/>
      <c r="AZ37" s="19"/>
      <c r="BA37" s="19"/>
      <c r="BB37" s="19"/>
      <c r="BC37" s="46"/>
    </row>
    <row r="38" spans="1:55" ht="18" x14ac:dyDescent="0.25">
      <c r="A38" s="47"/>
      <c r="B38" s="47"/>
      <c r="C38" s="48" t="s">
        <v>36</v>
      </c>
      <c r="D38" s="49">
        <f>D40+D42+D44+D46+D48+D52+D54</f>
        <v>1</v>
      </c>
      <c r="E38" s="49">
        <f t="shared" ref="E38:AT38" si="4">E40+E42+E44+E46+E48+E52+E54</f>
        <v>1</v>
      </c>
      <c r="F38" s="49">
        <f t="shared" si="4"/>
        <v>1</v>
      </c>
      <c r="G38" s="49">
        <f t="shared" si="4"/>
        <v>1</v>
      </c>
      <c r="H38" s="49">
        <f t="shared" si="4"/>
        <v>1</v>
      </c>
      <c r="I38" s="49">
        <f t="shared" si="4"/>
        <v>1</v>
      </c>
      <c r="J38" s="49">
        <f t="shared" si="4"/>
        <v>1</v>
      </c>
      <c r="K38" s="49">
        <f t="shared" si="4"/>
        <v>1</v>
      </c>
      <c r="L38" s="49">
        <f t="shared" si="4"/>
        <v>1</v>
      </c>
      <c r="M38" s="49">
        <f t="shared" si="4"/>
        <v>1</v>
      </c>
      <c r="N38" s="49">
        <f t="shared" si="4"/>
        <v>1</v>
      </c>
      <c r="O38" s="49">
        <f t="shared" si="4"/>
        <v>1</v>
      </c>
      <c r="P38" s="49">
        <f t="shared" si="4"/>
        <v>1</v>
      </c>
      <c r="Q38" s="49">
        <f t="shared" si="4"/>
        <v>1</v>
      </c>
      <c r="R38" s="49">
        <f t="shared" si="4"/>
        <v>1</v>
      </c>
      <c r="S38" s="49">
        <f t="shared" si="4"/>
        <v>1</v>
      </c>
      <c r="T38" s="49">
        <f t="shared" si="4"/>
        <v>2</v>
      </c>
      <c r="U38" s="50"/>
      <c r="V38" s="50"/>
      <c r="W38" s="49">
        <f t="shared" si="4"/>
        <v>2</v>
      </c>
      <c r="X38" s="49">
        <f t="shared" si="4"/>
        <v>1</v>
      </c>
      <c r="Y38" s="49">
        <f t="shared" si="4"/>
        <v>2</v>
      </c>
      <c r="Z38" s="49">
        <f t="shared" si="4"/>
        <v>1</v>
      </c>
      <c r="AA38" s="49">
        <f t="shared" si="4"/>
        <v>2</v>
      </c>
      <c r="AB38" s="49">
        <f t="shared" si="4"/>
        <v>1</v>
      </c>
      <c r="AC38" s="49">
        <f t="shared" si="4"/>
        <v>2</v>
      </c>
      <c r="AD38" s="49">
        <f t="shared" si="4"/>
        <v>1</v>
      </c>
      <c r="AE38" s="49">
        <f t="shared" si="4"/>
        <v>2</v>
      </c>
      <c r="AF38" s="49">
        <f t="shared" si="4"/>
        <v>1</v>
      </c>
      <c r="AG38" s="49">
        <f t="shared" si="4"/>
        <v>2</v>
      </c>
      <c r="AH38" s="49">
        <f t="shared" si="4"/>
        <v>0</v>
      </c>
      <c r="AI38" s="49">
        <f t="shared" si="4"/>
        <v>2</v>
      </c>
      <c r="AJ38" s="49">
        <f t="shared" si="4"/>
        <v>1</v>
      </c>
      <c r="AK38" s="49">
        <f t="shared" si="4"/>
        <v>2</v>
      </c>
      <c r="AL38" s="49">
        <f t="shared" si="4"/>
        <v>1</v>
      </c>
      <c r="AM38" s="49">
        <f t="shared" si="4"/>
        <v>3</v>
      </c>
      <c r="AN38" s="49">
        <f t="shared" si="4"/>
        <v>0</v>
      </c>
      <c r="AO38" s="49">
        <f t="shared" si="4"/>
        <v>3</v>
      </c>
      <c r="AP38" s="49">
        <f t="shared" si="4"/>
        <v>1</v>
      </c>
      <c r="AQ38" s="49">
        <f t="shared" si="4"/>
        <v>2</v>
      </c>
      <c r="AR38" s="49">
        <f t="shared" si="4"/>
        <v>0</v>
      </c>
      <c r="AS38" s="49">
        <f t="shared" si="4"/>
        <v>2</v>
      </c>
      <c r="AT38" s="49">
        <f t="shared" si="4"/>
        <v>0</v>
      </c>
      <c r="AU38" s="18"/>
      <c r="AV38" s="18"/>
      <c r="AW38" s="18"/>
      <c r="AX38" s="18"/>
      <c r="AY38" s="18"/>
      <c r="AZ38" s="18"/>
      <c r="BA38" s="18"/>
      <c r="BB38" s="18"/>
      <c r="BC38" s="51"/>
    </row>
    <row r="39" spans="1:55" ht="37.5" x14ac:dyDescent="0.25">
      <c r="A39" s="23" t="s">
        <v>37</v>
      </c>
      <c r="B39" s="23" t="str">
        <f>'[1]НАЛАДЧИК МЕХАНООБРАБОТКА'!B23</f>
        <v>Технические измерения</v>
      </c>
      <c r="C39" s="24" t="s">
        <v>24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6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8"/>
      <c r="AV39" s="28"/>
      <c r="AW39" s="28"/>
      <c r="AX39" s="28"/>
      <c r="AY39" s="28"/>
      <c r="AZ39" s="28"/>
      <c r="BA39" s="28"/>
      <c r="BB39" s="28"/>
      <c r="BC39" s="52"/>
    </row>
    <row r="40" spans="1:55" ht="18.75" x14ac:dyDescent="0.25">
      <c r="A40" s="29"/>
      <c r="B40" s="35"/>
      <c r="C40" s="31" t="s">
        <v>27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8"/>
      <c r="U40" s="37"/>
      <c r="V40" s="37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9"/>
      <c r="AT40" s="36"/>
      <c r="AU40" s="37"/>
      <c r="AV40" s="37"/>
      <c r="AW40" s="37"/>
      <c r="AX40" s="37"/>
      <c r="AY40" s="37"/>
      <c r="AZ40" s="37"/>
      <c r="BA40" s="37"/>
      <c r="BB40" s="37"/>
      <c r="BC40" s="42"/>
    </row>
    <row r="41" spans="1:55" ht="37.5" x14ac:dyDescent="0.25">
      <c r="A41" s="23" t="s">
        <v>38</v>
      </c>
      <c r="B41" s="23" t="str">
        <f>'[1]НАЛАДЧИК МЕХАНООБРАБОТКА'!B24</f>
        <v>Техническая графика</v>
      </c>
      <c r="C41" s="24" t="s">
        <v>24</v>
      </c>
      <c r="D41" s="25">
        <v>1</v>
      </c>
      <c r="E41" s="25">
        <v>1</v>
      </c>
      <c r="F41" s="25">
        <v>1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1</v>
      </c>
      <c r="R41" s="25">
        <v>1</v>
      </c>
      <c r="S41" s="25">
        <v>1</v>
      </c>
      <c r="T41" s="25">
        <v>1</v>
      </c>
      <c r="U41" s="26"/>
      <c r="V41" s="26"/>
      <c r="W41" s="25">
        <v>1</v>
      </c>
      <c r="X41" s="25">
        <v>1</v>
      </c>
      <c r="Y41" s="25">
        <v>1</v>
      </c>
      <c r="Z41" s="25">
        <v>1</v>
      </c>
      <c r="AA41" s="25">
        <v>1</v>
      </c>
      <c r="AB41" s="25">
        <v>1</v>
      </c>
      <c r="AC41" s="25">
        <v>1</v>
      </c>
      <c r="AD41" s="25">
        <v>1</v>
      </c>
      <c r="AE41" s="25">
        <v>1</v>
      </c>
      <c r="AF41" s="25">
        <v>1</v>
      </c>
      <c r="AG41" s="25">
        <v>1</v>
      </c>
      <c r="AH41" s="25">
        <v>1</v>
      </c>
      <c r="AI41" s="25">
        <v>1</v>
      </c>
      <c r="AJ41" s="25">
        <v>1</v>
      </c>
      <c r="AK41" s="25">
        <v>1</v>
      </c>
      <c r="AL41" s="25">
        <v>1</v>
      </c>
      <c r="AM41" s="25">
        <v>1</v>
      </c>
      <c r="AN41" s="25">
        <v>1</v>
      </c>
      <c r="AO41" s="25">
        <v>1</v>
      </c>
      <c r="AP41" s="25">
        <v>1</v>
      </c>
      <c r="AQ41" s="25">
        <v>1</v>
      </c>
      <c r="AR41" s="25">
        <v>1</v>
      </c>
      <c r="AS41" s="25">
        <v>1</v>
      </c>
      <c r="AT41" s="25">
        <v>1</v>
      </c>
      <c r="AU41" s="28"/>
      <c r="AV41" s="28"/>
      <c r="AW41" s="28"/>
      <c r="AX41" s="28"/>
      <c r="AY41" s="28"/>
      <c r="AZ41" s="28"/>
      <c r="BA41" s="28"/>
      <c r="BB41" s="28"/>
      <c r="BC41" s="52"/>
    </row>
    <row r="42" spans="1:55" ht="15.75" x14ac:dyDescent="0.25">
      <c r="A42" s="29"/>
      <c r="B42" s="35"/>
      <c r="C42" s="31" t="s">
        <v>27</v>
      </c>
      <c r="D42" s="36"/>
      <c r="E42" s="36">
        <v>1</v>
      </c>
      <c r="F42" s="36"/>
      <c r="G42" s="36">
        <v>1</v>
      </c>
      <c r="H42" s="36"/>
      <c r="I42" s="36">
        <v>1</v>
      </c>
      <c r="J42" s="36"/>
      <c r="K42" s="36">
        <v>1</v>
      </c>
      <c r="L42" s="36"/>
      <c r="M42" s="36">
        <v>1</v>
      </c>
      <c r="N42" s="36"/>
      <c r="O42" s="36">
        <v>1</v>
      </c>
      <c r="P42" s="36"/>
      <c r="Q42" s="36">
        <v>1</v>
      </c>
      <c r="R42" s="36"/>
      <c r="S42" s="36">
        <v>1</v>
      </c>
      <c r="T42" s="36">
        <v>1</v>
      </c>
      <c r="U42" s="37"/>
      <c r="V42" s="37"/>
      <c r="W42" s="36"/>
      <c r="X42" s="36">
        <v>1</v>
      </c>
      <c r="Y42" s="36"/>
      <c r="Z42" s="36">
        <v>1</v>
      </c>
      <c r="AA42" s="36"/>
      <c r="AB42" s="36">
        <v>1</v>
      </c>
      <c r="AC42" s="36"/>
      <c r="AD42" s="36">
        <v>1</v>
      </c>
      <c r="AE42" s="36"/>
      <c r="AF42" s="36">
        <v>1</v>
      </c>
      <c r="AG42" s="36"/>
      <c r="AH42" s="36"/>
      <c r="AI42" s="36"/>
      <c r="AJ42" s="36">
        <v>1</v>
      </c>
      <c r="AK42" s="36"/>
      <c r="AL42" s="36">
        <v>1</v>
      </c>
      <c r="AM42" s="36">
        <v>1</v>
      </c>
      <c r="AN42" s="36"/>
      <c r="AO42" s="36">
        <v>1</v>
      </c>
      <c r="AP42" s="36">
        <v>1</v>
      </c>
      <c r="AQ42" s="36"/>
      <c r="AR42" s="36"/>
      <c r="AS42" s="39"/>
      <c r="AT42" s="36"/>
      <c r="AU42" s="37"/>
      <c r="AV42" s="37"/>
      <c r="AW42" s="37"/>
      <c r="AX42" s="37"/>
      <c r="AY42" s="37"/>
      <c r="AZ42" s="37"/>
      <c r="BA42" s="37"/>
      <c r="BB42" s="37"/>
      <c r="BC42" s="42"/>
    </row>
    <row r="43" spans="1:55" ht="37.5" x14ac:dyDescent="0.25">
      <c r="A43" s="23" t="s">
        <v>39</v>
      </c>
      <c r="B43" s="23" t="str">
        <f>'[1]НАЛАДЧИК МЕХАНООБРАБОТКА'!B25</f>
        <v>Основы электротехники</v>
      </c>
      <c r="C43" s="24" t="s">
        <v>24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7"/>
      <c r="V43" s="37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37"/>
      <c r="AV43" s="37"/>
      <c r="AW43" s="37"/>
      <c r="AX43" s="37"/>
      <c r="AY43" s="37"/>
      <c r="AZ43" s="37"/>
      <c r="BA43" s="37"/>
      <c r="BB43" s="37"/>
      <c r="BC43" s="42"/>
    </row>
    <row r="44" spans="1:55" ht="18.75" x14ac:dyDescent="0.25">
      <c r="A44" s="23"/>
      <c r="B44" s="23"/>
      <c r="C44" s="31" t="s">
        <v>27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37"/>
      <c r="V44" s="37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37"/>
      <c r="AV44" s="37"/>
      <c r="AW44" s="37"/>
      <c r="AX44" s="37"/>
      <c r="AY44" s="37"/>
      <c r="AZ44" s="37"/>
      <c r="BA44" s="37"/>
      <c r="BB44" s="37"/>
      <c r="BC44" s="42"/>
    </row>
    <row r="45" spans="1:55" ht="37.5" x14ac:dyDescent="0.25">
      <c r="A45" s="23" t="s">
        <v>40</v>
      </c>
      <c r="B45" s="23" t="str">
        <f>'[1]НАЛАДЧИК МЕХАНООБРАБОТКА'!B26</f>
        <v>Основы материаловедения</v>
      </c>
      <c r="C45" s="24" t="s">
        <v>24</v>
      </c>
      <c r="D45" s="25">
        <v>1</v>
      </c>
      <c r="E45" s="25">
        <v>1</v>
      </c>
      <c r="F45" s="25">
        <v>1</v>
      </c>
      <c r="G45" s="25">
        <v>1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1</v>
      </c>
      <c r="R45" s="25">
        <v>1</v>
      </c>
      <c r="S45" s="25">
        <v>1</v>
      </c>
      <c r="T45" s="25">
        <v>1</v>
      </c>
      <c r="U45" s="37"/>
      <c r="V45" s="37"/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5">
        <v>1</v>
      </c>
      <c r="AC45" s="25">
        <v>1</v>
      </c>
      <c r="AD45" s="25">
        <v>1</v>
      </c>
      <c r="AE45" s="25">
        <v>1</v>
      </c>
      <c r="AF45" s="25">
        <v>1</v>
      </c>
      <c r="AG45" s="25">
        <v>1</v>
      </c>
      <c r="AH45" s="25">
        <v>1</v>
      </c>
      <c r="AI45" s="25">
        <v>1</v>
      </c>
      <c r="AJ45" s="25">
        <v>1</v>
      </c>
      <c r="AK45" s="25">
        <v>1</v>
      </c>
      <c r="AL45" s="25">
        <v>1</v>
      </c>
      <c r="AM45" s="25">
        <v>1</v>
      </c>
      <c r="AN45" s="25">
        <v>1</v>
      </c>
      <c r="AO45" s="25">
        <v>1</v>
      </c>
      <c r="AP45" s="25">
        <v>1</v>
      </c>
      <c r="AQ45" s="25">
        <v>1</v>
      </c>
      <c r="AR45" s="25">
        <v>1</v>
      </c>
      <c r="AS45" s="25">
        <v>1</v>
      </c>
      <c r="AT45" s="25">
        <v>1</v>
      </c>
      <c r="AU45" s="37"/>
      <c r="AV45" s="37"/>
      <c r="AW45" s="37"/>
      <c r="AX45" s="37"/>
      <c r="AY45" s="37"/>
      <c r="AZ45" s="37"/>
      <c r="BA45" s="37"/>
      <c r="BB45" s="37"/>
      <c r="BC45" s="42"/>
    </row>
    <row r="46" spans="1:55" ht="18.75" x14ac:dyDescent="0.25">
      <c r="A46" s="23"/>
      <c r="B46" s="23"/>
      <c r="C46" s="31" t="s">
        <v>27</v>
      </c>
      <c r="D46" s="36">
        <v>1</v>
      </c>
      <c r="E46" s="36"/>
      <c r="F46" s="36">
        <v>1</v>
      </c>
      <c r="G46" s="36"/>
      <c r="H46" s="36">
        <v>1</v>
      </c>
      <c r="I46" s="36"/>
      <c r="J46" s="36">
        <v>1</v>
      </c>
      <c r="K46" s="36"/>
      <c r="L46" s="36">
        <v>1</v>
      </c>
      <c r="M46" s="36"/>
      <c r="N46" s="36">
        <v>1</v>
      </c>
      <c r="O46" s="36"/>
      <c r="P46" s="36">
        <v>1</v>
      </c>
      <c r="Q46" s="36"/>
      <c r="R46" s="36">
        <v>1</v>
      </c>
      <c r="S46" s="36"/>
      <c r="T46" s="36">
        <v>1</v>
      </c>
      <c r="U46" s="37"/>
      <c r="V46" s="37"/>
      <c r="W46" s="36">
        <v>1</v>
      </c>
      <c r="X46" s="36"/>
      <c r="Y46" s="36">
        <v>1</v>
      </c>
      <c r="Z46" s="36"/>
      <c r="AA46" s="36">
        <v>1</v>
      </c>
      <c r="AB46" s="36"/>
      <c r="AC46" s="36">
        <v>1</v>
      </c>
      <c r="AD46" s="36"/>
      <c r="AE46" s="36">
        <v>1</v>
      </c>
      <c r="AF46" s="36"/>
      <c r="AG46" s="36">
        <v>1</v>
      </c>
      <c r="AH46" s="36"/>
      <c r="AI46" s="36">
        <v>1</v>
      </c>
      <c r="AJ46" s="36"/>
      <c r="AK46" s="36">
        <v>1</v>
      </c>
      <c r="AL46" s="36"/>
      <c r="AM46" s="36">
        <v>1</v>
      </c>
      <c r="AN46" s="36"/>
      <c r="AO46" s="36">
        <v>1</v>
      </c>
      <c r="AP46" s="36"/>
      <c r="AQ46" s="36">
        <v>1</v>
      </c>
      <c r="AR46" s="36"/>
      <c r="AS46" s="39">
        <v>1</v>
      </c>
      <c r="AT46" s="36"/>
      <c r="AU46" s="37"/>
      <c r="AV46" s="37"/>
      <c r="AW46" s="37"/>
      <c r="AX46" s="37"/>
      <c r="AY46" s="37"/>
      <c r="AZ46" s="37"/>
      <c r="BA46" s="37"/>
      <c r="BB46" s="37"/>
      <c r="BC46" s="42"/>
    </row>
    <row r="47" spans="1:55" ht="56.25" x14ac:dyDescent="0.25">
      <c r="A47" s="23" t="str">
        <f>'[1]НАЛАДЧИК МЕХАНООБРАБОТКА'!A27</f>
        <v>ОП.05</v>
      </c>
      <c r="B47" s="23" t="str">
        <f>'[1]НАЛАДЧИК МЕХАНООБРАБОТКА'!B27</f>
        <v>Общие основы технологии металлообработки и работ на металлорежущих станках</v>
      </c>
      <c r="C47" s="24" t="s">
        <v>24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25">
        <v>1</v>
      </c>
      <c r="AD47" s="25">
        <v>1</v>
      </c>
      <c r="AE47" s="25">
        <v>1</v>
      </c>
      <c r="AF47" s="25">
        <v>1</v>
      </c>
      <c r="AG47" s="25">
        <v>1</v>
      </c>
      <c r="AH47" s="25">
        <v>1</v>
      </c>
      <c r="AI47" s="25">
        <v>1</v>
      </c>
      <c r="AJ47" s="25">
        <v>1</v>
      </c>
      <c r="AK47" s="25">
        <v>1</v>
      </c>
      <c r="AL47" s="25">
        <v>1</v>
      </c>
      <c r="AM47" s="25">
        <v>1</v>
      </c>
      <c r="AN47" s="25">
        <v>1</v>
      </c>
      <c r="AO47" s="25">
        <v>1</v>
      </c>
      <c r="AP47" s="25">
        <v>1</v>
      </c>
      <c r="AQ47" s="25">
        <v>1</v>
      </c>
      <c r="AR47" s="25">
        <v>1</v>
      </c>
      <c r="AS47" s="25">
        <v>1</v>
      </c>
      <c r="AT47" s="25">
        <v>1</v>
      </c>
      <c r="AU47" s="37"/>
      <c r="AV47" s="37"/>
      <c r="AW47" s="37"/>
      <c r="AX47" s="37"/>
      <c r="AY47" s="37"/>
      <c r="AZ47" s="37"/>
      <c r="BA47" s="37"/>
      <c r="BB47" s="37"/>
      <c r="BC47" s="42"/>
    </row>
    <row r="48" spans="1:55" ht="18.75" x14ac:dyDescent="0.25">
      <c r="A48" s="23"/>
      <c r="B48" s="23"/>
      <c r="C48" s="31" t="s">
        <v>27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/>
      <c r="V48" s="37"/>
      <c r="W48" s="36">
        <v>1</v>
      </c>
      <c r="X48" s="36"/>
      <c r="Y48" s="36">
        <v>1</v>
      </c>
      <c r="Z48" s="36"/>
      <c r="AA48" s="36">
        <v>1</v>
      </c>
      <c r="AB48" s="36"/>
      <c r="AC48" s="36">
        <v>1</v>
      </c>
      <c r="AD48" s="36"/>
      <c r="AE48" s="36">
        <v>1</v>
      </c>
      <c r="AF48" s="36"/>
      <c r="AG48" s="36">
        <v>1</v>
      </c>
      <c r="AH48" s="36"/>
      <c r="AI48" s="36">
        <v>1</v>
      </c>
      <c r="AJ48" s="36"/>
      <c r="AK48" s="36">
        <v>1</v>
      </c>
      <c r="AL48" s="36"/>
      <c r="AM48" s="36">
        <v>1</v>
      </c>
      <c r="AN48" s="36"/>
      <c r="AO48" s="36">
        <v>1</v>
      </c>
      <c r="AP48" s="36"/>
      <c r="AQ48" s="36">
        <v>1</v>
      </c>
      <c r="AR48" s="36"/>
      <c r="AS48" s="39">
        <v>1</v>
      </c>
      <c r="AT48" s="36"/>
      <c r="AU48" s="37"/>
      <c r="AV48" s="37"/>
      <c r="AW48" s="37"/>
      <c r="AX48" s="37"/>
      <c r="AY48" s="37"/>
      <c r="AZ48" s="37"/>
      <c r="BA48" s="37"/>
      <c r="BB48" s="37"/>
      <c r="BC48" s="42"/>
    </row>
    <row r="49" spans="1:55" ht="18.75" x14ac:dyDescent="0.25">
      <c r="A49" s="23" t="str">
        <f>'[1]НАЛАДЧИК МЕХАНООБРАБОТКА'!A28</f>
        <v>ОП.06</v>
      </c>
      <c r="B49" s="23" t="str">
        <f>'[1]НАЛАДЧИК МЕХАНООБРАБОТКА'!B28</f>
        <v>Безопасность жизнедеятельности</v>
      </c>
      <c r="C49" s="24" t="s">
        <v>24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37"/>
      <c r="V49" s="37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0"/>
      <c r="AT49" s="41"/>
      <c r="AU49" s="37"/>
      <c r="AV49" s="37"/>
      <c r="AW49" s="37"/>
      <c r="AX49" s="37"/>
      <c r="AY49" s="37"/>
      <c r="AZ49" s="37"/>
      <c r="BA49" s="37"/>
      <c r="BB49" s="37"/>
      <c r="BC49" s="42"/>
    </row>
    <row r="50" spans="1:55" ht="18.75" x14ac:dyDescent="0.25">
      <c r="A50" s="23"/>
      <c r="B50" s="23"/>
      <c r="C50" s="31" t="s">
        <v>27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  <c r="V50" s="37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9"/>
      <c r="AT50" s="36"/>
      <c r="AU50" s="37"/>
      <c r="AV50" s="37"/>
      <c r="AW50" s="37"/>
      <c r="AX50" s="37"/>
      <c r="AY50" s="37"/>
      <c r="AZ50" s="37"/>
      <c r="BA50" s="37"/>
      <c r="BB50" s="37"/>
      <c r="BC50" s="42"/>
    </row>
    <row r="51" spans="1:55" ht="37.5" x14ac:dyDescent="0.25">
      <c r="A51" s="23" t="str">
        <f>'[1]НАЛАДЧИК МЕХАНООБРАБОТКА'!A29</f>
        <v>ОП.07</v>
      </c>
      <c r="B51" s="23" t="str">
        <f>'[1]НАЛАДЧИК МЕХАНООБРАБОТКА'!B29</f>
        <v>Иностранный  язык в профессиональной деятельности</v>
      </c>
      <c r="C51" s="24" t="s">
        <v>24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37"/>
      <c r="V51" s="37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0"/>
      <c r="AT51" s="41"/>
      <c r="AU51" s="37"/>
      <c r="AV51" s="37"/>
      <c r="AW51" s="37"/>
      <c r="AX51" s="37"/>
      <c r="AY51" s="37"/>
      <c r="AZ51" s="37"/>
      <c r="BA51" s="37"/>
      <c r="BB51" s="37"/>
      <c r="BC51" s="42"/>
    </row>
    <row r="52" spans="1:55" ht="18.75" x14ac:dyDescent="0.25">
      <c r="A52" s="23"/>
      <c r="B52" s="23"/>
      <c r="C52" s="31" t="s">
        <v>27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37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9"/>
      <c r="AT52" s="36"/>
      <c r="AU52" s="37"/>
      <c r="AV52" s="37"/>
      <c r="AW52" s="37"/>
      <c r="AX52" s="37"/>
      <c r="AY52" s="37"/>
      <c r="AZ52" s="37"/>
      <c r="BA52" s="37"/>
      <c r="BB52" s="37"/>
      <c r="BC52" s="42"/>
    </row>
    <row r="53" spans="1:55" ht="18.75" x14ac:dyDescent="0.25">
      <c r="A53" s="23" t="str">
        <f>'[1]НАЛАДЧИК МЕХАНООБРАБОТКА'!A30</f>
        <v>ОП.08</v>
      </c>
      <c r="B53" s="23" t="str">
        <f>'[1]НАЛАДЧИК МЕХАНООБРАБОТКА'!B30</f>
        <v>Основы деловой культуры</v>
      </c>
      <c r="C53" s="24" t="s">
        <v>24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37"/>
      <c r="V53" s="37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0"/>
      <c r="AT53" s="41"/>
      <c r="AU53" s="37"/>
      <c r="AV53" s="37"/>
      <c r="AW53" s="37"/>
      <c r="AX53" s="37"/>
      <c r="AY53" s="37"/>
      <c r="AZ53" s="37"/>
      <c r="BA53" s="37"/>
      <c r="BB53" s="37"/>
      <c r="BC53" s="42"/>
    </row>
    <row r="54" spans="1:55" ht="18.75" x14ac:dyDescent="0.25">
      <c r="A54" s="23"/>
      <c r="B54" s="23"/>
      <c r="C54" s="31" t="s">
        <v>27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  <c r="V54" s="37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9"/>
      <c r="AT54" s="36"/>
      <c r="AU54" s="37"/>
      <c r="AV54" s="37"/>
      <c r="AW54" s="37"/>
      <c r="AX54" s="37"/>
      <c r="AY54" s="37"/>
      <c r="AZ54" s="37"/>
      <c r="BA54" s="37"/>
      <c r="BB54" s="37"/>
      <c r="BC54" s="42"/>
    </row>
    <row r="55" spans="1:55" ht="37.5" x14ac:dyDescent="0.25">
      <c r="A55" s="54" t="s">
        <v>41</v>
      </c>
      <c r="B55" s="54" t="str">
        <f>'[1]НАЛАДЧИК МЕХАНООБРАБОТКА'!B32</f>
        <v xml:space="preserve">ПРОФЕССИОНАЛЬНЫЕ МОДУЛИ </v>
      </c>
      <c r="C55" s="55" t="s">
        <v>24</v>
      </c>
      <c r="D55" s="56">
        <f>D57</f>
        <v>7</v>
      </c>
      <c r="E55" s="56">
        <f t="shared" ref="E55:AT56" si="5">E57</f>
        <v>7</v>
      </c>
      <c r="F55" s="56">
        <f t="shared" si="5"/>
        <v>7</v>
      </c>
      <c r="G55" s="56">
        <f t="shared" si="5"/>
        <v>7</v>
      </c>
      <c r="H55" s="56">
        <f t="shared" si="5"/>
        <v>7</v>
      </c>
      <c r="I55" s="56">
        <f t="shared" si="5"/>
        <v>7</v>
      </c>
      <c r="J55" s="56">
        <f t="shared" si="5"/>
        <v>7</v>
      </c>
      <c r="K55" s="56">
        <f t="shared" si="5"/>
        <v>7</v>
      </c>
      <c r="L55" s="56">
        <f t="shared" si="5"/>
        <v>7</v>
      </c>
      <c r="M55" s="56">
        <f t="shared" si="5"/>
        <v>7</v>
      </c>
      <c r="N55" s="56">
        <f t="shared" si="5"/>
        <v>7</v>
      </c>
      <c r="O55" s="56">
        <f t="shared" si="5"/>
        <v>7</v>
      </c>
      <c r="P55" s="56">
        <f t="shared" si="5"/>
        <v>7</v>
      </c>
      <c r="Q55" s="56">
        <f t="shared" si="5"/>
        <v>7</v>
      </c>
      <c r="R55" s="56">
        <f t="shared" si="5"/>
        <v>7</v>
      </c>
      <c r="S55" s="56">
        <f t="shared" si="5"/>
        <v>7</v>
      </c>
      <c r="T55" s="56">
        <f t="shared" si="5"/>
        <v>7</v>
      </c>
      <c r="U55" s="19"/>
      <c r="V55" s="19"/>
      <c r="W55" s="56">
        <f t="shared" si="5"/>
        <v>7</v>
      </c>
      <c r="X55" s="56">
        <f t="shared" si="5"/>
        <v>7</v>
      </c>
      <c r="Y55" s="56">
        <f t="shared" si="5"/>
        <v>7</v>
      </c>
      <c r="Z55" s="56">
        <f t="shared" si="5"/>
        <v>7</v>
      </c>
      <c r="AA55" s="56">
        <f t="shared" si="5"/>
        <v>7</v>
      </c>
      <c r="AB55" s="56">
        <f t="shared" si="5"/>
        <v>7</v>
      </c>
      <c r="AC55" s="56">
        <f t="shared" si="5"/>
        <v>7</v>
      </c>
      <c r="AD55" s="56">
        <f t="shared" si="5"/>
        <v>7</v>
      </c>
      <c r="AE55" s="56">
        <f t="shared" si="5"/>
        <v>7</v>
      </c>
      <c r="AF55" s="56">
        <f t="shared" si="5"/>
        <v>7</v>
      </c>
      <c r="AG55" s="56">
        <f t="shared" si="5"/>
        <v>7</v>
      </c>
      <c r="AH55" s="56">
        <f t="shared" si="5"/>
        <v>7</v>
      </c>
      <c r="AI55" s="56">
        <f t="shared" si="5"/>
        <v>7</v>
      </c>
      <c r="AJ55" s="56">
        <f t="shared" si="5"/>
        <v>7</v>
      </c>
      <c r="AK55" s="56">
        <f t="shared" si="5"/>
        <v>7</v>
      </c>
      <c r="AL55" s="56">
        <f t="shared" si="5"/>
        <v>7</v>
      </c>
      <c r="AM55" s="56">
        <f t="shared" si="5"/>
        <v>7</v>
      </c>
      <c r="AN55" s="56">
        <f t="shared" si="5"/>
        <v>7</v>
      </c>
      <c r="AO55" s="56">
        <f t="shared" si="5"/>
        <v>7</v>
      </c>
      <c r="AP55" s="56">
        <f t="shared" si="5"/>
        <v>7</v>
      </c>
      <c r="AQ55" s="56">
        <f t="shared" si="5"/>
        <v>7</v>
      </c>
      <c r="AR55" s="56">
        <f t="shared" si="5"/>
        <v>7</v>
      </c>
      <c r="AS55" s="56">
        <f t="shared" si="5"/>
        <v>7</v>
      </c>
      <c r="AT55" s="56">
        <f t="shared" si="5"/>
        <v>7</v>
      </c>
      <c r="AU55" s="28"/>
      <c r="AV55" s="28"/>
      <c r="AW55" s="28"/>
      <c r="AX55" s="28"/>
      <c r="AY55" s="28"/>
      <c r="AZ55" s="28"/>
      <c r="BA55" s="28"/>
      <c r="BB55" s="28"/>
      <c r="BC55" s="52"/>
    </row>
    <row r="56" spans="1:55" ht="18.75" x14ac:dyDescent="0.25">
      <c r="A56" s="23"/>
      <c r="B56" s="23"/>
      <c r="C56" s="24" t="s">
        <v>36</v>
      </c>
      <c r="D56" s="57">
        <f>D58</f>
        <v>1</v>
      </c>
      <c r="E56" s="57">
        <f t="shared" si="5"/>
        <v>0</v>
      </c>
      <c r="F56" s="57">
        <f t="shared" si="5"/>
        <v>1</v>
      </c>
      <c r="G56" s="57">
        <f t="shared" si="5"/>
        <v>0</v>
      </c>
      <c r="H56" s="57">
        <f t="shared" si="5"/>
        <v>1</v>
      </c>
      <c r="I56" s="57">
        <f t="shared" si="5"/>
        <v>0</v>
      </c>
      <c r="J56" s="57">
        <f t="shared" si="5"/>
        <v>1</v>
      </c>
      <c r="K56" s="57">
        <f t="shared" si="5"/>
        <v>0</v>
      </c>
      <c r="L56" s="57">
        <f t="shared" si="5"/>
        <v>1</v>
      </c>
      <c r="M56" s="57">
        <f t="shared" si="5"/>
        <v>0</v>
      </c>
      <c r="N56" s="57">
        <f t="shared" si="5"/>
        <v>1</v>
      </c>
      <c r="O56" s="57">
        <f t="shared" si="5"/>
        <v>0</v>
      </c>
      <c r="P56" s="57">
        <f t="shared" si="5"/>
        <v>1</v>
      </c>
      <c r="Q56" s="57">
        <f t="shared" si="5"/>
        <v>0</v>
      </c>
      <c r="R56" s="57">
        <f t="shared" si="5"/>
        <v>1</v>
      </c>
      <c r="S56" s="57">
        <f t="shared" si="5"/>
        <v>0</v>
      </c>
      <c r="T56" s="57">
        <f t="shared" si="5"/>
        <v>1</v>
      </c>
      <c r="U56" s="19"/>
      <c r="V56" s="19"/>
      <c r="W56" s="57">
        <f t="shared" si="5"/>
        <v>1</v>
      </c>
      <c r="X56" s="57">
        <f t="shared" si="5"/>
        <v>0</v>
      </c>
      <c r="Y56" s="57">
        <f t="shared" si="5"/>
        <v>1</v>
      </c>
      <c r="Z56" s="57">
        <f t="shared" si="5"/>
        <v>0</v>
      </c>
      <c r="AA56" s="57">
        <f t="shared" si="5"/>
        <v>1</v>
      </c>
      <c r="AB56" s="57">
        <f t="shared" si="5"/>
        <v>0</v>
      </c>
      <c r="AC56" s="57">
        <f t="shared" si="5"/>
        <v>1</v>
      </c>
      <c r="AD56" s="57">
        <f t="shared" si="5"/>
        <v>0</v>
      </c>
      <c r="AE56" s="57">
        <f t="shared" si="5"/>
        <v>1</v>
      </c>
      <c r="AF56" s="57">
        <f t="shared" si="5"/>
        <v>0</v>
      </c>
      <c r="AG56" s="57">
        <f t="shared" si="5"/>
        <v>1</v>
      </c>
      <c r="AH56" s="57">
        <f t="shared" si="5"/>
        <v>0</v>
      </c>
      <c r="AI56" s="57">
        <f t="shared" si="5"/>
        <v>1</v>
      </c>
      <c r="AJ56" s="57">
        <f t="shared" si="5"/>
        <v>0</v>
      </c>
      <c r="AK56" s="57">
        <f t="shared" si="5"/>
        <v>1</v>
      </c>
      <c r="AL56" s="57">
        <f t="shared" si="5"/>
        <v>0</v>
      </c>
      <c r="AM56" s="57">
        <f t="shared" si="5"/>
        <v>1</v>
      </c>
      <c r="AN56" s="57">
        <f t="shared" si="5"/>
        <v>0</v>
      </c>
      <c r="AO56" s="57">
        <f t="shared" si="5"/>
        <v>1</v>
      </c>
      <c r="AP56" s="57">
        <f t="shared" si="5"/>
        <v>0</v>
      </c>
      <c r="AQ56" s="57">
        <f t="shared" si="5"/>
        <v>1</v>
      </c>
      <c r="AR56" s="57">
        <f t="shared" si="5"/>
        <v>0</v>
      </c>
      <c r="AS56" s="57">
        <f t="shared" si="5"/>
        <v>1</v>
      </c>
      <c r="AT56" s="57">
        <f t="shared" si="5"/>
        <v>0</v>
      </c>
      <c r="AU56" s="28"/>
      <c r="AV56" s="28"/>
      <c r="AW56" s="28"/>
      <c r="AX56" s="28"/>
      <c r="AY56" s="28"/>
      <c r="AZ56" s="28"/>
      <c r="BA56" s="28"/>
      <c r="BB56" s="28"/>
      <c r="BC56" s="52"/>
    </row>
    <row r="57" spans="1:55" ht="75" x14ac:dyDescent="0.25">
      <c r="A57" s="58" t="str">
        <f>'[1]НАЛАДЧИК МЕХАНООБРАБОТКА'!A51</f>
        <v>ПМ.04</v>
      </c>
      <c r="B57" s="58" t="str">
        <f>'[1]НАЛАДЧИК МЕХАНООБРАБОТКА'!B51</f>
        <v>Выполнение работ на сверлильных, токарных, фрезерных, копировальных, шпоночных и шлифовальных станках</v>
      </c>
      <c r="C57" s="55" t="s">
        <v>24</v>
      </c>
      <c r="D57" s="59">
        <f>D59+D61+D63</f>
        <v>7</v>
      </c>
      <c r="E57" s="59">
        <f t="shared" ref="E57:AT58" si="6">E59+E61+E63</f>
        <v>7</v>
      </c>
      <c r="F57" s="59">
        <f t="shared" si="6"/>
        <v>7</v>
      </c>
      <c r="G57" s="59">
        <f t="shared" si="6"/>
        <v>7</v>
      </c>
      <c r="H57" s="59">
        <f t="shared" si="6"/>
        <v>7</v>
      </c>
      <c r="I57" s="59">
        <f t="shared" si="6"/>
        <v>7</v>
      </c>
      <c r="J57" s="59">
        <f t="shared" si="6"/>
        <v>7</v>
      </c>
      <c r="K57" s="59">
        <f t="shared" si="6"/>
        <v>7</v>
      </c>
      <c r="L57" s="59">
        <f t="shared" si="6"/>
        <v>7</v>
      </c>
      <c r="M57" s="59">
        <f t="shared" si="6"/>
        <v>7</v>
      </c>
      <c r="N57" s="59">
        <f t="shared" si="6"/>
        <v>7</v>
      </c>
      <c r="O57" s="59">
        <f t="shared" si="6"/>
        <v>7</v>
      </c>
      <c r="P57" s="59">
        <f t="shared" si="6"/>
        <v>7</v>
      </c>
      <c r="Q57" s="59">
        <f t="shared" si="6"/>
        <v>7</v>
      </c>
      <c r="R57" s="59">
        <f t="shared" si="6"/>
        <v>7</v>
      </c>
      <c r="S57" s="59">
        <f t="shared" si="6"/>
        <v>7</v>
      </c>
      <c r="T57" s="59">
        <f t="shared" si="6"/>
        <v>7</v>
      </c>
      <c r="U57" s="60"/>
      <c r="V57" s="60"/>
      <c r="W57" s="59">
        <f t="shared" si="6"/>
        <v>7</v>
      </c>
      <c r="X57" s="59">
        <f t="shared" si="6"/>
        <v>7</v>
      </c>
      <c r="Y57" s="59">
        <f t="shared" si="6"/>
        <v>7</v>
      </c>
      <c r="Z57" s="59">
        <f t="shared" si="6"/>
        <v>7</v>
      </c>
      <c r="AA57" s="59">
        <f t="shared" si="6"/>
        <v>7</v>
      </c>
      <c r="AB57" s="59">
        <f t="shared" si="6"/>
        <v>7</v>
      </c>
      <c r="AC57" s="59">
        <f t="shared" si="6"/>
        <v>7</v>
      </c>
      <c r="AD57" s="59">
        <f t="shared" si="6"/>
        <v>7</v>
      </c>
      <c r="AE57" s="59">
        <f t="shared" si="6"/>
        <v>7</v>
      </c>
      <c r="AF57" s="59">
        <f t="shared" si="6"/>
        <v>7</v>
      </c>
      <c r="AG57" s="59">
        <f t="shared" si="6"/>
        <v>7</v>
      </c>
      <c r="AH57" s="59">
        <f t="shared" si="6"/>
        <v>7</v>
      </c>
      <c r="AI57" s="59">
        <f t="shared" si="6"/>
        <v>7</v>
      </c>
      <c r="AJ57" s="59">
        <f t="shared" si="6"/>
        <v>7</v>
      </c>
      <c r="AK57" s="59">
        <f t="shared" si="6"/>
        <v>7</v>
      </c>
      <c r="AL57" s="59">
        <f t="shared" si="6"/>
        <v>7</v>
      </c>
      <c r="AM57" s="59">
        <f t="shared" si="6"/>
        <v>7</v>
      </c>
      <c r="AN57" s="59">
        <f t="shared" si="6"/>
        <v>7</v>
      </c>
      <c r="AO57" s="59">
        <f t="shared" si="6"/>
        <v>7</v>
      </c>
      <c r="AP57" s="59">
        <f t="shared" si="6"/>
        <v>7</v>
      </c>
      <c r="AQ57" s="59">
        <f t="shared" si="6"/>
        <v>7</v>
      </c>
      <c r="AR57" s="59">
        <f t="shared" si="6"/>
        <v>7</v>
      </c>
      <c r="AS57" s="59">
        <f t="shared" si="6"/>
        <v>7</v>
      </c>
      <c r="AT57" s="59">
        <f t="shared" si="6"/>
        <v>7</v>
      </c>
      <c r="AU57" s="37"/>
      <c r="AV57" s="37"/>
      <c r="AW57" s="37"/>
      <c r="AX57" s="37"/>
      <c r="AY57" s="37"/>
      <c r="AZ57" s="37"/>
      <c r="BA57" s="37"/>
      <c r="BB57" s="37"/>
      <c r="BC57" s="42"/>
    </row>
    <row r="58" spans="1:55" ht="18.75" x14ac:dyDescent="0.25">
      <c r="A58" s="23"/>
      <c r="B58" s="23"/>
      <c r="C58" s="24" t="s">
        <v>36</v>
      </c>
      <c r="D58" s="61">
        <f>D60+D62+D64</f>
        <v>1</v>
      </c>
      <c r="E58" s="61">
        <f t="shared" si="6"/>
        <v>0</v>
      </c>
      <c r="F58" s="61">
        <f t="shared" si="6"/>
        <v>1</v>
      </c>
      <c r="G58" s="61">
        <f t="shared" si="6"/>
        <v>0</v>
      </c>
      <c r="H58" s="61">
        <f t="shared" si="6"/>
        <v>1</v>
      </c>
      <c r="I58" s="61">
        <f t="shared" si="6"/>
        <v>0</v>
      </c>
      <c r="J58" s="61">
        <f t="shared" si="6"/>
        <v>1</v>
      </c>
      <c r="K58" s="61">
        <f t="shared" si="6"/>
        <v>0</v>
      </c>
      <c r="L58" s="61">
        <f t="shared" si="6"/>
        <v>1</v>
      </c>
      <c r="M58" s="61">
        <f t="shared" si="6"/>
        <v>0</v>
      </c>
      <c r="N58" s="61">
        <f t="shared" si="6"/>
        <v>1</v>
      </c>
      <c r="O58" s="61">
        <f t="shared" si="6"/>
        <v>0</v>
      </c>
      <c r="P58" s="61">
        <f t="shared" si="6"/>
        <v>1</v>
      </c>
      <c r="Q58" s="61">
        <f t="shared" si="6"/>
        <v>0</v>
      </c>
      <c r="R58" s="61">
        <f t="shared" si="6"/>
        <v>1</v>
      </c>
      <c r="S58" s="61">
        <f t="shared" si="6"/>
        <v>0</v>
      </c>
      <c r="T58" s="61">
        <f t="shared" si="6"/>
        <v>1</v>
      </c>
      <c r="U58" s="62"/>
      <c r="V58" s="62"/>
      <c r="W58" s="61">
        <f t="shared" si="6"/>
        <v>1</v>
      </c>
      <c r="X58" s="61">
        <f t="shared" si="6"/>
        <v>0</v>
      </c>
      <c r="Y58" s="61">
        <f t="shared" si="6"/>
        <v>1</v>
      </c>
      <c r="Z58" s="61">
        <f t="shared" si="6"/>
        <v>0</v>
      </c>
      <c r="AA58" s="61">
        <f t="shared" si="6"/>
        <v>1</v>
      </c>
      <c r="AB58" s="61">
        <f t="shared" si="6"/>
        <v>0</v>
      </c>
      <c r="AC58" s="61">
        <f t="shared" si="6"/>
        <v>1</v>
      </c>
      <c r="AD58" s="61">
        <f t="shared" si="6"/>
        <v>0</v>
      </c>
      <c r="AE58" s="61">
        <f t="shared" si="6"/>
        <v>1</v>
      </c>
      <c r="AF58" s="61">
        <f t="shared" si="6"/>
        <v>0</v>
      </c>
      <c r="AG58" s="61">
        <f t="shared" si="6"/>
        <v>1</v>
      </c>
      <c r="AH58" s="61">
        <f t="shared" si="6"/>
        <v>0</v>
      </c>
      <c r="AI58" s="61">
        <f t="shared" si="6"/>
        <v>1</v>
      </c>
      <c r="AJ58" s="61">
        <f t="shared" si="6"/>
        <v>0</v>
      </c>
      <c r="AK58" s="61">
        <f t="shared" si="6"/>
        <v>1</v>
      </c>
      <c r="AL58" s="61">
        <f t="shared" si="6"/>
        <v>0</v>
      </c>
      <c r="AM58" s="61">
        <f t="shared" si="6"/>
        <v>1</v>
      </c>
      <c r="AN58" s="61">
        <f t="shared" si="6"/>
        <v>0</v>
      </c>
      <c r="AO58" s="61">
        <f t="shared" si="6"/>
        <v>1</v>
      </c>
      <c r="AP58" s="61">
        <f t="shared" si="6"/>
        <v>0</v>
      </c>
      <c r="AQ58" s="61">
        <f t="shared" si="6"/>
        <v>1</v>
      </c>
      <c r="AR58" s="61">
        <f t="shared" si="6"/>
        <v>0</v>
      </c>
      <c r="AS58" s="61">
        <f t="shared" si="6"/>
        <v>1</v>
      </c>
      <c r="AT58" s="61">
        <f t="shared" si="6"/>
        <v>0</v>
      </c>
      <c r="AU58" s="37"/>
      <c r="AV58" s="37"/>
      <c r="AW58" s="37"/>
      <c r="AX58" s="37"/>
      <c r="AY58" s="37"/>
      <c r="AZ58" s="37"/>
      <c r="BA58" s="37"/>
      <c r="BB58" s="37"/>
      <c r="BC58" s="42"/>
    </row>
    <row r="59" spans="1:55" ht="37.5" x14ac:dyDescent="0.25">
      <c r="A59" s="23" t="str">
        <f>'[1]НАЛАДЧИК МЕХАНООБРАБОТКА'!A52</f>
        <v>МДК.04.01</v>
      </c>
      <c r="B59" s="63" t="str">
        <f>'[1]НАЛАДЧИК МЕХАНООБРАБОТКА'!B52</f>
        <v>Технология обработки на металлорежущих станках</v>
      </c>
      <c r="C59" s="64" t="s">
        <v>24</v>
      </c>
      <c r="D59" s="65">
        <v>1</v>
      </c>
      <c r="E59" s="65">
        <v>1</v>
      </c>
      <c r="F59" s="65">
        <v>1</v>
      </c>
      <c r="G59" s="65">
        <v>1</v>
      </c>
      <c r="H59" s="65">
        <v>1</v>
      </c>
      <c r="I59" s="65">
        <v>1</v>
      </c>
      <c r="J59" s="65">
        <v>1</v>
      </c>
      <c r="K59" s="65">
        <v>1</v>
      </c>
      <c r="L59" s="65">
        <v>1</v>
      </c>
      <c r="M59" s="65">
        <v>1</v>
      </c>
      <c r="N59" s="65">
        <v>1</v>
      </c>
      <c r="O59" s="65">
        <v>1</v>
      </c>
      <c r="P59" s="65">
        <v>1</v>
      </c>
      <c r="Q59" s="65">
        <v>1</v>
      </c>
      <c r="R59" s="65">
        <v>1</v>
      </c>
      <c r="S59" s="65">
        <v>1</v>
      </c>
      <c r="T59" s="65">
        <v>1</v>
      </c>
      <c r="U59" s="37"/>
      <c r="V59" s="37"/>
      <c r="W59" s="65">
        <v>1</v>
      </c>
      <c r="X59" s="65">
        <v>1</v>
      </c>
      <c r="Y59" s="65">
        <v>1</v>
      </c>
      <c r="Z59" s="65">
        <v>1</v>
      </c>
      <c r="AA59" s="65">
        <v>1</v>
      </c>
      <c r="AB59" s="65">
        <v>1</v>
      </c>
      <c r="AC59" s="65">
        <v>1</v>
      </c>
      <c r="AD59" s="65">
        <v>1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65">
        <v>1</v>
      </c>
      <c r="AM59" s="65">
        <v>1</v>
      </c>
      <c r="AN59" s="65">
        <v>1</v>
      </c>
      <c r="AO59" s="65">
        <v>1</v>
      </c>
      <c r="AP59" s="65">
        <v>1</v>
      </c>
      <c r="AQ59" s="65">
        <v>1</v>
      </c>
      <c r="AR59" s="65">
        <v>1</v>
      </c>
      <c r="AS59" s="65">
        <v>1</v>
      </c>
      <c r="AT59" s="65">
        <v>1</v>
      </c>
      <c r="AU59" s="37"/>
      <c r="AV59" s="37"/>
      <c r="AW59" s="37"/>
      <c r="AX59" s="37"/>
      <c r="AY59" s="37"/>
      <c r="AZ59" s="37"/>
      <c r="BA59" s="37"/>
      <c r="BB59" s="37"/>
      <c r="BC59" s="42"/>
    </row>
    <row r="60" spans="1:55" ht="18.75" x14ac:dyDescent="0.25">
      <c r="A60" s="23"/>
      <c r="B60" s="23"/>
      <c r="C60" s="24" t="s">
        <v>36</v>
      </c>
      <c r="D60" s="36">
        <v>1</v>
      </c>
      <c r="E60" s="36"/>
      <c r="F60" s="36">
        <v>1</v>
      </c>
      <c r="G60" s="36"/>
      <c r="H60" s="36">
        <v>1</v>
      </c>
      <c r="I60" s="36"/>
      <c r="J60" s="36">
        <v>1</v>
      </c>
      <c r="K60" s="36"/>
      <c r="L60" s="36">
        <v>1</v>
      </c>
      <c r="M60" s="36"/>
      <c r="N60" s="36">
        <v>1</v>
      </c>
      <c r="O60" s="36"/>
      <c r="P60" s="36">
        <v>1</v>
      </c>
      <c r="Q60" s="36"/>
      <c r="R60" s="36">
        <v>1</v>
      </c>
      <c r="S60" s="36"/>
      <c r="T60" s="38">
        <v>1</v>
      </c>
      <c r="U60" s="37"/>
      <c r="V60" s="37"/>
      <c r="W60" s="36">
        <v>1</v>
      </c>
      <c r="X60" s="36"/>
      <c r="Y60" s="36">
        <v>1</v>
      </c>
      <c r="Z60" s="36"/>
      <c r="AA60" s="36">
        <v>1</v>
      </c>
      <c r="AB60" s="36"/>
      <c r="AC60" s="36">
        <v>1</v>
      </c>
      <c r="AD60" s="36"/>
      <c r="AE60" s="36">
        <v>1</v>
      </c>
      <c r="AF60" s="36"/>
      <c r="AG60" s="36">
        <v>1</v>
      </c>
      <c r="AH60" s="36"/>
      <c r="AI60" s="36">
        <v>1</v>
      </c>
      <c r="AJ60" s="36"/>
      <c r="AK60" s="36">
        <v>1</v>
      </c>
      <c r="AL60" s="36"/>
      <c r="AM60" s="36">
        <v>1</v>
      </c>
      <c r="AN60" s="36"/>
      <c r="AO60" s="36">
        <v>1</v>
      </c>
      <c r="AP60" s="36"/>
      <c r="AQ60" s="36">
        <v>1</v>
      </c>
      <c r="AR60" s="36"/>
      <c r="AS60" s="39">
        <v>1</v>
      </c>
      <c r="AT60" s="36"/>
      <c r="AU60" s="37"/>
      <c r="AV60" s="37"/>
      <c r="AW60" s="37"/>
      <c r="AX60" s="37"/>
      <c r="AY60" s="37"/>
      <c r="AZ60" s="37"/>
      <c r="BA60" s="37"/>
      <c r="BB60" s="37"/>
      <c r="BC60" s="42"/>
    </row>
    <row r="61" spans="1:55" ht="19.5" x14ac:dyDescent="0.25">
      <c r="A61" s="23" t="str">
        <f>'[1]НАЛАДЧИК МЕХАНООБРАБОТКА'!A53</f>
        <v>УП.04</v>
      </c>
      <c r="B61" s="66" t="str">
        <f>'[1]НАЛАДЧИК МЕХАНООБРАБОТКА'!B53</f>
        <v>Учебная практика</v>
      </c>
      <c r="C61" s="67" t="s">
        <v>24</v>
      </c>
      <c r="D61" s="68">
        <v>6</v>
      </c>
      <c r="E61" s="68">
        <v>6</v>
      </c>
      <c r="F61" s="68">
        <v>6</v>
      </c>
      <c r="G61" s="68">
        <v>6</v>
      </c>
      <c r="H61" s="68">
        <v>6</v>
      </c>
      <c r="I61" s="68">
        <v>6</v>
      </c>
      <c r="J61" s="68">
        <v>6</v>
      </c>
      <c r="K61" s="68">
        <v>6</v>
      </c>
      <c r="L61" s="68">
        <v>6</v>
      </c>
      <c r="M61" s="68">
        <v>6</v>
      </c>
      <c r="N61" s="68">
        <v>6</v>
      </c>
      <c r="O61" s="68">
        <v>6</v>
      </c>
      <c r="P61" s="68">
        <v>6</v>
      </c>
      <c r="Q61" s="68">
        <v>6</v>
      </c>
      <c r="R61" s="68">
        <v>6</v>
      </c>
      <c r="S61" s="68">
        <v>6</v>
      </c>
      <c r="T61" s="68">
        <v>6</v>
      </c>
      <c r="U61" s="37"/>
      <c r="V61" s="37"/>
      <c r="W61" s="69">
        <v>6</v>
      </c>
      <c r="X61" s="69">
        <v>6</v>
      </c>
      <c r="Y61" s="69">
        <v>6</v>
      </c>
      <c r="Z61" s="69">
        <v>6</v>
      </c>
      <c r="AA61" s="69">
        <v>6</v>
      </c>
      <c r="AB61" s="69">
        <v>6</v>
      </c>
      <c r="AC61" s="69">
        <v>6</v>
      </c>
      <c r="AD61" s="69">
        <v>6</v>
      </c>
      <c r="AE61" s="69">
        <v>6</v>
      </c>
      <c r="AF61" s="69">
        <v>6</v>
      </c>
      <c r="AG61" s="69">
        <v>6</v>
      </c>
      <c r="AH61" s="69">
        <v>6</v>
      </c>
      <c r="AI61" s="69">
        <v>6</v>
      </c>
      <c r="AJ61" s="69">
        <v>6</v>
      </c>
      <c r="AK61" s="69">
        <v>6</v>
      </c>
      <c r="AL61" s="69">
        <v>6</v>
      </c>
      <c r="AM61" s="69">
        <v>6</v>
      </c>
      <c r="AN61" s="69">
        <v>6</v>
      </c>
      <c r="AO61" s="69">
        <v>6</v>
      </c>
      <c r="AP61" s="69">
        <v>6</v>
      </c>
      <c r="AQ61" s="69">
        <v>6</v>
      </c>
      <c r="AR61" s="69">
        <v>6</v>
      </c>
      <c r="AS61" s="69">
        <v>6</v>
      </c>
      <c r="AT61" s="69">
        <v>6</v>
      </c>
      <c r="AU61" s="37"/>
      <c r="AV61" s="37"/>
      <c r="AW61" s="37"/>
      <c r="AX61" s="37"/>
      <c r="AY61" s="37"/>
      <c r="AZ61" s="37"/>
      <c r="BA61" s="37"/>
      <c r="BB61" s="37"/>
      <c r="BC61" s="42"/>
    </row>
    <row r="62" spans="1:55" ht="18.75" x14ac:dyDescent="0.25">
      <c r="A62" s="23"/>
      <c r="B62" s="23"/>
      <c r="C62" s="24" t="s">
        <v>36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8"/>
      <c r="U62" s="37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9"/>
      <c r="AT62" s="36"/>
      <c r="AU62" s="37"/>
      <c r="AV62" s="37"/>
      <c r="AW62" s="37"/>
      <c r="AX62" s="37"/>
      <c r="AY62" s="37"/>
      <c r="AZ62" s="37"/>
      <c r="BA62" s="37"/>
      <c r="BB62" s="37"/>
      <c r="BC62" s="42"/>
    </row>
    <row r="63" spans="1:55" ht="18.75" x14ac:dyDescent="0.25">
      <c r="A63" s="23" t="str">
        <f>'[1]НАЛАДЧИК МЕХАНООБРАБОТКА'!A54</f>
        <v>ПП.04</v>
      </c>
      <c r="B63" s="70" t="str">
        <f>'[1]НАЛАДЧИК МЕХАНООБРАБОТКА'!B54</f>
        <v>Производственная практика</v>
      </c>
      <c r="C63" s="71" t="s">
        <v>42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/>
      <c r="U63" s="37"/>
      <c r="V63" s="37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4"/>
      <c r="AT63" s="72"/>
      <c r="AU63" s="37"/>
      <c r="AV63" s="37"/>
      <c r="AW63" s="37"/>
      <c r="AX63" s="37"/>
      <c r="AY63" s="37"/>
      <c r="AZ63" s="37"/>
      <c r="BA63" s="37"/>
      <c r="BB63" s="37"/>
      <c r="BC63" s="42"/>
    </row>
    <row r="64" spans="1:55" ht="18.75" x14ac:dyDescent="0.25">
      <c r="A64" s="35"/>
      <c r="B64" s="35"/>
      <c r="C64" s="31" t="s">
        <v>27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8"/>
      <c r="U64" s="37"/>
      <c r="V64" s="37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9"/>
      <c r="AT64" s="36"/>
      <c r="AU64" s="37"/>
      <c r="AV64" s="37"/>
      <c r="AW64" s="37"/>
      <c r="AX64" s="37"/>
      <c r="AY64" s="37"/>
      <c r="AZ64" s="37"/>
      <c r="BA64" s="37"/>
      <c r="BB64" s="37"/>
      <c r="BC64" s="42"/>
    </row>
    <row r="65" spans="1:55" ht="18.75" x14ac:dyDescent="0.3">
      <c r="A65" s="75" t="s">
        <v>43</v>
      </c>
      <c r="B65" s="76"/>
      <c r="C65" s="77"/>
      <c r="D65" s="78">
        <f t="shared" ref="D65:T66" si="7">D7+D37+D55</f>
        <v>34</v>
      </c>
      <c r="E65" s="78">
        <f t="shared" si="7"/>
        <v>34</v>
      </c>
      <c r="F65" s="78">
        <f t="shared" si="7"/>
        <v>34</v>
      </c>
      <c r="G65" s="78">
        <f t="shared" si="7"/>
        <v>34</v>
      </c>
      <c r="H65" s="78">
        <f t="shared" si="7"/>
        <v>34</v>
      </c>
      <c r="I65" s="78">
        <f t="shared" si="7"/>
        <v>34</v>
      </c>
      <c r="J65" s="78">
        <f t="shared" si="7"/>
        <v>34</v>
      </c>
      <c r="K65" s="78">
        <f t="shared" si="7"/>
        <v>34</v>
      </c>
      <c r="L65" s="78">
        <f t="shared" si="7"/>
        <v>34</v>
      </c>
      <c r="M65" s="78">
        <f t="shared" si="7"/>
        <v>34</v>
      </c>
      <c r="N65" s="78">
        <f t="shared" si="7"/>
        <v>34</v>
      </c>
      <c r="O65" s="78">
        <f t="shared" si="7"/>
        <v>34</v>
      </c>
      <c r="P65" s="78">
        <f t="shared" si="7"/>
        <v>34</v>
      </c>
      <c r="Q65" s="78">
        <f t="shared" si="7"/>
        <v>34</v>
      </c>
      <c r="R65" s="78">
        <f t="shared" si="7"/>
        <v>34</v>
      </c>
      <c r="S65" s="78">
        <f t="shared" si="7"/>
        <v>34</v>
      </c>
      <c r="T65" s="78">
        <f t="shared" si="7"/>
        <v>34</v>
      </c>
      <c r="U65" s="79"/>
      <c r="V65" s="79"/>
      <c r="W65" s="78">
        <f t="shared" ref="W65:AT66" si="8">W7+W37+W55</f>
        <v>34</v>
      </c>
      <c r="X65" s="78">
        <f t="shared" si="8"/>
        <v>34</v>
      </c>
      <c r="Y65" s="78">
        <f t="shared" si="8"/>
        <v>34</v>
      </c>
      <c r="Z65" s="78">
        <f t="shared" si="8"/>
        <v>34</v>
      </c>
      <c r="AA65" s="78">
        <f t="shared" si="8"/>
        <v>34</v>
      </c>
      <c r="AB65" s="78">
        <f t="shared" si="8"/>
        <v>34</v>
      </c>
      <c r="AC65" s="78">
        <f t="shared" si="8"/>
        <v>34</v>
      </c>
      <c r="AD65" s="78">
        <f t="shared" si="8"/>
        <v>34</v>
      </c>
      <c r="AE65" s="78">
        <f t="shared" si="8"/>
        <v>34</v>
      </c>
      <c r="AF65" s="78">
        <f t="shared" si="8"/>
        <v>34</v>
      </c>
      <c r="AG65" s="78">
        <f t="shared" si="8"/>
        <v>34</v>
      </c>
      <c r="AH65" s="78">
        <f t="shared" si="8"/>
        <v>34</v>
      </c>
      <c r="AI65" s="78">
        <f t="shared" si="8"/>
        <v>34</v>
      </c>
      <c r="AJ65" s="78">
        <f t="shared" si="8"/>
        <v>34</v>
      </c>
      <c r="AK65" s="78">
        <f t="shared" si="8"/>
        <v>34</v>
      </c>
      <c r="AL65" s="78">
        <f t="shared" si="8"/>
        <v>34</v>
      </c>
      <c r="AM65" s="78">
        <f t="shared" si="8"/>
        <v>34</v>
      </c>
      <c r="AN65" s="78">
        <f t="shared" si="8"/>
        <v>34</v>
      </c>
      <c r="AO65" s="78">
        <f t="shared" si="8"/>
        <v>34</v>
      </c>
      <c r="AP65" s="78">
        <f t="shared" si="8"/>
        <v>34</v>
      </c>
      <c r="AQ65" s="78">
        <f t="shared" si="8"/>
        <v>34</v>
      </c>
      <c r="AR65" s="78">
        <f t="shared" si="8"/>
        <v>34</v>
      </c>
      <c r="AS65" s="78">
        <f t="shared" si="8"/>
        <v>34</v>
      </c>
      <c r="AT65" s="78">
        <f t="shared" si="8"/>
        <v>34</v>
      </c>
      <c r="AU65" s="79"/>
      <c r="AV65" s="79"/>
      <c r="AW65" s="79"/>
      <c r="AX65" s="79"/>
      <c r="AY65" s="79"/>
      <c r="AZ65" s="79"/>
      <c r="BA65" s="79"/>
      <c r="BB65" s="79"/>
      <c r="BC65" s="80"/>
    </row>
    <row r="66" spans="1:55" ht="18.75" x14ac:dyDescent="0.3">
      <c r="A66" s="75" t="s">
        <v>44</v>
      </c>
      <c r="B66" s="76"/>
      <c r="C66" s="77"/>
      <c r="D66" s="78">
        <f t="shared" si="7"/>
        <v>16</v>
      </c>
      <c r="E66" s="78">
        <f t="shared" si="7"/>
        <v>11</v>
      </c>
      <c r="F66" s="78">
        <f t="shared" si="7"/>
        <v>16</v>
      </c>
      <c r="G66" s="78">
        <f t="shared" si="7"/>
        <v>12</v>
      </c>
      <c r="H66" s="78">
        <f t="shared" si="7"/>
        <v>18</v>
      </c>
      <c r="I66" s="78">
        <f t="shared" si="7"/>
        <v>11</v>
      </c>
      <c r="J66" s="78">
        <f t="shared" si="7"/>
        <v>17</v>
      </c>
      <c r="K66" s="78">
        <f t="shared" si="7"/>
        <v>12</v>
      </c>
      <c r="L66" s="78">
        <f t="shared" si="7"/>
        <v>16</v>
      </c>
      <c r="M66" s="78">
        <f t="shared" si="7"/>
        <v>12</v>
      </c>
      <c r="N66" s="78">
        <f t="shared" si="7"/>
        <v>16</v>
      </c>
      <c r="O66" s="78">
        <f t="shared" si="7"/>
        <v>13</v>
      </c>
      <c r="P66" s="78">
        <f t="shared" si="7"/>
        <v>17</v>
      </c>
      <c r="Q66" s="78">
        <f t="shared" si="7"/>
        <v>13</v>
      </c>
      <c r="R66" s="78">
        <f t="shared" si="7"/>
        <v>16</v>
      </c>
      <c r="S66" s="78">
        <f t="shared" si="7"/>
        <v>13</v>
      </c>
      <c r="T66" s="78">
        <f t="shared" si="7"/>
        <v>18</v>
      </c>
      <c r="U66" s="79"/>
      <c r="V66" s="79"/>
      <c r="W66" s="78">
        <f t="shared" si="8"/>
        <v>17</v>
      </c>
      <c r="X66" s="78">
        <f t="shared" si="8"/>
        <v>13</v>
      </c>
      <c r="Y66" s="78">
        <f t="shared" si="8"/>
        <v>17</v>
      </c>
      <c r="Z66" s="78">
        <f t="shared" si="8"/>
        <v>13</v>
      </c>
      <c r="AA66" s="78">
        <f t="shared" si="8"/>
        <v>17</v>
      </c>
      <c r="AB66" s="78">
        <f t="shared" si="8"/>
        <v>12</v>
      </c>
      <c r="AC66" s="78">
        <f t="shared" si="8"/>
        <v>17</v>
      </c>
      <c r="AD66" s="78">
        <f t="shared" si="8"/>
        <v>13</v>
      </c>
      <c r="AE66" s="78">
        <f t="shared" si="8"/>
        <v>17</v>
      </c>
      <c r="AF66" s="78">
        <f t="shared" si="8"/>
        <v>13</v>
      </c>
      <c r="AG66" s="78">
        <f t="shared" si="8"/>
        <v>17</v>
      </c>
      <c r="AH66" s="78">
        <f t="shared" si="8"/>
        <v>12</v>
      </c>
      <c r="AI66" s="78">
        <f t="shared" si="8"/>
        <v>16</v>
      </c>
      <c r="AJ66" s="78">
        <f t="shared" si="8"/>
        <v>12</v>
      </c>
      <c r="AK66" s="78">
        <f t="shared" si="8"/>
        <v>16</v>
      </c>
      <c r="AL66" s="78">
        <f t="shared" si="8"/>
        <v>12</v>
      </c>
      <c r="AM66" s="78">
        <f t="shared" si="8"/>
        <v>17</v>
      </c>
      <c r="AN66" s="78">
        <f t="shared" si="8"/>
        <v>11</v>
      </c>
      <c r="AO66" s="78">
        <f t="shared" si="8"/>
        <v>17</v>
      </c>
      <c r="AP66" s="78">
        <f t="shared" si="8"/>
        <v>12</v>
      </c>
      <c r="AQ66" s="78">
        <f t="shared" si="8"/>
        <v>16</v>
      </c>
      <c r="AR66" s="78">
        <f t="shared" si="8"/>
        <v>11</v>
      </c>
      <c r="AS66" s="78">
        <f t="shared" si="8"/>
        <v>16</v>
      </c>
      <c r="AT66" s="78">
        <f t="shared" si="8"/>
        <v>11</v>
      </c>
      <c r="AU66" s="79"/>
      <c r="AV66" s="79"/>
      <c r="AW66" s="79"/>
      <c r="AX66" s="79"/>
      <c r="AY66" s="79"/>
      <c r="AZ66" s="79"/>
      <c r="BA66" s="79"/>
      <c r="BB66" s="79"/>
      <c r="BC66" s="80"/>
    </row>
    <row r="67" spans="1:55" ht="18.75" x14ac:dyDescent="0.3">
      <c r="A67" s="75" t="s">
        <v>45</v>
      </c>
      <c r="B67" s="76"/>
      <c r="C67" s="77"/>
      <c r="D67" s="78">
        <f>SUM(D65:D66)</f>
        <v>50</v>
      </c>
      <c r="E67" s="78">
        <f t="shared" ref="E67:T67" si="9">SUM(E65:E66)</f>
        <v>45</v>
      </c>
      <c r="F67" s="78">
        <f t="shared" si="9"/>
        <v>50</v>
      </c>
      <c r="G67" s="78">
        <f t="shared" si="9"/>
        <v>46</v>
      </c>
      <c r="H67" s="78">
        <f t="shared" si="9"/>
        <v>52</v>
      </c>
      <c r="I67" s="78">
        <f t="shared" si="9"/>
        <v>45</v>
      </c>
      <c r="J67" s="78">
        <f t="shared" si="9"/>
        <v>51</v>
      </c>
      <c r="K67" s="78">
        <f t="shared" si="9"/>
        <v>46</v>
      </c>
      <c r="L67" s="78">
        <f t="shared" si="9"/>
        <v>50</v>
      </c>
      <c r="M67" s="78">
        <f t="shared" si="9"/>
        <v>46</v>
      </c>
      <c r="N67" s="78">
        <f t="shared" si="9"/>
        <v>50</v>
      </c>
      <c r="O67" s="78">
        <f t="shared" si="9"/>
        <v>47</v>
      </c>
      <c r="P67" s="78">
        <f t="shared" si="9"/>
        <v>51</v>
      </c>
      <c r="Q67" s="78">
        <f t="shared" si="9"/>
        <v>47</v>
      </c>
      <c r="R67" s="78">
        <f t="shared" si="9"/>
        <v>50</v>
      </c>
      <c r="S67" s="78">
        <f t="shared" si="9"/>
        <v>47</v>
      </c>
      <c r="T67" s="78">
        <f t="shared" si="9"/>
        <v>52</v>
      </c>
      <c r="U67" s="79"/>
      <c r="V67" s="79"/>
      <c r="W67" s="78">
        <f t="shared" ref="W67:AT67" si="10">SUM(W65:W66)</f>
        <v>51</v>
      </c>
      <c r="X67" s="78">
        <f t="shared" si="10"/>
        <v>47</v>
      </c>
      <c r="Y67" s="78">
        <f t="shared" si="10"/>
        <v>51</v>
      </c>
      <c r="Z67" s="78">
        <f t="shared" si="10"/>
        <v>47</v>
      </c>
      <c r="AA67" s="78">
        <f t="shared" si="10"/>
        <v>51</v>
      </c>
      <c r="AB67" s="78">
        <f t="shared" si="10"/>
        <v>46</v>
      </c>
      <c r="AC67" s="78">
        <f t="shared" si="10"/>
        <v>51</v>
      </c>
      <c r="AD67" s="78">
        <f t="shared" si="10"/>
        <v>47</v>
      </c>
      <c r="AE67" s="78">
        <f t="shared" si="10"/>
        <v>51</v>
      </c>
      <c r="AF67" s="78">
        <f t="shared" si="10"/>
        <v>47</v>
      </c>
      <c r="AG67" s="78">
        <f t="shared" si="10"/>
        <v>51</v>
      </c>
      <c r="AH67" s="78">
        <f t="shared" si="10"/>
        <v>46</v>
      </c>
      <c r="AI67" s="78">
        <f t="shared" si="10"/>
        <v>50</v>
      </c>
      <c r="AJ67" s="78">
        <f t="shared" si="10"/>
        <v>46</v>
      </c>
      <c r="AK67" s="78">
        <f t="shared" si="10"/>
        <v>50</v>
      </c>
      <c r="AL67" s="78">
        <f t="shared" si="10"/>
        <v>46</v>
      </c>
      <c r="AM67" s="78">
        <f t="shared" si="10"/>
        <v>51</v>
      </c>
      <c r="AN67" s="78">
        <f t="shared" si="10"/>
        <v>45</v>
      </c>
      <c r="AO67" s="78">
        <f t="shared" si="10"/>
        <v>51</v>
      </c>
      <c r="AP67" s="78">
        <f t="shared" si="10"/>
        <v>46</v>
      </c>
      <c r="AQ67" s="78">
        <f t="shared" si="10"/>
        <v>50</v>
      </c>
      <c r="AR67" s="78">
        <f t="shared" si="10"/>
        <v>45</v>
      </c>
      <c r="AS67" s="78">
        <f t="shared" si="10"/>
        <v>50</v>
      </c>
      <c r="AT67" s="78">
        <f t="shared" si="10"/>
        <v>45</v>
      </c>
      <c r="AU67" s="79"/>
      <c r="AV67" s="79"/>
      <c r="AW67" s="79"/>
      <c r="AX67" s="79"/>
      <c r="AY67" s="79"/>
      <c r="AZ67" s="79"/>
      <c r="BA67" s="79"/>
      <c r="BB67" s="79"/>
      <c r="BC67" s="80"/>
    </row>
    <row r="68" spans="1:55" ht="20.25" x14ac:dyDescent="0.3">
      <c r="A68" s="81" t="s">
        <v>46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</row>
    <row r="69" spans="1:55" ht="15.75" x14ac:dyDescent="0.25">
      <c r="A69" s="3" t="s">
        <v>1</v>
      </c>
      <c r="B69" s="3" t="s">
        <v>2</v>
      </c>
      <c r="C69" s="4"/>
      <c r="D69" s="5" t="s">
        <v>3</v>
      </c>
      <c r="E69" s="5"/>
      <c r="F69" s="5"/>
      <c r="G69" s="5"/>
      <c r="H69" s="5" t="s">
        <v>4</v>
      </c>
      <c r="I69" s="5" t="s">
        <v>5</v>
      </c>
      <c r="J69" s="5"/>
      <c r="K69" s="5"/>
      <c r="L69" s="5" t="s">
        <v>6</v>
      </c>
      <c r="M69" s="5" t="s">
        <v>7</v>
      </c>
      <c r="N69" s="5"/>
      <c r="O69" s="5"/>
      <c r="P69" s="5"/>
      <c r="Q69" s="5" t="s">
        <v>8</v>
      </c>
      <c r="R69" s="5"/>
      <c r="S69" s="5"/>
      <c r="T69" s="5"/>
      <c r="U69" s="6" t="s">
        <v>9</v>
      </c>
      <c r="V69" s="5" t="s">
        <v>10</v>
      </c>
      <c r="W69" s="5"/>
      <c r="X69" s="5"/>
      <c r="Y69" s="5"/>
      <c r="Z69" s="5" t="s">
        <v>11</v>
      </c>
      <c r="AA69" s="5"/>
      <c r="AB69" s="5"/>
      <c r="AC69" s="5"/>
      <c r="AD69" s="5" t="s">
        <v>12</v>
      </c>
      <c r="AE69" s="5"/>
      <c r="AF69" s="5"/>
      <c r="AG69" s="5"/>
      <c r="AH69" s="5" t="s">
        <v>13</v>
      </c>
      <c r="AI69" s="5" t="s">
        <v>14</v>
      </c>
      <c r="AJ69" s="5"/>
      <c r="AK69" s="5"/>
      <c r="AL69" s="5" t="s">
        <v>15</v>
      </c>
      <c r="AM69" s="5" t="s">
        <v>16</v>
      </c>
      <c r="AN69" s="5"/>
      <c r="AO69" s="5"/>
      <c r="AP69" s="5"/>
      <c r="AQ69" s="5" t="s">
        <v>17</v>
      </c>
      <c r="AR69" s="5" t="s">
        <v>18</v>
      </c>
      <c r="AS69" s="5"/>
      <c r="AT69" s="5"/>
      <c r="AU69" s="5" t="s">
        <v>19</v>
      </c>
      <c r="AV69" s="5" t="s">
        <v>20</v>
      </c>
      <c r="AW69" s="5"/>
      <c r="AX69" s="5"/>
      <c r="AY69" s="5"/>
      <c r="AZ69" s="5" t="s">
        <v>21</v>
      </c>
      <c r="BA69" s="5"/>
      <c r="BB69" s="5"/>
      <c r="BC69" s="5"/>
    </row>
    <row r="70" spans="1:55" ht="15.75" x14ac:dyDescent="0.25">
      <c r="A70" s="3"/>
      <c r="B70" s="3"/>
      <c r="C70" s="4"/>
      <c r="D70" s="7">
        <v>1</v>
      </c>
      <c r="E70" s="7">
        <v>8</v>
      </c>
      <c r="F70" s="7">
        <v>15</v>
      </c>
      <c r="G70" s="7">
        <v>22</v>
      </c>
      <c r="H70" s="5"/>
      <c r="I70" s="7">
        <v>6</v>
      </c>
      <c r="J70" s="7">
        <v>13</v>
      </c>
      <c r="K70" s="7">
        <v>20</v>
      </c>
      <c r="L70" s="5"/>
      <c r="M70" s="7">
        <v>3</v>
      </c>
      <c r="N70" s="7">
        <v>10</v>
      </c>
      <c r="O70" s="7">
        <v>17</v>
      </c>
      <c r="P70" s="8">
        <v>24</v>
      </c>
      <c r="Q70" s="7">
        <v>1</v>
      </c>
      <c r="R70" s="7">
        <v>8</v>
      </c>
      <c r="S70" s="7">
        <v>15</v>
      </c>
      <c r="T70" s="7">
        <v>22</v>
      </c>
      <c r="U70" s="6"/>
      <c r="V70" s="7">
        <v>5</v>
      </c>
      <c r="W70" s="7">
        <v>12</v>
      </c>
      <c r="X70" s="7">
        <v>19</v>
      </c>
      <c r="Y70" s="8">
        <v>26</v>
      </c>
      <c r="Z70" s="7">
        <v>2</v>
      </c>
      <c r="AA70" s="7">
        <v>9</v>
      </c>
      <c r="AB70" s="7">
        <v>16</v>
      </c>
      <c r="AC70" s="8">
        <v>23</v>
      </c>
      <c r="AD70" s="7">
        <v>1</v>
      </c>
      <c r="AE70" s="7">
        <v>8</v>
      </c>
      <c r="AF70" s="7">
        <v>15</v>
      </c>
      <c r="AG70" s="7">
        <v>22</v>
      </c>
      <c r="AH70" s="5"/>
      <c r="AI70" s="7">
        <v>5</v>
      </c>
      <c r="AJ70" s="7">
        <v>12</v>
      </c>
      <c r="AK70" s="7">
        <v>19</v>
      </c>
      <c r="AL70" s="5"/>
      <c r="AM70" s="7">
        <v>3</v>
      </c>
      <c r="AN70" s="7">
        <v>10</v>
      </c>
      <c r="AO70" s="7">
        <v>17</v>
      </c>
      <c r="AP70" s="8">
        <v>24</v>
      </c>
      <c r="AQ70" s="5"/>
      <c r="AR70" s="7">
        <v>7</v>
      </c>
      <c r="AS70" s="7">
        <v>14</v>
      </c>
      <c r="AT70" s="7">
        <v>21</v>
      </c>
      <c r="AU70" s="5"/>
      <c r="AV70" s="7">
        <v>5</v>
      </c>
      <c r="AW70" s="7">
        <v>12</v>
      </c>
      <c r="AX70" s="7">
        <v>19</v>
      </c>
      <c r="AY70" s="8">
        <v>26</v>
      </c>
      <c r="AZ70" s="7">
        <v>2</v>
      </c>
      <c r="BA70" s="7">
        <v>9</v>
      </c>
      <c r="BB70" s="7">
        <v>16</v>
      </c>
      <c r="BC70" s="7">
        <v>23</v>
      </c>
    </row>
    <row r="71" spans="1:55" ht="15.75" x14ac:dyDescent="0.25">
      <c r="A71" s="3"/>
      <c r="B71" s="3"/>
      <c r="C71" s="4"/>
      <c r="D71" s="7">
        <v>6</v>
      </c>
      <c r="E71" s="7">
        <v>13</v>
      </c>
      <c r="F71" s="7">
        <v>20</v>
      </c>
      <c r="G71" s="7">
        <v>27</v>
      </c>
      <c r="H71" s="5"/>
      <c r="I71" s="7">
        <v>11</v>
      </c>
      <c r="J71" s="7">
        <v>18</v>
      </c>
      <c r="K71" s="7">
        <v>25</v>
      </c>
      <c r="L71" s="5"/>
      <c r="M71" s="7">
        <v>8</v>
      </c>
      <c r="N71" s="7">
        <v>15</v>
      </c>
      <c r="O71" s="7">
        <v>22</v>
      </c>
      <c r="P71" s="8">
        <v>29</v>
      </c>
      <c r="Q71" s="7">
        <v>6</v>
      </c>
      <c r="R71" s="7">
        <v>13</v>
      </c>
      <c r="S71" s="7">
        <v>20</v>
      </c>
      <c r="T71" s="7">
        <v>27</v>
      </c>
      <c r="U71" s="6"/>
      <c r="V71" s="7">
        <v>10</v>
      </c>
      <c r="W71" s="7">
        <v>17</v>
      </c>
      <c r="X71" s="7">
        <v>24</v>
      </c>
      <c r="Y71" s="8">
        <v>31</v>
      </c>
      <c r="Z71" s="7">
        <v>7</v>
      </c>
      <c r="AA71" s="7">
        <v>14</v>
      </c>
      <c r="AB71" s="7">
        <v>21</v>
      </c>
      <c r="AC71" s="8">
        <v>28</v>
      </c>
      <c r="AD71" s="7">
        <v>6</v>
      </c>
      <c r="AE71" s="7">
        <v>13</v>
      </c>
      <c r="AF71" s="7">
        <v>20</v>
      </c>
      <c r="AG71" s="7">
        <v>27</v>
      </c>
      <c r="AH71" s="5"/>
      <c r="AI71" s="7">
        <v>10</v>
      </c>
      <c r="AJ71" s="7">
        <v>17</v>
      </c>
      <c r="AK71" s="7">
        <v>24</v>
      </c>
      <c r="AL71" s="5"/>
      <c r="AM71" s="7">
        <v>8</v>
      </c>
      <c r="AN71" s="7">
        <v>15</v>
      </c>
      <c r="AO71" s="7">
        <v>22</v>
      </c>
      <c r="AP71" s="8">
        <v>29</v>
      </c>
      <c r="AQ71" s="5"/>
      <c r="AR71" s="7">
        <v>12</v>
      </c>
      <c r="AS71" s="7">
        <v>19</v>
      </c>
      <c r="AT71" s="7">
        <v>26</v>
      </c>
      <c r="AU71" s="5"/>
      <c r="AV71" s="7">
        <v>10</v>
      </c>
      <c r="AW71" s="7">
        <v>17</v>
      </c>
      <c r="AX71" s="7">
        <v>24</v>
      </c>
      <c r="AY71" s="8">
        <v>31</v>
      </c>
      <c r="AZ71" s="7">
        <v>7</v>
      </c>
      <c r="BA71" s="7">
        <v>14</v>
      </c>
      <c r="BB71" s="7">
        <v>21</v>
      </c>
      <c r="BC71" s="7">
        <v>28</v>
      </c>
    </row>
    <row r="72" spans="1:55" ht="15.75" x14ac:dyDescent="0.25">
      <c r="A72" s="3"/>
      <c r="B72" s="3"/>
      <c r="C72" s="4"/>
      <c r="D72" s="9">
        <v>1</v>
      </c>
      <c r="E72" s="9">
        <v>2</v>
      </c>
      <c r="F72" s="9">
        <v>3</v>
      </c>
      <c r="G72" s="9">
        <v>4</v>
      </c>
      <c r="H72" s="9">
        <v>5</v>
      </c>
      <c r="I72" s="9">
        <v>6</v>
      </c>
      <c r="J72" s="9">
        <v>7</v>
      </c>
      <c r="K72" s="9">
        <v>8</v>
      </c>
      <c r="L72" s="9">
        <v>9</v>
      </c>
      <c r="M72" s="9">
        <v>10</v>
      </c>
      <c r="N72" s="9">
        <v>11</v>
      </c>
      <c r="O72" s="9">
        <v>12</v>
      </c>
      <c r="P72" s="9">
        <v>13</v>
      </c>
      <c r="Q72" s="9">
        <v>14</v>
      </c>
      <c r="R72" s="9">
        <v>15</v>
      </c>
      <c r="S72" s="9">
        <v>16</v>
      </c>
      <c r="T72" s="9">
        <v>17</v>
      </c>
      <c r="U72" s="10"/>
      <c r="V72" s="11"/>
      <c r="W72" s="12">
        <v>1</v>
      </c>
      <c r="X72" s="12">
        <v>2</v>
      </c>
      <c r="Y72" s="12">
        <v>3</v>
      </c>
      <c r="Z72" s="12">
        <v>4</v>
      </c>
      <c r="AA72" s="12">
        <v>5</v>
      </c>
      <c r="AB72" s="12">
        <v>6</v>
      </c>
      <c r="AC72" s="12">
        <v>7</v>
      </c>
      <c r="AD72" s="12">
        <v>8</v>
      </c>
      <c r="AE72" s="12">
        <v>9</v>
      </c>
      <c r="AF72" s="12">
        <v>10</v>
      </c>
      <c r="AG72" s="12">
        <v>11</v>
      </c>
      <c r="AH72" s="12">
        <v>12</v>
      </c>
      <c r="AI72" s="12">
        <v>13</v>
      </c>
      <c r="AJ72" s="12">
        <v>14</v>
      </c>
      <c r="AK72" s="12">
        <v>15</v>
      </c>
      <c r="AL72" s="12">
        <v>16</v>
      </c>
      <c r="AM72" s="12">
        <v>17</v>
      </c>
      <c r="AN72" s="12">
        <v>18</v>
      </c>
      <c r="AO72" s="12">
        <v>19</v>
      </c>
      <c r="AP72" s="12">
        <v>20</v>
      </c>
      <c r="AQ72" s="12">
        <v>21</v>
      </c>
      <c r="AR72" s="9"/>
      <c r="AS72" s="9"/>
      <c r="AT72" s="9"/>
      <c r="AU72" s="13"/>
      <c r="AV72" s="9"/>
      <c r="AW72" s="9"/>
      <c r="AX72" s="9"/>
      <c r="AY72" s="13"/>
      <c r="AZ72" s="9"/>
      <c r="BA72" s="9"/>
      <c r="BB72" s="9"/>
      <c r="BC72" s="9"/>
    </row>
    <row r="73" spans="1:55" ht="15.75" x14ac:dyDescent="0.25">
      <c r="A73" s="3"/>
      <c r="B73" s="3"/>
      <c r="C73" s="4"/>
      <c r="D73" s="9">
        <v>1</v>
      </c>
      <c r="E73" s="9">
        <v>2</v>
      </c>
      <c r="F73" s="9">
        <v>3</v>
      </c>
      <c r="G73" s="9">
        <v>4</v>
      </c>
      <c r="H73" s="9">
        <v>5</v>
      </c>
      <c r="I73" s="9">
        <v>6</v>
      </c>
      <c r="J73" s="9">
        <v>7</v>
      </c>
      <c r="K73" s="9">
        <v>8</v>
      </c>
      <c r="L73" s="9">
        <v>9</v>
      </c>
      <c r="M73" s="9">
        <v>10</v>
      </c>
      <c r="N73" s="9">
        <v>11</v>
      </c>
      <c r="O73" s="9">
        <v>12</v>
      </c>
      <c r="P73" s="12">
        <v>13</v>
      </c>
      <c r="Q73" s="12">
        <v>14</v>
      </c>
      <c r="R73" s="12">
        <v>15</v>
      </c>
      <c r="S73" s="12">
        <v>16</v>
      </c>
      <c r="T73" s="12">
        <v>17</v>
      </c>
      <c r="U73" s="11">
        <v>18</v>
      </c>
      <c r="V73" s="11">
        <v>19</v>
      </c>
      <c r="W73" s="12">
        <v>20</v>
      </c>
      <c r="X73" s="12">
        <v>21</v>
      </c>
      <c r="Y73" s="12">
        <v>22</v>
      </c>
      <c r="Z73" s="9">
        <v>23</v>
      </c>
      <c r="AA73" s="9">
        <v>24</v>
      </c>
      <c r="AB73" s="9">
        <v>25</v>
      </c>
      <c r="AC73" s="9">
        <v>26</v>
      </c>
      <c r="AD73" s="9">
        <v>27</v>
      </c>
      <c r="AE73" s="9">
        <v>28</v>
      </c>
      <c r="AF73" s="9">
        <v>29</v>
      </c>
      <c r="AG73" s="9">
        <v>30</v>
      </c>
      <c r="AH73" s="9">
        <v>31</v>
      </c>
      <c r="AI73" s="9">
        <v>32</v>
      </c>
      <c r="AJ73" s="9">
        <v>33</v>
      </c>
      <c r="AK73" s="9">
        <v>34</v>
      </c>
      <c r="AL73" s="9">
        <v>35</v>
      </c>
      <c r="AM73" s="9">
        <v>36</v>
      </c>
      <c r="AN73" s="9">
        <v>37</v>
      </c>
      <c r="AO73" s="9">
        <v>38</v>
      </c>
      <c r="AP73" s="9">
        <v>39</v>
      </c>
      <c r="AQ73" s="9">
        <v>40</v>
      </c>
      <c r="AR73" s="9">
        <v>41</v>
      </c>
      <c r="AS73" s="9">
        <v>42</v>
      </c>
      <c r="AT73" s="9">
        <v>43</v>
      </c>
      <c r="AU73" s="9">
        <v>44</v>
      </c>
      <c r="AV73" s="9">
        <v>45</v>
      </c>
      <c r="AW73" s="9">
        <v>46</v>
      </c>
      <c r="AX73" s="9">
        <v>47</v>
      </c>
      <c r="AY73" s="9">
        <v>48</v>
      </c>
      <c r="AZ73" s="9">
        <v>49</v>
      </c>
      <c r="BA73" s="9">
        <v>50</v>
      </c>
      <c r="BB73" s="9">
        <v>51</v>
      </c>
      <c r="BC73" s="9">
        <v>52</v>
      </c>
    </row>
    <row r="74" spans="1:55" ht="37.5" x14ac:dyDescent="0.25">
      <c r="A74" s="83" t="s">
        <v>22</v>
      </c>
      <c r="B74" s="84" t="s">
        <v>23</v>
      </c>
      <c r="C74" s="85" t="s">
        <v>24</v>
      </c>
      <c r="D74" s="17">
        <f>D76+D78+D80+D82+D84+D86+D88+D90+D92+D94+D96+D98+D100+D102+D104</f>
        <v>25</v>
      </c>
      <c r="E74" s="17">
        <f t="shared" ref="E74:AQ74" si="11">E76+E78+E80+E82+E84+E86+E88+E90+E92+E94+E96+E98+E100+E102+E104</f>
        <v>25</v>
      </c>
      <c r="F74" s="17">
        <f t="shared" si="11"/>
        <v>25</v>
      </c>
      <c r="G74" s="17">
        <f t="shared" si="11"/>
        <v>25</v>
      </c>
      <c r="H74" s="17">
        <f t="shared" si="11"/>
        <v>25</v>
      </c>
      <c r="I74" s="17">
        <f t="shared" si="11"/>
        <v>25</v>
      </c>
      <c r="J74" s="17">
        <f t="shared" si="11"/>
        <v>25</v>
      </c>
      <c r="K74" s="17">
        <f t="shared" si="11"/>
        <v>25</v>
      </c>
      <c r="L74" s="17">
        <f t="shared" si="11"/>
        <v>25</v>
      </c>
      <c r="M74" s="17">
        <f t="shared" si="11"/>
        <v>25</v>
      </c>
      <c r="N74" s="17">
        <f t="shared" si="11"/>
        <v>25</v>
      </c>
      <c r="O74" s="17">
        <f t="shared" si="11"/>
        <v>25</v>
      </c>
      <c r="P74" s="17">
        <f t="shared" si="11"/>
        <v>25</v>
      </c>
      <c r="Q74" s="17">
        <f t="shared" si="11"/>
        <v>25</v>
      </c>
      <c r="R74" s="17">
        <f t="shared" si="11"/>
        <v>25</v>
      </c>
      <c r="S74" s="17">
        <f t="shared" si="11"/>
        <v>25</v>
      </c>
      <c r="T74" s="17">
        <f t="shared" si="11"/>
        <v>25</v>
      </c>
      <c r="U74" s="18"/>
      <c r="V74" s="18"/>
      <c r="W74" s="17">
        <f t="shared" si="11"/>
        <v>24</v>
      </c>
      <c r="X74" s="17">
        <f t="shared" si="11"/>
        <v>24</v>
      </c>
      <c r="Y74" s="17">
        <f t="shared" si="11"/>
        <v>24</v>
      </c>
      <c r="Z74" s="17">
        <f t="shared" si="11"/>
        <v>24</v>
      </c>
      <c r="AA74" s="17">
        <f t="shared" si="11"/>
        <v>24</v>
      </c>
      <c r="AB74" s="17">
        <f t="shared" si="11"/>
        <v>24</v>
      </c>
      <c r="AC74" s="17">
        <f t="shared" si="11"/>
        <v>24</v>
      </c>
      <c r="AD74" s="17">
        <f t="shared" si="11"/>
        <v>24</v>
      </c>
      <c r="AE74" s="17">
        <f t="shared" si="11"/>
        <v>24</v>
      </c>
      <c r="AF74" s="17">
        <f t="shared" si="11"/>
        <v>24</v>
      </c>
      <c r="AG74" s="17">
        <f t="shared" si="11"/>
        <v>24</v>
      </c>
      <c r="AH74" s="17">
        <f t="shared" si="11"/>
        <v>24</v>
      </c>
      <c r="AI74" s="17">
        <f t="shared" si="11"/>
        <v>24</v>
      </c>
      <c r="AJ74" s="17">
        <f t="shared" si="11"/>
        <v>24</v>
      </c>
      <c r="AK74" s="17">
        <f t="shared" si="11"/>
        <v>24</v>
      </c>
      <c r="AL74" s="17">
        <f t="shared" si="11"/>
        <v>24</v>
      </c>
      <c r="AM74" s="17">
        <f t="shared" si="11"/>
        <v>24</v>
      </c>
      <c r="AN74" s="17">
        <f t="shared" si="11"/>
        <v>24</v>
      </c>
      <c r="AO74" s="17">
        <f t="shared" si="11"/>
        <v>24</v>
      </c>
      <c r="AP74" s="17">
        <f t="shared" si="11"/>
        <v>24</v>
      </c>
      <c r="AQ74" s="17">
        <f t="shared" si="11"/>
        <v>24</v>
      </c>
      <c r="AR74" s="86"/>
      <c r="AS74" s="86"/>
      <c r="AT74" s="86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ht="18" x14ac:dyDescent="0.25">
      <c r="A75" s="20"/>
      <c r="B75" s="20"/>
      <c r="C75" s="21" t="s">
        <v>25</v>
      </c>
      <c r="D75" s="22">
        <f>D77+D79+D81+D83+D85+D87+D89+D91+D95+D97+D99+D101+D103+D105</f>
        <v>11</v>
      </c>
      <c r="E75" s="22">
        <f t="shared" ref="E75:AQ75" si="12">E77+E79+E81+E83+E85+E87+E89+E91+E95+E97+E99+E101+E103+E105</f>
        <v>11</v>
      </c>
      <c r="F75" s="22">
        <f t="shared" si="12"/>
        <v>12</v>
      </c>
      <c r="G75" s="22">
        <f t="shared" si="12"/>
        <v>11</v>
      </c>
      <c r="H75" s="22">
        <f t="shared" si="12"/>
        <v>13</v>
      </c>
      <c r="I75" s="22">
        <f t="shared" si="12"/>
        <v>10</v>
      </c>
      <c r="J75" s="22">
        <f t="shared" si="12"/>
        <v>13</v>
      </c>
      <c r="K75" s="22">
        <f t="shared" si="12"/>
        <v>10</v>
      </c>
      <c r="L75" s="22">
        <f t="shared" si="12"/>
        <v>13</v>
      </c>
      <c r="M75" s="22">
        <f t="shared" si="12"/>
        <v>10</v>
      </c>
      <c r="N75" s="22">
        <f t="shared" si="12"/>
        <v>13</v>
      </c>
      <c r="O75" s="22">
        <f t="shared" si="12"/>
        <v>10</v>
      </c>
      <c r="P75" s="22">
        <f t="shared" si="12"/>
        <v>13</v>
      </c>
      <c r="Q75" s="22">
        <f t="shared" si="12"/>
        <v>10</v>
      </c>
      <c r="R75" s="22">
        <f t="shared" si="12"/>
        <v>13</v>
      </c>
      <c r="S75" s="22">
        <f t="shared" si="12"/>
        <v>10</v>
      </c>
      <c r="T75" s="22">
        <f t="shared" si="12"/>
        <v>9</v>
      </c>
      <c r="U75" s="26"/>
      <c r="V75" s="26"/>
      <c r="W75" s="22">
        <f t="shared" si="12"/>
        <v>14</v>
      </c>
      <c r="X75" s="22">
        <f t="shared" si="12"/>
        <v>10</v>
      </c>
      <c r="Y75" s="22">
        <f t="shared" si="12"/>
        <v>14</v>
      </c>
      <c r="Z75" s="22">
        <f t="shared" si="12"/>
        <v>11</v>
      </c>
      <c r="AA75" s="22">
        <f t="shared" si="12"/>
        <v>14</v>
      </c>
      <c r="AB75" s="22">
        <f t="shared" si="12"/>
        <v>10</v>
      </c>
      <c r="AC75" s="22">
        <f t="shared" si="12"/>
        <v>14</v>
      </c>
      <c r="AD75" s="22">
        <f t="shared" si="12"/>
        <v>11</v>
      </c>
      <c r="AE75" s="22">
        <f t="shared" si="12"/>
        <v>13</v>
      </c>
      <c r="AF75" s="22">
        <f t="shared" si="12"/>
        <v>10</v>
      </c>
      <c r="AG75" s="22">
        <f t="shared" si="12"/>
        <v>14</v>
      </c>
      <c r="AH75" s="22">
        <f t="shared" si="12"/>
        <v>10</v>
      </c>
      <c r="AI75" s="22">
        <f t="shared" si="12"/>
        <v>14</v>
      </c>
      <c r="AJ75" s="22">
        <f t="shared" si="12"/>
        <v>11</v>
      </c>
      <c r="AK75" s="22">
        <f t="shared" si="12"/>
        <v>14</v>
      </c>
      <c r="AL75" s="22">
        <f t="shared" si="12"/>
        <v>11</v>
      </c>
      <c r="AM75" s="22">
        <f t="shared" si="12"/>
        <v>14</v>
      </c>
      <c r="AN75" s="22">
        <f t="shared" si="12"/>
        <v>10</v>
      </c>
      <c r="AO75" s="22">
        <f t="shared" si="12"/>
        <v>14</v>
      </c>
      <c r="AP75" s="22">
        <f t="shared" si="12"/>
        <v>10</v>
      </c>
      <c r="AQ75" s="22">
        <f t="shared" si="12"/>
        <v>13</v>
      </c>
      <c r="AR75" s="87"/>
      <c r="AS75" s="86"/>
      <c r="AT75" s="86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37.5" x14ac:dyDescent="0.25">
      <c r="A76" s="23" t="s">
        <v>26</v>
      </c>
      <c r="B76" s="23" t="str">
        <f>B9</f>
        <v>Русский язык</v>
      </c>
      <c r="C76" s="24" t="s">
        <v>24</v>
      </c>
      <c r="D76" s="25">
        <v>1</v>
      </c>
      <c r="E76" s="25">
        <v>1</v>
      </c>
      <c r="F76" s="25">
        <v>1</v>
      </c>
      <c r="G76" s="25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  <c r="P76" s="25">
        <v>1</v>
      </c>
      <c r="Q76" s="25">
        <v>1</v>
      </c>
      <c r="R76" s="25">
        <v>1</v>
      </c>
      <c r="S76" s="25">
        <v>1</v>
      </c>
      <c r="T76" s="25">
        <v>1</v>
      </c>
      <c r="U76" s="26"/>
      <c r="V76" s="26"/>
      <c r="W76" s="27">
        <v>1</v>
      </c>
      <c r="X76" s="27">
        <v>1</v>
      </c>
      <c r="Y76" s="27">
        <v>1</v>
      </c>
      <c r="Z76" s="27">
        <v>1</v>
      </c>
      <c r="AA76" s="27">
        <v>1</v>
      </c>
      <c r="AB76" s="27">
        <v>1</v>
      </c>
      <c r="AC76" s="27">
        <v>1</v>
      </c>
      <c r="AD76" s="27">
        <v>1</v>
      </c>
      <c r="AE76" s="27">
        <v>1</v>
      </c>
      <c r="AF76" s="27">
        <v>1</v>
      </c>
      <c r="AG76" s="27">
        <v>1</v>
      </c>
      <c r="AH76" s="27">
        <v>1</v>
      </c>
      <c r="AI76" s="27">
        <v>1</v>
      </c>
      <c r="AJ76" s="27">
        <v>1</v>
      </c>
      <c r="AK76" s="27">
        <v>1</v>
      </c>
      <c r="AL76" s="27">
        <v>1</v>
      </c>
      <c r="AM76" s="27">
        <v>1</v>
      </c>
      <c r="AN76" s="27">
        <v>1</v>
      </c>
      <c r="AO76" s="27">
        <v>1</v>
      </c>
      <c r="AP76" s="27">
        <v>1</v>
      </c>
      <c r="AQ76" s="27">
        <v>1</v>
      </c>
      <c r="AR76" s="88"/>
      <c r="AS76" s="86"/>
      <c r="AT76" s="86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18.75" x14ac:dyDescent="0.25">
      <c r="A77" s="29"/>
      <c r="B77" s="30"/>
      <c r="C77" s="31" t="s">
        <v>27</v>
      </c>
      <c r="D77" s="32">
        <v>1</v>
      </c>
      <c r="E77" s="32"/>
      <c r="F77" s="32">
        <v>1</v>
      </c>
      <c r="G77" s="32"/>
      <c r="H77" s="32">
        <v>1</v>
      </c>
      <c r="I77" s="32"/>
      <c r="J77" s="32">
        <v>1</v>
      </c>
      <c r="K77" s="32"/>
      <c r="L77" s="32">
        <v>1</v>
      </c>
      <c r="M77" s="32"/>
      <c r="N77" s="32">
        <v>1</v>
      </c>
      <c r="O77" s="32"/>
      <c r="P77" s="32">
        <v>1</v>
      </c>
      <c r="Q77" s="32"/>
      <c r="R77" s="32">
        <v>1</v>
      </c>
      <c r="S77" s="32">
        <v>0</v>
      </c>
      <c r="T77" s="38">
        <v>0</v>
      </c>
      <c r="U77" s="33"/>
      <c r="V77" s="33"/>
      <c r="W77" s="32">
        <v>1</v>
      </c>
      <c r="X77" s="32">
        <v>0</v>
      </c>
      <c r="Y77" s="32">
        <v>1</v>
      </c>
      <c r="Z77" s="32">
        <v>0</v>
      </c>
      <c r="AA77" s="34">
        <v>1</v>
      </c>
      <c r="AB77" s="32">
        <v>0</v>
      </c>
      <c r="AC77" s="32">
        <v>1</v>
      </c>
      <c r="AD77" s="32">
        <v>0</v>
      </c>
      <c r="AE77" s="32">
        <v>1</v>
      </c>
      <c r="AF77" s="32">
        <v>0</v>
      </c>
      <c r="AG77" s="32">
        <v>1</v>
      </c>
      <c r="AH77" s="32">
        <v>0</v>
      </c>
      <c r="AI77" s="32">
        <v>1</v>
      </c>
      <c r="AJ77" s="32">
        <v>0</v>
      </c>
      <c r="AK77" s="32">
        <v>1</v>
      </c>
      <c r="AL77" s="32">
        <v>0</v>
      </c>
      <c r="AM77" s="32">
        <v>1</v>
      </c>
      <c r="AN77" s="32">
        <v>0</v>
      </c>
      <c r="AO77" s="32">
        <v>1</v>
      </c>
      <c r="AP77" s="32">
        <v>0</v>
      </c>
      <c r="AQ77" s="34">
        <v>1</v>
      </c>
      <c r="AR77" s="89"/>
      <c r="AS77" s="86"/>
      <c r="AT77" s="86"/>
      <c r="AU77" s="28"/>
      <c r="AV77" s="33"/>
      <c r="AW77" s="33"/>
      <c r="AX77" s="33"/>
      <c r="AY77" s="33"/>
      <c r="AZ77" s="33"/>
      <c r="BA77" s="33"/>
      <c r="BB77" s="33"/>
      <c r="BC77" s="33"/>
    </row>
    <row r="78" spans="1:55" ht="37.5" x14ac:dyDescent="0.25">
      <c r="A78" s="23" t="s">
        <v>28</v>
      </c>
      <c r="B78" s="23" t="str">
        <f>'[1]СВОДНАЯ ПО КУРСАМ НАЛАДЧИК МЕХ.'!B11</f>
        <v>Литература</v>
      </c>
      <c r="C78" s="24" t="s">
        <v>24</v>
      </c>
      <c r="D78" s="25">
        <v>3</v>
      </c>
      <c r="E78" s="25">
        <v>3</v>
      </c>
      <c r="F78" s="25">
        <v>3</v>
      </c>
      <c r="G78" s="25">
        <v>3</v>
      </c>
      <c r="H78" s="25">
        <v>3</v>
      </c>
      <c r="I78" s="25">
        <v>3</v>
      </c>
      <c r="J78" s="25">
        <v>3</v>
      </c>
      <c r="K78" s="25">
        <v>3</v>
      </c>
      <c r="L78" s="25">
        <v>3</v>
      </c>
      <c r="M78" s="25">
        <v>3</v>
      </c>
      <c r="N78" s="25">
        <v>3</v>
      </c>
      <c r="O78" s="25">
        <v>3</v>
      </c>
      <c r="P78" s="25">
        <v>3</v>
      </c>
      <c r="Q78" s="25">
        <v>3</v>
      </c>
      <c r="R78" s="25">
        <v>3</v>
      </c>
      <c r="S78" s="25">
        <v>3</v>
      </c>
      <c r="T78" s="25">
        <v>3</v>
      </c>
      <c r="U78" s="26"/>
      <c r="V78" s="26"/>
      <c r="W78" s="27">
        <v>3</v>
      </c>
      <c r="X78" s="27">
        <v>3</v>
      </c>
      <c r="Y78" s="27">
        <v>3</v>
      </c>
      <c r="Z78" s="27">
        <v>3</v>
      </c>
      <c r="AA78" s="27">
        <v>3</v>
      </c>
      <c r="AB78" s="27">
        <v>3</v>
      </c>
      <c r="AC78" s="27">
        <v>3</v>
      </c>
      <c r="AD78" s="27">
        <v>3</v>
      </c>
      <c r="AE78" s="27">
        <v>3</v>
      </c>
      <c r="AF78" s="27">
        <v>3</v>
      </c>
      <c r="AG78" s="27">
        <v>3</v>
      </c>
      <c r="AH78" s="27">
        <v>3</v>
      </c>
      <c r="AI78" s="27">
        <v>3</v>
      </c>
      <c r="AJ78" s="27">
        <v>3</v>
      </c>
      <c r="AK78" s="27">
        <v>3</v>
      </c>
      <c r="AL78" s="27">
        <v>3</v>
      </c>
      <c r="AM78" s="27">
        <v>3</v>
      </c>
      <c r="AN78" s="27">
        <v>3</v>
      </c>
      <c r="AO78" s="27">
        <v>3</v>
      </c>
      <c r="AP78" s="27">
        <v>3</v>
      </c>
      <c r="AQ78" s="27">
        <v>3</v>
      </c>
      <c r="AR78" s="88"/>
      <c r="AS78" s="86"/>
      <c r="AT78" s="86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8" x14ac:dyDescent="0.25">
      <c r="A79" s="29"/>
      <c r="B79" s="35"/>
      <c r="C79" s="31" t="s">
        <v>27</v>
      </c>
      <c r="D79" s="36">
        <v>1</v>
      </c>
      <c r="E79" s="36">
        <v>1</v>
      </c>
      <c r="F79" s="36">
        <v>1</v>
      </c>
      <c r="G79" s="36">
        <v>1</v>
      </c>
      <c r="H79" s="36">
        <v>1</v>
      </c>
      <c r="I79" s="36">
        <v>1</v>
      </c>
      <c r="J79" s="36">
        <v>1</v>
      </c>
      <c r="K79" s="36">
        <v>1</v>
      </c>
      <c r="L79" s="36">
        <v>1</v>
      </c>
      <c r="M79" s="36">
        <v>1</v>
      </c>
      <c r="N79" s="36">
        <v>1</v>
      </c>
      <c r="O79" s="36">
        <v>1</v>
      </c>
      <c r="P79" s="36">
        <v>1</v>
      </c>
      <c r="Q79" s="36">
        <v>1</v>
      </c>
      <c r="R79" s="36">
        <v>1</v>
      </c>
      <c r="S79" s="36">
        <v>1</v>
      </c>
      <c r="T79" s="36">
        <v>1</v>
      </c>
      <c r="U79" s="37"/>
      <c r="V79" s="37"/>
      <c r="W79" s="36">
        <v>1</v>
      </c>
      <c r="X79" s="36">
        <v>1</v>
      </c>
      <c r="Y79" s="36">
        <v>1</v>
      </c>
      <c r="Z79" s="36">
        <v>2</v>
      </c>
      <c r="AA79" s="36">
        <v>1</v>
      </c>
      <c r="AB79" s="36">
        <v>1</v>
      </c>
      <c r="AC79" s="36">
        <v>1</v>
      </c>
      <c r="AD79" s="36">
        <v>2</v>
      </c>
      <c r="AE79" s="36">
        <v>1</v>
      </c>
      <c r="AF79" s="36">
        <v>1</v>
      </c>
      <c r="AG79" s="36">
        <v>1</v>
      </c>
      <c r="AH79" s="36">
        <v>1</v>
      </c>
      <c r="AI79" s="36">
        <v>1</v>
      </c>
      <c r="AJ79" s="36">
        <v>1</v>
      </c>
      <c r="AK79" s="36">
        <v>1</v>
      </c>
      <c r="AL79" s="36">
        <v>1</v>
      </c>
      <c r="AM79" s="36">
        <v>1</v>
      </c>
      <c r="AN79" s="36">
        <v>1</v>
      </c>
      <c r="AO79" s="36">
        <v>1</v>
      </c>
      <c r="AP79" s="36">
        <v>1</v>
      </c>
      <c r="AQ79" s="36">
        <v>1</v>
      </c>
      <c r="AR79" s="90"/>
      <c r="AS79" s="86"/>
      <c r="AT79" s="86"/>
      <c r="AU79" s="37"/>
      <c r="AV79" s="37"/>
      <c r="AW79" s="37"/>
      <c r="AX79" s="37"/>
      <c r="AY79" s="37"/>
      <c r="AZ79" s="37"/>
      <c r="BA79" s="37"/>
      <c r="BB79" s="37"/>
      <c r="BC79" s="37"/>
    </row>
    <row r="80" spans="1:55" ht="37.5" x14ac:dyDescent="0.25">
      <c r="A80" s="23" t="s">
        <v>29</v>
      </c>
      <c r="B80" s="23" t="str">
        <f>B13</f>
        <v>Иностранный язык</v>
      </c>
      <c r="C80" s="24" t="s">
        <v>24</v>
      </c>
      <c r="D80" s="25">
        <v>2</v>
      </c>
      <c r="E80" s="25">
        <v>2</v>
      </c>
      <c r="F80" s="25">
        <v>2</v>
      </c>
      <c r="G80" s="25">
        <v>2</v>
      </c>
      <c r="H80" s="25">
        <v>2</v>
      </c>
      <c r="I80" s="25">
        <v>2</v>
      </c>
      <c r="J80" s="25">
        <v>2</v>
      </c>
      <c r="K80" s="25">
        <v>2</v>
      </c>
      <c r="L80" s="25">
        <v>2</v>
      </c>
      <c r="M80" s="25">
        <v>2</v>
      </c>
      <c r="N80" s="25">
        <v>2</v>
      </c>
      <c r="O80" s="25">
        <v>2</v>
      </c>
      <c r="P80" s="25">
        <v>2</v>
      </c>
      <c r="Q80" s="25">
        <v>2</v>
      </c>
      <c r="R80" s="25">
        <v>2</v>
      </c>
      <c r="S80" s="25">
        <v>2</v>
      </c>
      <c r="T80" s="25">
        <v>2</v>
      </c>
      <c r="U80" s="26"/>
      <c r="V80" s="26"/>
      <c r="W80" s="27">
        <v>2</v>
      </c>
      <c r="X80" s="27">
        <v>2</v>
      </c>
      <c r="Y80" s="27">
        <v>2</v>
      </c>
      <c r="Z80" s="27">
        <v>2</v>
      </c>
      <c r="AA80" s="27">
        <v>2</v>
      </c>
      <c r="AB80" s="27">
        <v>2</v>
      </c>
      <c r="AC80" s="27">
        <v>2</v>
      </c>
      <c r="AD80" s="27">
        <v>2</v>
      </c>
      <c r="AE80" s="27">
        <v>2</v>
      </c>
      <c r="AF80" s="27">
        <v>2</v>
      </c>
      <c r="AG80" s="27">
        <v>2</v>
      </c>
      <c r="AH80" s="27">
        <v>2</v>
      </c>
      <c r="AI80" s="27">
        <v>2</v>
      </c>
      <c r="AJ80" s="27">
        <v>2</v>
      </c>
      <c r="AK80" s="27">
        <v>2</v>
      </c>
      <c r="AL80" s="27">
        <v>2</v>
      </c>
      <c r="AM80" s="27">
        <v>2</v>
      </c>
      <c r="AN80" s="27">
        <v>2</v>
      </c>
      <c r="AO80" s="27">
        <v>2</v>
      </c>
      <c r="AP80" s="27">
        <v>2</v>
      </c>
      <c r="AQ80" s="27">
        <v>2</v>
      </c>
      <c r="AR80" s="88"/>
      <c r="AS80" s="86"/>
      <c r="AT80" s="86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18.75" x14ac:dyDescent="0.25">
      <c r="A81" s="29"/>
      <c r="B81" s="35"/>
      <c r="C81" s="31" t="s">
        <v>27</v>
      </c>
      <c r="D81" s="36">
        <v>1</v>
      </c>
      <c r="E81" s="36">
        <v>1</v>
      </c>
      <c r="F81" s="36">
        <v>1</v>
      </c>
      <c r="G81" s="36">
        <v>1</v>
      </c>
      <c r="H81" s="36">
        <v>1</v>
      </c>
      <c r="I81" s="36">
        <v>1</v>
      </c>
      <c r="J81" s="36">
        <v>1</v>
      </c>
      <c r="K81" s="36">
        <v>1</v>
      </c>
      <c r="L81" s="36">
        <v>1</v>
      </c>
      <c r="M81" s="36">
        <v>1</v>
      </c>
      <c r="N81" s="36">
        <v>1</v>
      </c>
      <c r="O81" s="36">
        <v>1</v>
      </c>
      <c r="P81" s="36">
        <v>1</v>
      </c>
      <c r="Q81" s="36">
        <v>1</v>
      </c>
      <c r="R81" s="36">
        <v>1</v>
      </c>
      <c r="S81" s="36">
        <v>1</v>
      </c>
      <c r="T81" s="38">
        <v>1</v>
      </c>
      <c r="U81" s="37"/>
      <c r="V81" s="37"/>
      <c r="W81" s="36">
        <v>1</v>
      </c>
      <c r="X81" s="36">
        <v>1</v>
      </c>
      <c r="Y81" s="36">
        <v>1</v>
      </c>
      <c r="Z81" s="36">
        <v>1</v>
      </c>
      <c r="AA81" s="36">
        <v>1</v>
      </c>
      <c r="AB81" s="36">
        <v>1</v>
      </c>
      <c r="AC81" s="36">
        <v>1</v>
      </c>
      <c r="AD81" s="36">
        <v>1</v>
      </c>
      <c r="AE81" s="36">
        <v>1</v>
      </c>
      <c r="AF81" s="36">
        <v>1</v>
      </c>
      <c r="AG81" s="36">
        <v>1</v>
      </c>
      <c r="AH81" s="36">
        <v>1</v>
      </c>
      <c r="AI81" s="36">
        <v>1</v>
      </c>
      <c r="AJ81" s="36">
        <v>1</v>
      </c>
      <c r="AK81" s="36">
        <v>1</v>
      </c>
      <c r="AL81" s="36">
        <v>1</v>
      </c>
      <c r="AM81" s="36">
        <v>1</v>
      </c>
      <c r="AN81" s="36">
        <v>1</v>
      </c>
      <c r="AO81" s="36">
        <v>1</v>
      </c>
      <c r="AP81" s="36">
        <v>1</v>
      </c>
      <c r="AQ81" s="36">
        <v>1</v>
      </c>
      <c r="AR81" s="90"/>
      <c r="AS81" s="86"/>
      <c r="AT81" s="86"/>
      <c r="AU81" s="37"/>
      <c r="AV81" s="37"/>
      <c r="AW81" s="37"/>
      <c r="AX81" s="37"/>
      <c r="AY81" s="37"/>
      <c r="AZ81" s="37"/>
      <c r="BA81" s="37"/>
      <c r="BB81" s="37"/>
      <c r="BC81" s="37"/>
    </row>
    <row r="82" spans="1:55" ht="37.5" x14ac:dyDescent="0.25">
      <c r="A82" s="23" t="s">
        <v>30</v>
      </c>
      <c r="B82" s="23" t="str">
        <f>B15</f>
        <v>История</v>
      </c>
      <c r="C82" s="24" t="s">
        <v>24</v>
      </c>
      <c r="D82" s="25">
        <v>2</v>
      </c>
      <c r="E82" s="25">
        <v>2</v>
      </c>
      <c r="F82" s="25">
        <v>2</v>
      </c>
      <c r="G82" s="25">
        <v>2</v>
      </c>
      <c r="H82" s="25">
        <v>2</v>
      </c>
      <c r="I82" s="25">
        <v>2</v>
      </c>
      <c r="J82" s="25">
        <v>2</v>
      </c>
      <c r="K82" s="25">
        <v>2</v>
      </c>
      <c r="L82" s="25">
        <v>2</v>
      </c>
      <c r="M82" s="25">
        <v>2</v>
      </c>
      <c r="N82" s="25">
        <v>2</v>
      </c>
      <c r="O82" s="25">
        <v>2</v>
      </c>
      <c r="P82" s="25">
        <v>2</v>
      </c>
      <c r="Q82" s="25">
        <v>2</v>
      </c>
      <c r="R82" s="25">
        <v>2</v>
      </c>
      <c r="S82" s="25">
        <v>2</v>
      </c>
      <c r="T82" s="25">
        <v>2</v>
      </c>
      <c r="U82" s="26"/>
      <c r="V82" s="26"/>
      <c r="W82" s="27">
        <v>1</v>
      </c>
      <c r="X82" s="27">
        <v>1</v>
      </c>
      <c r="Y82" s="27">
        <v>1</v>
      </c>
      <c r="Z82" s="27">
        <v>1</v>
      </c>
      <c r="AA82" s="27">
        <v>1</v>
      </c>
      <c r="AB82" s="27">
        <v>1</v>
      </c>
      <c r="AC82" s="27">
        <v>1</v>
      </c>
      <c r="AD82" s="27">
        <v>1</v>
      </c>
      <c r="AE82" s="27">
        <v>1</v>
      </c>
      <c r="AF82" s="27">
        <v>1</v>
      </c>
      <c r="AG82" s="27">
        <v>1</v>
      </c>
      <c r="AH82" s="27">
        <v>1</v>
      </c>
      <c r="AI82" s="27">
        <v>1</v>
      </c>
      <c r="AJ82" s="27">
        <v>1</v>
      </c>
      <c r="AK82" s="27">
        <v>1</v>
      </c>
      <c r="AL82" s="27">
        <v>1</v>
      </c>
      <c r="AM82" s="27">
        <v>1</v>
      </c>
      <c r="AN82" s="27">
        <v>1</v>
      </c>
      <c r="AO82" s="27">
        <v>1</v>
      </c>
      <c r="AP82" s="27">
        <v>1</v>
      </c>
      <c r="AQ82" s="27">
        <v>1</v>
      </c>
      <c r="AR82" s="88"/>
      <c r="AS82" s="86"/>
      <c r="AT82" s="86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ht="18" x14ac:dyDescent="0.25">
      <c r="A83" s="29"/>
      <c r="B83" s="35"/>
      <c r="C83" s="31" t="s">
        <v>27</v>
      </c>
      <c r="D83" s="36">
        <v>1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36">
        <v>1</v>
      </c>
      <c r="K83" s="36">
        <v>1</v>
      </c>
      <c r="L83" s="36">
        <v>1</v>
      </c>
      <c r="M83" s="36">
        <v>1</v>
      </c>
      <c r="N83" s="36">
        <v>1</v>
      </c>
      <c r="O83" s="36">
        <v>1</v>
      </c>
      <c r="P83" s="36">
        <v>1</v>
      </c>
      <c r="Q83" s="36">
        <v>1</v>
      </c>
      <c r="R83" s="36">
        <v>1</v>
      </c>
      <c r="S83" s="36">
        <v>1</v>
      </c>
      <c r="T83" s="36">
        <v>1</v>
      </c>
      <c r="U83" s="37"/>
      <c r="V83" s="37"/>
      <c r="W83" s="36">
        <v>1</v>
      </c>
      <c r="X83" s="36"/>
      <c r="Y83" s="36">
        <v>1</v>
      </c>
      <c r="Z83" s="36"/>
      <c r="AA83" s="36">
        <v>1</v>
      </c>
      <c r="AB83" s="36"/>
      <c r="AC83" s="36">
        <v>1</v>
      </c>
      <c r="AD83" s="36"/>
      <c r="AE83" s="36">
        <v>1</v>
      </c>
      <c r="AF83" s="36"/>
      <c r="AG83" s="36">
        <v>1</v>
      </c>
      <c r="AH83" s="36"/>
      <c r="AI83" s="36">
        <v>1</v>
      </c>
      <c r="AJ83" s="36">
        <v>1</v>
      </c>
      <c r="AK83" s="36">
        <v>1</v>
      </c>
      <c r="AL83" s="36">
        <v>1</v>
      </c>
      <c r="AM83" s="36">
        <v>1</v>
      </c>
      <c r="AN83" s="36"/>
      <c r="AO83" s="36">
        <v>1</v>
      </c>
      <c r="AP83" s="36"/>
      <c r="AQ83" s="36">
        <v>1</v>
      </c>
      <c r="AR83" s="90"/>
      <c r="AS83" s="86"/>
      <c r="AT83" s="86"/>
      <c r="AU83" s="37"/>
      <c r="AV83" s="37"/>
      <c r="AW83" s="37"/>
      <c r="AX83" s="37"/>
      <c r="AY83" s="37"/>
      <c r="AZ83" s="37"/>
      <c r="BA83" s="37"/>
      <c r="BB83" s="37"/>
      <c r="BC83" s="37"/>
    </row>
    <row r="84" spans="1:55" ht="37.5" x14ac:dyDescent="0.25">
      <c r="A84" s="23" t="s">
        <v>31</v>
      </c>
      <c r="B84" s="23" t="str">
        <f>B17</f>
        <v>Обществознание ( вкл. Экономику и право)</v>
      </c>
      <c r="C84" s="24" t="s">
        <v>24</v>
      </c>
      <c r="D84" s="25">
        <v>2</v>
      </c>
      <c r="E84" s="25">
        <v>2</v>
      </c>
      <c r="F84" s="25">
        <v>2</v>
      </c>
      <c r="G84" s="25">
        <v>2</v>
      </c>
      <c r="H84" s="25">
        <v>2</v>
      </c>
      <c r="I84" s="25">
        <v>2</v>
      </c>
      <c r="J84" s="25">
        <v>2</v>
      </c>
      <c r="K84" s="25">
        <v>2</v>
      </c>
      <c r="L84" s="25">
        <v>2</v>
      </c>
      <c r="M84" s="27">
        <v>2</v>
      </c>
      <c r="N84" s="25">
        <v>2</v>
      </c>
      <c r="O84" s="25">
        <v>2</v>
      </c>
      <c r="P84" s="25">
        <v>2</v>
      </c>
      <c r="Q84" s="25">
        <v>2</v>
      </c>
      <c r="R84" s="25">
        <v>2</v>
      </c>
      <c r="S84" s="25">
        <v>2</v>
      </c>
      <c r="T84" s="25">
        <v>2</v>
      </c>
      <c r="U84" s="26"/>
      <c r="V84" s="26"/>
      <c r="W84" s="27">
        <v>2</v>
      </c>
      <c r="X84" s="27">
        <v>2</v>
      </c>
      <c r="Y84" s="27">
        <v>2</v>
      </c>
      <c r="Z84" s="27">
        <v>2</v>
      </c>
      <c r="AA84" s="27">
        <v>2</v>
      </c>
      <c r="AB84" s="27">
        <v>2</v>
      </c>
      <c r="AC84" s="27">
        <v>2</v>
      </c>
      <c r="AD84" s="27">
        <v>2</v>
      </c>
      <c r="AE84" s="27">
        <v>2</v>
      </c>
      <c r="AF84" s="27">
        <v>2</v>
      </c>
      <c r="AG84" s="27">
        <v>2</v>
      </c>
      <c r="AH84" s="27">
        <v>2</v>
      </c>
      <c r="AI84" s="27">
        <v>2</v>
      </c>
      <c r="AJ84" s="27">
        <v>2</v>
      </c>
      <c r="AK84" s="27">
        <v>2</v>
      </c>
      <c r="AL84" s="27">
        <v>2</v>
      </c>
      <c r="AM84" s="27">
        <v>2</v>
      </c>
      <c r="AN84" s="27">
        <v>2</v>
      </c>
      <c r="AO84" s="27">
        <v>2</v>
      </c>
      <c r="AP84" s="27">
        <v>2</v>
      </c>
      <c r="AQ84" s="27">
        <v>2</v>
      </c>
      <c r="AR84" s="88"/>
      <c r="AS84" s="86"/>
      <c r="AT84" s="86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18" x14ac:dyDescent="0.25">
      <c r="A85" s="29"/>
      <c r="B85" s="35"/>
      <c r="C85" s="31" t="s">
        <v>27</v>
      </c>
      <c r="D85" s="36">
        <v>1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36">
        <v>1</v>
      </c>
      <c r="P85" s="36">
        <v>1</v>
      </c>
      <c r="Q85" s="36">
        <v>1</v>
      </c>
      <c r="R85" s="36">
        <v>1</v>
      </c>
      <c r="S85" s="36">
        <v>1</v>
      </c>
      <c r="T85" s="36">
        <v>1</v>
      </c>
      <c r="U85" s="37"/>
      <c r="V85" s="37"/>
      <c r="W85" s="36">
        <v>1</v>
      </c>
      <c r="X85" s="36">
        <v>1</v>
      </c>
      <c r="Y85" s="36">
        <v>1</v>
      </c>
      <c r="Z85" s="36">
        <v>1</v>
      </c>
      <c r="AA85" s="36">
        <v>1</v>
      </c>
      <c r="AB85" s="36">
        <v>1</v>
      </c>
      <c r="AC85" s="36">
        <v>1</v>
      </c>
      <c r="AD85" s="36">
        <v>1</v>
      </c>
      <c r="AE85" s="36">
        <v>1</v>
      </c>
      <c r="AF85" s="36">
        <v>1</v>
      </c>
      <c r="AG85" s="36">
        <v>1</v>
      </c>
      <c r="AH85" s="36">
        <v>1</v>
      </c>
      <c r="AI85" s="36">
        <v>1</v>
      </c>
      <c r="AJ85" s="36">
        <v>1</v>
      </c>
      <c r="AK85" s="36">
        <v>1</v>
      </c>
      <c r="AL85" s="36">
        <v>1</v>
      </c>
      <c r="AM85" s="36">
        <v>1</v>
      </c>
      <c r="AN85" s="36">
        <v>1</v>
      </c>
      <c r="AO85" s="36">
        <v>1</v>
      </c>
      <c r="AP85" s="36">
        <v>1</v>
      </c>
      <c r="AQ85" s="36">
        <v>1</v>
      </c>
      <c r="AR85" s="90"/>
      <c r="AS85" s="86"/>
      <c r="AT85" s="86"/>
      <c r="AU85" s="37"/>
      <c r="AV85" s="37"/>
      <c r="AW85" s="37"/>
      <c r="AX85" s="37"/>
      <c r="AY85" s="37"/>
      <c r="AZ85" s="37"/>
      <c r="BA85" s="37"/>
      <c r="BB85" s="37"/>
      <c r="BC85" s="37"/>
    </row>
    <row r="86" spans="1:55" ht="37.5" x14ac:dyDescent="0.25">
      <c r="A86" s="23" t="s">
        <v>32</v>
      </c>
      <c r="B86" s="23" t="str">
        <f>B19</f>
        <v>Химия</v>
      </c>
      <c r="C86" s="24" t="s">
        <v>24</v>
      </c>
      <c r="D86" s="25">
        <v>1</v>
      </c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1</v>
      </c>
      <c r="T86" s="25">
        <v>1</v>
      </c>
      <c r="U86" s="37"/>
      <c r="V86" s="37"/>
      <c r="W86" s="25">
        <v>1</v>
      </c>
      <c r="X86" s="25">
        <v>1</v>
      </c>
      <c r="Y86" s="25">
        <v>1</v>
      </c>
      <c r="Z86" s="25">
        <v>1</v>
      </c>
      <c r="AA86" s="25">
        <v>1</v>
      </c>
      <c r="AB86" s="25">
        <v>1</v>
      </c>
      <c r="AC86" s="25">
        <v>1</v>
      </c>
      <c r="AD86" s="25">
        <v>1</v>
      </c>
      <c r="AE86" s="25">
        <v>1</v>
      </c>
      <c r="AF86" s="25">
        <v>1</v>
      </c>
      <c r="AG86" s="25">
        <v>1</v>
      </c>
      <c r="AH86" s="25">
        <v>1</v>
      </c>
      <c r="AI86" s="25">
        <v>1</v>
      </c>
      <c r="AJ86" s="25">
        <v>1</v>
      </c>
      <c r="AK86" s="25">
        <v>1</v>
      </c>
      <c r="AL86" s="25">
        <v>1</v>
      </c>
      <c r="AM86" s="25">
        <v>1</v>
      </c>
      <c r="AN86" s="25">
        <v>1</v>
      </c>
      <c r="AO86" s="25">
        <v>1</v>
      </c>
      <c r="AP86" s="25">
        <v>1</v>
      </c>
      <c r="AQ86" s="25">
        <v>1</v>
      </c>
      <c r="AR86" s="91"/>
      <c r="AS86" s="86"/>
      <c r="AT86" s="86"/>
      <c r="AU86" s="37"/>
      <c r="AV86" s="37"/>
      <c r="AW86" s="37"/>
      <c r="AX86" s="37"/>
      <c r="AY86" s="37"/>
      <c r="AZ86" s="37"/>
      <c r="BA86" s="37"/>
      <c r="BB86" s="37"/>
      <c r="BC86" s="37"/>
    </row>
    <row r="87" spans="1:55" ht="18.75" x14ac:dyDescent="0.25">
      <c r="A87" s="29"/>
      <c r="B87" s="35"/>
      <c r="C87" s="31" t="s">
        <v>27</v>
      </c>
      <c r="D87" s="36">
        <v>1</v>
      </c>
      <c r="E87" s="36"/>
      <c r="F87" s="36">
        <v>1</v>
      </c>
      <c r="G87" s="36"/>
      <c r="H87" s="36">
        <v>1</v>
      </c>
      <c r="I87" s="36"/>
      <c r="J87" s="36">
        <v>1</v>
      </c>
      <c r="K87" s="36"/>
      <c r="L87" s="36">
        <v>1</v>
      </c>
      <c r="M87" s="36"/>
      <c r="N87" s="36">
        <v>1</v>
      </c>
      <c r="O87" s="36"/>
      <c r="P87" s="36">
        <v>1</v>
      </c>
      <c r="Q87" s="36"/>
      <c r="R87" s="36">
        <v>1</v>
      </c>
      <c r="S87" s="36"/>
      <c r="T87" s="38"/>
      <c r="U87" s="37"/>
      <c r="V87" s="37"/>
      <c r="W87" s="36">
        <v>1</v>
      </c>
      <c r="X87" s="36"/>
      <c r="Y87" s="36">
        <v>1</v>
      </c>
      <c r="Z87" s="36"/>
      <c r="AA87" s="36">
        <v>1</v>
      </c>
      <c r="AB87" s="36"/>
      <c r="AC87" s="36">
        <v>1</v>
      </c>
      <c r="AD87" s="36"/>
      <c r="AE87" s="36">
        <v>1</v>
      </c>
      <c r="AF87" s="36"/>
      <c r="AG87" s="36">
        <v>1</v>
      </c>
      <c r="AH87" s="36"/>
      <c r="AI87" s="36">
        <v>1</v>
      </c>
      <c r="AJ87" s="36"/>
      <c r="AK87" s="36">
        <v>1</v>
      </c>
      <c r="AL87" s="36"/>
      <c r="AM87" s="36">
        <v>1</v>
      </c>
      <c r="AN87" s="36"/>
      <c r="AO87" s="36">
        <v>1</v>
      </c>
      <c r="AP87" s="36"/>
      <c r="AQ87" s="36">
        <v>1</v>
      </c>
      <c r="AR87" s="90"/>
      <c r="AS87" s="86"/>
      <c r="AT87" s="86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1:55" ht="37.5" x14ac:dyDescent="0.25">
      <c r="A88" s="23" t="s">
        <v>33</v>
      </c>
      <c r="B88" s="23" t="str">
        <f>B21</f>
        <v>Физика (профильный)</v>
      </c>
      <c r="C88" s="24" t="s">
        <v>24</v>
      </c>
      <c r="D88" s="25">
        <v>3</v>
      </c>
      <c r="E88" s="25">
        <v>3</v>
      </c>
      <c r="F88" s="25">
        <v>3</v>
      </c>
      <c r="G88" s="25">
        <v>3</v>
      </c>
      <c r="H88" s="25">
        <v>3</v>
      </c>
      <c r="I88" s="25">
        <v>3</v>
      </c>
      <c r="J88" s="25">
        <v>3</v>
      </c>
      <c r="K88" s="25">
        <v>3</v>
      </c>
      <c r="L88" s="25">
        <v>3</v>
      </c>
      <c r="M88" s="25">
        <v>3</v>
      </c>
      <c r="N88" s="25">
        <v>3</v>
      </c>
      <c r="O88" s="25">
        <v>3</v>
      </c>
      <c r="P88" s="25">
        <v>3</v>
      </c>
      <c r="Q88" s="25">
        <v>3</v>
      </c>
      <c r="R88" s="25">
        <v>3</v>
      </c>
      <c r="S88" s="25">
        <v>3</v>
      </c>
      <c r="T88" s="25">
        <v>3</v>
      </c>
      <c r="U88" s="37"/>
      <c r="V88" s="37"/>
      <c r="W88" s="25">
        <v>2</v>
      </c>
      <c r="X88" s="25">
        <v>2</v>
      </c>
      <c r="Y88" s="25">
        <v>2</v>
      </c>
      <c r="Z88" s="25">
        <v>2</v>
      </c>
      <c r="AA88" s="25">
        <v>2</v>
      </c>
      <c r="AB88" s="25">
        <v>2</v>
      </c>
      <c r="AC88" s="25">
        <v>2</v>
      </c>
      <c r="AD88" s="25">
        <v>2</v>
      </c>
      <c r="AE88" s="25">
        <v>2</v>
      </c>
      <c r="AF88" s="25">
        <v>2</v>
      </c>
      <c r="AG88" s="25">
        <v>2</v>
      </c>
      <c r="AH88" s="25">
        <v>2</v>
      </c>
      <c r="AI88" s="25">
        <v>2</v>
      </c>
      <c r="AJ88" s="25">
        <v>2</v>
      </c>
      <c r="AK88" s="25">
        <v>2</v>
      </c>
      <c r="AL88" s="25">
        <v>2</v>
      </c>
      <c r="AM88" s="25">
        <v>3</v>
      </c>
      <c r="AN88" s="25">
        <v>3</v>
      </c>
      <c r="AO88" s="25">
        <v>3</v>
      </c>
      <c r="AP88" s="25">
        <v>3</v>
      </c>
      <c r="AQ88" s="25">
        <v>3</v>
      </c>
      <c r="AR88" s="91"/>
      <c r="AS88" s="86"/>
      <c r="AT88" s="86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1:55" ht="18" x14ac:dyDescent="0.25">
      <c r="A89" s="29"/>
      <c r="B89" s="35"/>
      <c r="C89" s="31" t="s">
        <v>27</v>
      </c>
      <c r="D89" s="36">
        <v>1</v>
      </c>
      <c r="E89" s="36">
        <v>1</v>
      </c>
      <c r="F89" s="36">
        <v>2</v>
      </c>
      <c r="G89" s="36">
        <v>1</v>
      </c>
      <c r="H89" s="36">
        <v>2</v>
      </c>
      <c r="I89" s="36">
        <v>1</v>
      </c>
      <c r="J89" s="36">
        <v>2</v>
      </c>
      <c r="K89" s="36">
        <v>1</v>
      </c>
      <c r="L89" s="36">
        <v>2</v>
      </c>
      <c r="M89" s="36">
        <v>1</v>
      </c>
      <c r="N89" s="36">
        <v>2</v>
      </c>
      <c r="O89" s="36">
        <v>1</v>
      </c>
      <c r="P89" s="36">
        <v>2</v>
      </c>
      <c r="Q89" s="36">
        <v>1</v>
      </c>
      <c r="R89" s="36">
        <v>2</v>
      </c>
      <c r="S89" s="36">
        <v>1</v>
      </c>
      <c r="T89" s="36">
        <v>2</v>
      </c>
      <c r="U89" s="37"/>
      <c r="V89" s="37"/>
      <c r="W89" s="36">
        <v>3</v>
      </c>
      <c r="X89" s="36">
        <v>2</v>
      </c>
      <c r="Y89" s="36">
        <v>2</v>
      </c>
      <c r="Z89" s="36">
        <v>2</v>
      </c>
      <c r="AA89" s="36">
        <v>2</v>
      </c>
      <c r="AB89" s="36">
        <v>2</v>
      </c>
      <c r="AC89" s="36">
        <v>2</v>
      </c>
      <c r="AD89" s="36">
        <v>2</v>
      </c>
      <c r="AE89" s="36">
        <v>2</v>
      </c>
      <c r="AF89" s="36">
        <v>2</v>
      </c>
      <c r="AG89" s="36">
        <v>2</v>
      </c>
      <c r="AH89" s="36">
        <v>2</v>
      </c>
      <c r="AI89" s="36">
        <v>2</v>
      </c>
      <c r="AJ89" s="36">
        <v>2</v>
      </c>
      <c r="AK89" s="36">
        <v>2</v>
      </c>
      <c r="AL89" s="36">
        <v>2</v>
      </c>
      <c r="AM89" s="36">
        <v>2</v>
      </c>
      <c r="AN89" s="36">
        <v>2</v>
      </c>
      <c r="AO89" s="36">
        <v>2</v>
      </c>
      <c r="AP89" s="36">
        <v>2</v>
      </c>
      <c r="AQ89" s="36">
        <v>2</v>
      </c>
      <c r="AR89" s="90"/>
      <c r="AS89" s="86"/>
      <c r="AT89" s="86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ht="37.5" x14ac:dyDescent="0.25">
      <c r="A90" s="23" t="s">
        <v>34</v>
      </c>
      <c r="B90" s="23" t="str">
        <f>B23</f>
        <v>Биология</v>
      </c>
      <c r="C90" s="24" t="s">
        <v>24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V90" s="26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91"/>
      <c r="AS90" s="86"/>
      <c r="AT90" s="86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1:55" ht="18" x14ac:dyDescent="0.25">
      <c r="A91" s="29"/>
      <c r="B91" s="35"/>
      <c r="C91" s="31" t="s">
        <v>27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37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90"/>
      <c r="AS91" s="86"/>
      <c r="AT91" s="86"/>
      <c r="AU91" s="37"/>
      <c r="AV91" s="37"/>
      <c r="AW91" s="37"/>
      <c r="AX91" s="37"/>
      <c r="AY91" s="37"/>
      <c r="AZ91" s="37"/>
      <c r="BA91" s="37"/>
      <c r="BB91" s="37"/>
      <c r="BC91" s="37"/>
    </row>
    <row r="92" spans="1:55" ht="37.5" x14ac:dyDescent="0.25">
      <c r="A92" s="23" t="str">
        <f>'[1]НАЛАДЧИК МЕХАНООБРАБОТКА'!A15</f>
        <v>ОДБ.09</v>
      </c>
      <c r="B92" s="23" t="str">
        <f>'[1]НАЛАДЧИК МЕХАНООБРАБОТКА'!B15</f>
        <v>Биология ( вкл.экологию)</v>
      </c>
      <c r="C92" s="24" t="s">
        <v>24</v>
      </c>
      <c r="D92" s="25">
        <v>1</v>
      </c>
      <c r="E92" s="25">
        <v>1</v>
      </c>
      <c r="F92" s="25">
        <v>1</v>
      </c>
      <c r="G92" s="25">
        <v>1</v>
      </c>
      <c r="H92" s="25">
        <v>1</v>
      </c>
      <c r="I92" s="25">
        <v>1</v>
      </c>
      <c r="J92" s="25">
        <v>1</v>
      </c>
      <c r="K92" s="25">
        <v>1</v>
      </c>
      <c r="L92" s="25">
        <v>1</v>
      </c>
      <c r="M92" s="25">
        <v>1</v>
      </c>
      <c r="N92" s="25">
        <v>1</v>
      </c>
      <c r="O92" s="25">
        <v>1</v>
      </c>
      <c r="P92" s="25">
        <v>1</v>
      </c>
      <c r="Q92" s="25">
        <v>1</v>
      </c>
      <c r="R92" s="25">
        <v>1</v>
      </c>
      <c r="S92" s="25">
        <v>1</v>
      </c>
      <c r="T92" s="25">
        <v>1</v>
      </c>
      <c r="U92" s="37"/>
      <c r="V92" s="37"/>
      <c r="W92" s="25">
        <v>1</v>
      </c>
      <c r="X92" s="25">
        <v>1</v>
      </c>
      <c r="Y92" s="25">
        <v>1</v>
      </c>
      <c r="Z92" s="25">
        <v>1</v>
      </c>
      <c r="AA92" s="25">
        <v>1</v>
      </c>
      <c r="AB92" s="25">
        <v>1</v>
      </c>
      <c r="AC92" s="25">
        <v>1</v>
      </c>
      <c r="AD92" s="25">
        <v>1</v>
      </c>
      <c r="AE92" s="25">
        <v>1</v>
      </c>
      <c r="AF92" s="25">
        <v>1</v>
      </c>
      <c r="AG92" s="25">
        <v>1</v>
      </c>
      <c r="AH92" s="25">
        <v>1</v>
      </c>
      <c r="AI92" s="25">
        <v>1</v>
      </c>
      <c r="AJ92" s="25">
        <v>1</v>
      </c>
      <c r="AK92" s="25">
        <v>1</v>
      </c>
      <c r="AL92" s="25">
        <v>1</v>
      </c>
      <c r="AM92" s="25">
        <v>1</v>
      </c>
      <c r="AN92" s="25">
        <v>1</v>
      </c>
      <c r="AO92" s="25">
        <v>1</v>
      </c>
      <c r="AP92" s="25">
        <v>1</v>
      </c>
      <c r="AQ92" s="25">
        <v>1</v>
      </c>
      <c r="AR92" s="90"/>
      <c r="AS92" s="86"/>
      <c r="AT92" s="86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1:55" ht="18" x14ac:dyDescent="0.25">
      <c r="A93" s="29"/>
      <c r="B93" s="35"/>
      <c r="C93" s="31" t="s">
        <v>27</v>
      </c>
      <c r="D93" s="36"/>
      <c r="E93" s="36">
        <v>1</v>
      </c>
      <c r="F93" s="36"/>
      <c r="G93" s="36">
        <v>1</v>
      </c>
      <c r="H93" s="36"/>
      <c r="I93" s="36">
        <v>1</v>
      </c>
      <c r="J93" s="36"/>
      <c r="K93" s="36">
        <v>1</v>
      </c>
      <c r="L93" s="36"/>
      <c r="M93" s="36">
        <v>1</v>
      </c>
      <c r="N93" s="36"/>
      <c r="O93" s="36">
        <v>1</v>
      </c>
      <c r="P93" s="36"/>
      <c r="Q93" s="36">
        <v>1</v>
      </c>
      <c r="R93" s="36"/>
      <c r="S93" s="36">
        <v>1</v>
      </c>
      <c r="T93" s="36"/>
      <c r="U93" s="37"/>
      <c r="V93" s="37"/>
      <c r="W93" s="36">
        <v>1</v>
      </c>
      <c r="X93" s="36"/>
      <c r="Y93" s="36">
        <v>1</v>
      </c>
      <c r="Z93" s="36"/>
      <c r="AA93" s="36">
        <v>1</v>
      </c>
      <c r="AB93" s="36"/>
      <c r="AC93" s="36">
        <v>1</v>
      </c>
      <c r="AD93" s="36"/>
      <c r="AE93" s="36">
        <v>1</v>
      </c>
      <c r="AF93" s="36"/>
      <c r="AG93" s="36">
        <v>1</v>
      </c>
      <c r="AH93" s="36"/>
      <c r="AI93" s="36">
        <v>1</v>
      </c>
      <c r="AJ93" s="36"/>
      <c r="AK93" s="36">
        <v>1</v>
      </c>
      <c r="AL93" s="36"/>
      <c r="AM93" s="36">
        <v>1</v>
      </c>
      <c r="AN93" s="36"/>
      <c r="AO93" s="36">
        <v>1</v>
      </c>
      <c r="AP93" s="36"/>
      <c r="AQ93" s="36">
        <v>1</v>
      </c>
      <c r="AR93" s="90"/>
      <c r="AS93" s="86"/>
      <c r="AT93" s="86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1:55" ht="37.5" x14ac:dyDescent="0.25">
      <c r="A94" s="23" t="s">
        <v>47</v>
      </c>
      <c r="B94" s="23" t="str">
        <f>B27</f>
        <v>География</v>
      </c>
      <c r="C94" s="24" t="s">
        <v>24</v>
      </c>
      <c r="D94" s="92">
        <v>1</v>
      </c>
      <c r="E94" s="92">
        <v>1</v>
      </c>
      <c r="F94" s="92">
        <v>1</v>
      </c>
      <c r="G94" s="92">
        <v>1</v>
      </c>
      <c r="H94" s="92">
        <v>1</v>
      </c>
      <c r="I94" s="92">
        <v>1</v>
      </c>
      <c r="J94" s="92">
        <v>1</v>
      </c>
      <c r="K94" s="92">
        <v>1</v>
      </c>
      <c r="L94" s="92">
        <v>1</v>
      </c>
      <c r="M94" s="92">
        <v>1</v>
      </c>
      <c r="N94" s="92">
        <v>1</v>
      </c>
      <c r="O94" s="92">
        <v>1</v>
      </c>
      <c r="P94" s="92">
        <v>1</v>
      </c>
      <c r="Q94" s="92">
        <v>1</v>
      </c>
      <c r="R94" s="92">
        <v>1</v>
      </c>
      <c r="S94" s="92">
        <v>1</v>
      </c>
      <c r="T94" s="92">
        <v>1</v>
      </c>
      <c r="U94" s="37"/>
      <c r="V94" s="37"/>
      <c r="W94" s="92">
        <v>2</v>
      </c>
      <c r="X94" s="92">
        <v>2</v>
      </c>
      <c r="Y94" s="92">
        <v>2</v>
      </c>
      <c r="Z94" s="92">
        <v>2</v>
      </c>
      <c r="AA94" s="92">
        <v>2</v>
      </c>
      <c r="AB94" s="92">
        <v>2</v>
      </c>
      <c r="AC94" s="92">
        <v>2</v>
      </c>
      <c r="AD94" s="92">
        <v>2</v>
      </c>
      <c r="AE94" s="92">
        <v>2</v>
      </c>
      <c r="AF94" s="92">
        <v>2</v>
      </c>
      <c r="AG94" s="92">
        <v>2</v>
      </c>
      <c r="AH94" s="92">
        <v>2</v>
      </c>
      <c r="AI94" s="92">
        <v>2</v>
      </c>
      <c r="AJ94" s="92">
        <v>2</v>
      </c>
      <c r="AK94" s="92">
        <v>2</v>
      </c>
      <c r="AL94" s="92">
        <v>2</v>
      </c>
      <c r="AM94" s="92">
        <v>2</v>
      </c>
      <c r="AN94" s="92">
        <v>2</v>
      </c>
      <c r="AO94" s="92">
        <v>2</v>
      </c>
      <c r="AP94" s="92">
        <v>2</v>
      </c>
      <c r="AQ94" s="92">
        <v>2</v>
      </c>
      <c r="AR94" s="91"/>
      <c r="AS94" s="86"/>
      <c r="AT94" s="86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1:55" ht="18.75" x14ac:dyDescent="0.25">
      <c r="A95" s="29"/>
      <c r="B95" s="35"/>
      <c r="C95" s="31" t="s">
        <v>27</v>
      </c>
      <c r="D95" s="36"/>
      <c r="E95" s="36">
        <v>1</v>
      </c>
      <c r="F95" s="36"/>
      <c r="G95" s="36">
        <v>1</v>
      </c>
      <c r="H95" s="36"/>
      <c r="I95" s="36">
        <v>1</v>
      </c>
      <c r="J95" s="36"/>
      <c r="K95" s="36">
        <v>1</v>
      </c>
      <c r="L95" s="36"/>
      <c r="M95" s="36">
        <v>1</v>
      </c>
      <c r="N95" s="36"/>
      <c r="O95" s="36">
        <v>1</v>
      </c>
      <c r="P95" s="36"/>
      <c r="Q95" s="36">
        <v>1</v>
      </c>
      <c r="R95" s="36"/>
      <c r="S95" s="36">
        <v>1</v>
      </c>
      <c r="T95" s="38"/>
      <c r="U95" s="37"/>
      <c r="V95" s="37"/>
      <c r="W95" s="36">
        <v>1</v>
      </c>
      <c r="X95" s="36">
        <v>1</v>
      </c>
      <c r="Y95" s="36">
        <v>1</v>
      </c>
      <c r="Z95" s="36">
        <v>1</v>
      </c>
      <c r="AA95" s="36">
        <v>1</v>
      </c>
      <c r="AB95" s="36">
        <v>1</v>
      </c>
      <c r="AC95" s="36">
        <v>1</v>
      </c>
      <c r="AD95" s="36">
        <v>1</v>
      </c>
      <c r="AE95" s="36">
        <v>1</v>
      </c>
      <c r="AF95" s="36">
        <v>1</v>
      </c>
      <c r="AG95" s="36">
        <v>1</v>
      </c>
      <c r="AH95" s="36">
        <v>1</v>
      </c>
      <c r="AI95" s="36">
        <v>1</v>
      </c>
      <c r="AJ95" s="36">
        <v>1</v>
      </c>
      <c r="AK95" s="36">
        <v>1</v>
      </c>
      <c r="AL95" s="36">
        <v>1</v>
      </c>
      <c r="AM95" s="36">
        <v>1</v>
      </c>
      <c r="AN95" s="36">
        <v>1</v>
      </c>
      <c r="AO95" s="36">
        <v>1</v>
      </c>
      <c r="AP95" s="36">
        <v>1</v>
      </c>
      <c r="AQ95" s="36">
        <v>1</v>
      </c>
      <c r="AR95" s="90"/>
      <c r="AS95" s="86"/>
      <c r="AT95" s="86"/>
      <c r="AU95" s="37"/>
      <c r="AV95" s="37"/>
      <c r="AW95" s="37"/>
      <c r="AX95" s="37"/>
      <c r="AY95" s="37"/>
      <c r="AZ95" s="37"/>
      <c r="BA95" s="37"/>
      <c r="BB95" s="37"/>
      <c r="BC95" s="37"/>
    </row>
    <row r="96" spans="1:55" ht="37.5" x14ac:dyDescent="0.25">
      <c r="A96" s="23" t="s">
        <v>48</v>
      </c>
      <c r="B96" s="23" t="str">
        <f>B29</f>
        <v>Математика (профильный)</v>
      </c>
      <c r="C96" s="24" t="s">
        <v>24</v>
      </c>
      <c r="D96" s="25">
        <v>4</v>
      </c>
      <c r="E96" s="25">
        <v>4</v>
      </c>
      <c r="F96" s="25">
        <v>4</v>
      </c>
      <c r="G96" s="25">
        <v>4</v>
      </c>
      <c r="H96" s="25">
        <v>4</v>
      </c>
      <c r="I96" s="25">
        <v>4</v>
      </c>
      <c r="J96" s="25">
        <v>4</v>
      </c>
      <c r="K96" s="25">
        <v>4</v>
      </c>
      <c r="L96" s="25">
        <v>4</v>
      </c>
      <c r="M96" s="25">
        <v>4</v>
      </c>
      <c r="N96" s="25">
        <v>4</v>
      </c>
      <c r="O96" s="25">
        <v>4</v>
      </c>
      <c r="P96" s="25">
        <v>4</v>
      </c>
      <c r="Q96" s="25">
        <v>4</v>
      </c>
      <c r="R96" s="25">
        <v>4</v>
      </c>
      <c r="S96" s="25">
        <v>4</v>
      </c>
      <c r="T96" s="25">
        <v>4</v>
      </c>
      <c r="U96" s="37"/>
      <c r="V96" s="37"/>
      <c r="W96" s="25">
        <v>4</v>
      </c>
      <c r="X96" s="25">
        <v>4</v>
      </c>
      <c r="Y96" s="25">
        <v>4</v>
      </c>
      <c r="Z96" s="25">
        <v>4</v>
      </c>
      <c r="AA96" s="25">
        <v>4</v>
      </c>
      <c r="AB96" s="25">
        <v>4</v>
      </c>
      <c r="AC96" s="25">
        <v>4</v>
      </c>
      <c r="AD96" s="25">
        <v>4</v>
      </c>
      <c r="AE96" s="25">
        <v>4</v>
      </c>
      <c r="AF96" s="25">
        <v>4</v>
      </c>
      <c r="AG96" s="25">
        <v>4</v>
      </c>
      <c r="AH96" s="25">
        <v>4</v>
      </c>
      <c r="AI96" s="25">
        <v>4</v>
      </c>
      <c r="AJ96" s="25">
        <v>4</v>
      </c>
      <c r="AK96" s="25">
        <v>4</v>
      </c>
      <c r="AL96" s="25">
        <v>4</v>
      </c>
      <c r="AM96" s="25">
        <v>4</v>
      </c>
      <c r="AN96" s="25">
        <v>4</v>
      </c>
      <c r="AO96" s="25">
        <v>4</v>
      </c>
      <c r="AP96" s="25">
        <v>4</v>
      </c>
      <c r="AQ96" s="25">
        <v>4</v>
      </c>
      <c r="AR96" s="91"/>
      <c r="AS96" s="86"/>
      <c r="AT96" s="86"/>
      <c r="AU96" s="37"/>
      <c r="AV96" s="37"/>
      <c r="AW96" s="37"/>
      <c r="AX96" s="37"/>
      <c r="AY96" s="37"/>
      <c r="AZ96" s="37"/>
      <c r="BA96" s="37"/>
      <c r="BB96" s="37"/>
      <c r="BC96" s="37"/>
    </row>
    <row r="97" spans="1:55" ht="18" x14ac:dyDescent="0.25">
      <c r="A97" s="35"/>
      <c r="B97" s="35"/>
      <c r="C97" s="31" t="s">
        <v>27</v>
      </c>
      <c r="D97" s="36">
        <v>2</v>
      </c>
      <c r="E97" s="36">
        <v>2</v>
      </c>
      <c r="F97" s="36">
        <v>2</v>
      </c>
      <c r="G97" s="36">
        <v>2</v>
      </c>
      <c r="H97" s="36">
        <v>2</v>
      </c>
      <c r="I97" s="36">
        <v>2</v>
      </c>
      <c r="J97" s="36">
        <v>2</v>
      </c>
      <c r="K97" s="36">
        <v>2</v>
      </c>
      <c r="L97" s="36">
        <v>2</v>
      </c>
      <c r="M97" s="36">
        <v>2</v>
      </c>
      <c r="N97" s="36">
        <v>2</v>
      </c>
      <c r="O97" s="36">
        <v>2</v>
      </c>
      <c r="P97" s="36">
        <v>2</v>
      </c>
      <c r="Q97" s="36">
        <v>2</v>
      </c>
      <c r="R97" s="36">
        <v>2</v>
      </c>
      <c r="S97" s="36">
        <v>2</v>
      </c>
      <c r="T97" s="36">
        <v>2</v>
      </c>
      <c r="U97" s="37"/>
      <c r="V97" s="37"/>
      <c r="W97" s="36">
        <v>2</v>
      </c>
      <c r="X97" s="36">
        <v>2</v>
      </c>
      <c r="Y97" s="36">
        <v>2</v>
      </c>
      <c r="Z97" s="36">
        <v>2</v>
      </c>
      <c r="AA97" s="36">
        <v>2</v>
      </c>
      <c r="AB97" s="36">
        <v>2</v>
      </c>
      <c r="AC97" s="36">
        <v>2</v>
      </c>
      <c r="AD97" s="36">
        <v>2</v>
      </c>
      <c r="AE97" s="36">
        <v>2</v>
      </c>
      <c r="AF97" s="36">
        <v>2</v>
      </c>
      <c r="AG97" s="36">
        <v>2</v>
      </c>
      <c r="AH97" s="36">
        <v>2</v>
      </c>
      <c r="AI97" s="36">
        <v>2</v>
      </c>
      <c r="AJ97" s="36">
        <v>2</v>
      </c>
      <c r="AK97" s="36">
        <v>2</v>
      </c>
      <c r="AL97" s="36">
        <v>2</v>
      </c>
      <c r="AM97" s="36">
        <v>2</v>
      </c>
      <c r="AN97" s="36">
        <v>2</v>
      </c>
      <c r="AO97" s="36">
        <v>2</v>
      </c>
      <c r="AP97" s="36">
        <v>2</v>
      </c>
      <c r="AQ97" s="36">
        <v>2</v>
      </c>
      <c r="AR97" s="90"/>
      <c r="AS97" s="86"/>
      <c r="AT97" s="86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1:55" ht="37.5" x14ac:dyDescent="0.25">
      <c r="A98" s="23" t="s">
        <v>49</v>
      </c>
      <c r="B98" s="23" t="str">
        <f>B31</f>
        <v>Информатика и ИКТ (профильный)</v>
      </c>
      <c r="C98" s="24" t="s">
        <v>24</v>
      </c>
      <c r="D98" s="25">
        <v>1</v>
      </c>
      <c r="E98" s="25">
        <v>1</v>
      </c>
      <c r="F98" s="25">
        <v>1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  <c r="P98" s="25">
        <v>1</v>
      </c>
      <c r="Q98" s="25">
        <v>1</v>
      </c>
      <c r="R98" s="25">
        <v>1</v>
      </c>
      <c r="S98" s="25">
        <v>1</v>
      </c>
      <c r="T98" s="25">
        <v>1</v>
      </c>
      <c r="U98" s="26"/>
      <c r="V98" s="26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91"/>
      <c r="AS98" s="86"/>
      <c r="AT98" s="86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1:55" ht="18" x14ac:dyDescent="0.25">
      <c r="A99" s="35"/>
      <c r="B99" s="35"/>
      <c r="C99" s="31" t="s">
        <v>27</v>
      </c>
      <c r="D99" s="36">
        <v>1</v>
      </c>
      <c r="E99" s="36"/>
      <c r="F99" s="36">
        <v>1</v>
      </c>
      <c r="G99" s="36"/>
      <c r="H99" s="36">
        <v>1</v>
      </c>
      <c r="I99" s="36"/>
      <c r="J99" s="36">
        <v>1</v>
      </c>
      <c r="K99" s="36"/>
      <c r="L99" s="36">
        <v>1</v>
      </c>
      <c r="M99" s="36"/>
      <c r="N99" s="36">
        <v>1</v>
      </c>
      <c r="O99" s="36"/>
      <c r="P99" s="36">
        <v>1</v>
      </c>
      <c r="Q99" s="36"/>
      <c r="R99" s="36"/>
      <c r="S99" s="36"/>
      <c r="T99" s="36"/>
      <c r="U99" s="37"/>
      <c r="V99" s="37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90"/>
      <c r="AS99" s="86"/>
      <c r="AT99" s="86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1:55" ht="37.5" x14ac:dyDescent="0.25">
      <c r="A100" s="23" t="s">
        <v>50</v>
      </c>
      <c r="B100" s="23" t="str">
        <f>B33</f>
        <v>ОБЖ</v>
      </c>
      <c r="C100" s="24" t="s">
        <v>24</v>
      </c>
      <c r="D100" s="25">
        <v>1</v>
      </c>
      <c r="E100" s="25">
        <v>1</v>
      </c>
      <c r="F100" s="25">
        <v>1</v>
      </c>
      <c r="G100" s="25">
        <v>1</v>
      </c>
      <c r="H100" s="25">
        <v>1</v>
      </c>
      <c r="I100" s="25">
        <v>1</v>
      </c>
      <c r="J100" s="25">
        <v>1</v>
      </c>
      <c r="K100" s="25">
        <v>1</v>
      </c>
      <c r="L100" s="25">
        <v>1</v>
      </c>
      <c r="M100" s="25">
        <v>1</v>
      </c>
      <c r="N100" s="25">
        <v>1</v>
      </c>
      <c r="O100" s="25">
        <v>1</v>
      </c>
      <c r="P100" s="25">
        <v>1</v>
      </c>
      <c r="Q100" s="25">
        <v>1</v>
      </c>
      <c r="R100" s="25">
        <v>1</v>
      </c>
      <c r="S100" s="25">
        <v>1</v>
      </c>
      <c r="T100" s="25">
        <v>1</v>
      </c>
      <c r="U100" s="37"/>
      <c r="V100" s="37"/>
      <c r="W100" s="25">
        <v>1</v>
      </c>
      <c r="X100" s="25">
        <v>1</v>
      </c>
      <c r="Y100" s="25">
        <v>1</v>
      </c>
      <c r="Z100" s="25">
        <v>1</v>
      </c>
      <c r="AA100" s="25">
        <v>1</v>
      </c>
      <c r="AB100" s="25">
        <v>1</v>
      </c>
      <c r="AC100" s="25">
        <v>1</v>
      </c>
      <c r="AD100" s="25">
        <v>1</v>
      </c>
      <c r="AE100" s="25">
        <v>1</v>
      </c>
      <c r="AF100" s="25">
        <v>1</v>
      </c>
      <c r="AG100" s="25">
        <v>1</v>
      </c>
      <c r="AH100" s="25">
        <v>1</v>
      </c>
      <c r="AI100" s="25">
        <v>1</v>
      </c>
      <c r="AJ100" s="25">
        <v>1</v>
      </c>
      <c r="AK100" s="25">
        <v>1</v>
      </c>
      <c r="AL100" s="25">
        <v>1</v>
      </c>
      <c r="AM100" s="25">
        <v>1</v>
      </c>
      <c r="AN100" s="25">
        <v>1</v>
      </c>
      <c r="AO100" s="25">
        <v>1</v>
      </c>
      <c r="AP100" s="25">
        <v>1</v>
      </c>
      <c r="AQ100" s="25">
        <v>1</v>
      </c>
      <c r="AR100" s="91"/>
      <c r="AS100" s="86"/>
      <c r="AT100" s="86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1:55" ht="18" x14ac:dyDescent="0.25">
      <c r="A101" s="35"/>
      <c r="B101" s="35"/>
      <c r="C101" s="31" t="s">
        <v>27</v>
      </c>
      <c r="D101" s="36"/>
      <c r="E101" s="36">
        <v>1</v>
      </c>
      <c r="F101" s="36"/>
      <c r="G101" s="36">
        <v>1</v>
      </c>
      <c r="H101" s="36">
        <v>1</v>
      </c>
      <c r="I101" s="36"/>
      <c r="J101" s="36">
        <v>1</v>
      </c>
      <c r="K101" s="36"/>
      <c r="L101" s="36">
        <v>1</v>
      </c>
      <c r="M101" s="36"/>
      <c r="N101" s="36">
        <v>1</v>
      </c>
      <c r="O101" s="36"/>
      <c r="P101" s="36">
        <v>1</v>
      </c>
      <c r="Q101" s="36"/>
      <c r="R101" s="36">
        <v>1</v>
      </c>
      <c r="S101" s="36"/>
      <c r="T101" s="36"/>
      <c r="U101" s="37"/>
      <c r="V101" s="37"/>
      <c r="W101" s="36">
        <v>1</v>
      </c>
      <c r="X101" s="36"/>
      <c r="Y101" s="36">
        <v>1</v>
      </c>
      <c r="Z101" s="36"/>
      <c r="AA101" s="36">
        <v>1</v>
      </c>
      <c r="AB101" s="36"/>
      <c r="AC101" s="36">
        <v>1</v>
      </c>
      <c r="AD101" s="36"/>
      <c r="AE101" s="36"/>
      <c r="AF101" s="36"/>
      <c r="AG101" s="36">
        <v>1</v>
      </c>
      <c r="AH101" s="36"/>
      <c r="AI101" s="36">
        <v>1</v>
      </c>
      <c r="AJ101" s="36"/>
      <c r="AK101" s="36">
        <v>1</v>
      </c>
      <c r="AL101" s="36"/>
      <c r="AM101" s="36">
        <v>1</v>
      </c>
      <c r="AN101" s="36"/>
      <c r="AO101" s="36">
        <v>1</v>
      </c>
      <c r="AP101" s="36"/>
      <c r="AQ101" s="36">
        <v>1</v>
      </c>
      <c r="AR101" s="90"/>
      <c r="AS101" s="86"/>
      <c r="AT101" s="86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1:55" ht="37.5" x14ac:dyDescent="0.25">
      <c r="A102" s="23" t="s">
        <v>51</v>
      </c>
      <c r="B102" s="23" t="str">
        <f>B35</f>
        <v>Физическая культура</v>
      </c>
      <c r="C102" s="24" t="s">
        <v>24</v>
      </c>
      <c r="D102" s="25">
        <v>3</v>
      </c>
      <c r="E102" s="25">
        <v>3</v>
      </c>
      <c r="F102" s="25">
        <v>3</v>
      </c>
      <c r="G102" s="25">
        <v>3</v>
      </c>
      <c r="H102" s="25">
        <v>3</v>
      </c>
      <c r="I102" s="25">
        <v>3</v>
      </c>
      <c r="J102" s="25">
        <v>3</v>
      </c>
      <c r="K102" s="25">
        <v>3</v>
      </c>
      <c r="L102" s="25">
        <v>3</v>
      </c>
      <c r="M102" s="25">
        <v>3</v>
      </c>
      <c r="N102" s="25">
        <v>3</v>
      </c>
      <c r="O102" s="25">
        <v>3</v>
      </c>
      <c r="P102" s="25">
        <v>3</v>
      </c>
      <c r="Q102" s="25">
        <v>3</v>
      </c>
      <c r="R102" s="25">
        <v>3</v>
      </c>
      <c r="S102" s="25">
        <v>3</v>
      </c>
      <c r="T102" s="25">
        <v>3</v>
      </c>
      <c r="U102" s="26"/>
      <c r="V102" s="26"/>
      <c r="W102" s="25">
        <v>2</v>
      </c>
      <c r="X102" s="25">
        <v>2</v>
      </c>
      <c r="Y102" s="25">
        <v>2</v>
      </c>
      <c r="Z102" s="25">
        <v>2</v>
      </c>
      <c r="AA102" s="25">
        <v>2</v>
      </c>
      <c r="AB102" s="25">
        <v>2</v>
      </c>
      <c r="AC102" s="25">
        <v>2</v>
      </c>
      <c r="AD102" s="25">
        <v>2</v>
      </c>
      <c r="AE102" s="25">
        <v>2</v>
      </c>
      <c r="AF102" s="25">
        <v>2</v>
      </c>
      <c r="AG102" s="25">
        <v>2</v>
      </c>
      <c r="AH102" s="25">
        <v>2</v>
      </c>
      <c r="AI102" s="25">
        <v>2</v>
      </c>
      <c r="AJ102" s="25">
        <v>2</v>
      </c>
      <c r="AK102" s="25">
        <v>2</v>
      </c>
      <c r="AL102" s="25">
        <v>2</v>
      </c>
      <c r="AM102" s="25">
        <v>2</v>
      </c>
      <c r="AN102" s="25">
        <v>2</v>
      </c>
      <c r="AO102" s="25">
        <v>2</v>
      </c>
      <c r="AP102" s="25">
        <v>2</v>
      </c>
      <c r="AQ102" s="25">
        <v>2</v>
      </c>
      <c r="AR102" s="91"/>
      <c r="AS102" s="86"/>
      <c r="AT102" s="86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1:55" ht="18" x14ac:dyDescent="0.25">
      <c r="A103" s="35"/>
      <c r="B103" s="35"/>
      <c r="C103" s="31" t="s">
        <v>27</v>
      </c>
      <c r="D103" s="36">
        <v>1</v>
      </c>
      <c r="E103" s="36">
        <v>2</v>
      </c>
      <c r="F103" s="36">
        <v>1</v>
      </c>
      <c r="G103" s="36">
        <v>2</v>
      </c>
      <c r="H103" s="36">
        <v>1</v>
      </c>
      <c r="I103" s="36">
        <v>2</v>
      </c>
      <c r="J103" s="36">
        <v>1</v>
      </c>
      <c r="K103" s="36">
        <v>2</v>
      </c>
      <c r="L103" s="36">
        <v>1</v>
      </c>
      <c r="M103" s="36">
        <v>2</v>
      </c>
      <c r="N103" s="36">
        <v>1</v>
      </c>
      <c r="O103" s="36">
        <v>2</v>
      </c>
      <c r="P103" s="36">
        <v>1</v>
      </c>
      <c r="Q103" s="36">
        <v>2</v>
      </c>
      <c r="R103" s="36">
        <v>2</v>
      </c>
      <c r="S103" s="36">
        <v>2</v>
      </c>
      <c r="T103" s="36">
        <v>1</v>
      </c>
      <c r="U103" s="37"/>
      <c r="V103" s="37"/>
      <c r="W103" s="36">
        <v>1</v>
      </c>
      <c r="X103" s="36">
        <v>1</v>
      </c>
      <c r="Y103" s="36">
        <v>1</v>
      </c>
      <c r="Z103" s="36">
        <v>1</v>
      </c>
      <c r="AA103" s="36">
        <v>1</v>
      </c>
      <c r="AB103" s="36">
        <v>1</v>
      </c>
      <c r="AC103" s="36">
        <v>1</v>
      </c>
      <c r="AD103" s="36">
        <v>1</v>
      </c>
      <c r="AE103" s="36">
        <v>1</v>
      </c>
      <c r="AF103" s="36">
        <v>1</v>
      </c>
      <c r="AG103" s="36">
        <v>1</v>
      </c>
      <c r="AH103" s="36">
        <v>1</v>
      </c>
      <c r="AI103" s="36">
        <v>1</v>
      </c>
      <c r="AJ103" s="36">
        <v>1</v>
      </c>
      <c r="AK103" s="36">
        <v>1</v>
      </c>
      <c r="AL103" s="36">
        <v>1</v>
      </c>
      <c r="AM103" s="36">
        <v>1</v>
      </c>
      <c r="AN103" s="36">
        <v>1</v>
      </c>
      <c r="AO103" s="36">
        <v>1</v>
      </c>
      <c r="AP103" s="36">
        <v>1</v>
      </c>
      <c r="AQ103" s="36">
        <v>1</v>
      </c>
      <c r="AR103" s="90"/>
      <c r="AS103" s="86"/>
      <c r="AT103" s="86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1:55" ht="37.5" x14ac:dyDescent="0.25">
      <c r="A104" s="23" t="s">
        <v>52</v>
      </c>
      <c r="B104" s="23" t="s">
        <v>53</v>
      </c>
      <c r="C104" s="93" t="s">
        <v>24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37"/>
      <c r="V104" s="37"/>
      <c r="W104" s="25">
        <v>2</v>
      </c>
      <c r="X104" s="25">
        <v>2</v>
      </c>
      <c r="Y104" s="25">
        <v>2</v>
      </c>
      <c r="Z104" s="25">
        <v>2</v>
      </c>
      <c r="AA104" s="25">
        <v>2</v>
      </c>
      <c r="AB104" s="25">
        <v>2</v>
      </c>
      <c r="AC104" s="25">
        <v>2</v>
      </c>
      <c r="AD104" s="25">
        <v>2</v>
      </c>
      <c r="AE104" s="25">
        <v>2</v>
      </c>
      <c r="AF104" s="25">
        <v>2</v>
      </c>
      <c r="AG104" s="25">
        <v>2</v>
      </c>
      <c r="AH104" s="25">
        <v>2</v>
      </c>
      <c r="AI104" s="25">
        <v>2</v>
      </c>
      <c r="AJ104" s="25">
        <v>2</v>
      </c>
      <c r="AK104" s="25">
        <v>2</v>
      </c>
      <c r="AL104" s="25">
        <v>2</v>
      </c>
      <c r="AM104" s="25">
        <v>1</v>
      </c>
      <c r="AN104" s="25">
        <v>1</v>
      </c>
      <c r="AO104" s="25">
        <v>1</v>
      </c>
      <c r="AP104" s="25">
        <v>1</v>
      </c>
      <c r="AQ104" s="25">
        <v>1</v>
      </c>
      <c r="AR104" s="90"/>
      <c r="AS104" s="86"/>
      <c r="AT104" s="86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1:55" ht="18" x14ac:dyDescent="0.25">
      <c r="A105" s="35"/>
      <c r="B105" s="35"/>
      <c r="C105" s="31" t="s">
        <v>54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/>
      <c r="V105" s="37"/>
      <c r="W105" s="36"/>
      <c r="X105" s="36">
        <v>1</v>
      </c>
      <c r="Y105" s="36">
        <v>1</v>
      </c>
      <c r="Z105" s="36">
        <v>1</v>
      </c>
      <c r="AA105" s="36">
        <v>1</v>
      </c>
      <c r="AB105" s="36">
        <v>1</v>
      </c>
      <c r="AC105" s="36">
        <v>1</v>
      </c>
      <c r="AD105" s="36">
        <v>1</v>
      </c>
      <c r="AE105" s="36">
        <v>1</v>
      </c>
      <c r="AF105" s="36">
        <v>1</v>
      </c>
      <c r="AG105" s="36">
        <v>1</v>
      </c>
      <c r="AH105" s="36">
        <v>1</v>
      </c>
      <c r="AI105" s="36">
        <v>1</v>
      </c>
      <c r="AJ105" s="36">
        <v>1</v>
      </c>
      <c r="AK105" s="36">
        <v>1</v>
      </c>
      <c r="AL105" s="36">
        <v>1</v>
      </c>
      <c r="AM105" s="36">
        <v>1</v>
      </c>
      <c r="AN105" s="36">
        <v>1</v>
      </c>
      <c r="AO105" s="36">
        <v>1</v>
      </c>
      <c r="AP105" s="36">
        <v>1</v>
      </c>
      <c r="AQ105" s="36"/>
      <c r="AR105" s="90"/>
      <c r="AS105" s="86"/>
      <c r="AT105" s="86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1:55" ht="18.75" x14ac:dyDescent="0.3">
      <c r="A106" s="43" t="s">
        <v>35</v>
      </c>
      <c r="B106" s="15" t="s">
        <v>55</v>
      </c>
      <c r="C106" s="44" t="s">
        <v>24</v>
      </c>
      <c r="D106" s="45">
        <f>D108+D110+D112+D114+D116+D118+D122</f>
        <v>3</v>
      </c>
      <c r="E106" s="45">
        <f t="shared" ref="E106:AQ106" si="13">E108+E110+E112+E114+E116+E118+E122</f>
        <v>3</v>
      </c>
      <c r="F106" s="45">
        <f t="shared" si="13"/>
        <v>3</v>
      </c>
      <c r="G106" s="45">
        <f t="shared" si="13"/>
        <v>3</v>
      </c>
      <c r="H106" s="45">
        <f t="shared" si="13"/>
        <v>3</v>
      </c>
      <c r="I106" s="45">
        <f t="shared" si="13"/>
        <v>3</v>
      </c>
      <c r="J106" s="45">
        <f t="shared" si="13"/>
        <v>3</v>
      </c>
      <c r="K106" s="45">
        <f t="shared" si="13"/>
        <v>3</v>
      </c>
      <c r="L106" s="45">
        <f t="shared" si="13"/>
        <v>3</v>
      </c>
      <c r="M106" s="45">
        <f t="shared" si="13"/>
        <v>3</v>
      </c>
      <c r="N106" s="45">
        <f t="shared" si="13"/>
        <v>3</v>
      </c>
      <c r="O106" s="45">
        <f t="shared" si="13"/>
        <v>3</v>
      </c>
      <c r="P106" s="45">
        <f t="shared" si="13"/>
        <v>3</v>
      </c>
      <c r="Q106" s="45">
        <f t="shared" si="13"/>
        <v>3</v>
      </c>
      <c r="R106" s="45">
        <f t="shared" si="13"/>
        <v>3</v>
      </c>
      <c r="S106" s="45">
        <f t="shared" si="13"/>
        <v>3</v>
      </c>
      <c r="T106" s="45">
        <f t="shared" si="13"/>
        <v>3</v>
      </c>
      <c r="U106" s="19"/>
      <c r="V106" s="19"/>
      <c r="W106" s="45">
        <f t="shared" si="13"/>
        <v>4</v>
      </c>
      <c r="X106" s="45">
        <f t="shared" si="13"/>
        <v>4</v>
      </c>
      <c r="Y106" s="45">
        <f t="shared" si="13"/>
        <v>4</v>
      </c>
      <c r="Z106" s="45">
        <f t="shared" si="13"/>
        <v>4</v>
      </c>
      <c r="AA106" s="45">
        <f t="shared" si="13"/>
        <v>4</v>
      </c>
      <c r="AB106" s="45">
        <f t="shared" si="13"/>
        <v>4</v>
      </c>
      <c r="AC106" s="45">
        <f t="shared" si="13"/>
        <v>4</v>
      </c>
      <c r="AD106" s="45">
        <f t="shared" si="13"/>
        <v>4</v>
      </c>
      <c r="AE106" s="45">
        <f t="shared" si="13"/>
        <v>4</v>
      </c>
      <c r="AF106" s="45">
        <f t="shared" si="13"/>
        <v>4</v>
      </c>
      <c r="AG106" s="45">
        <f t="shared" si="13"/>
        <v>4</v>
      </c>
      <c r="AH106" s="45">
        <f t="shared" si="13"/>
        <v>4</v>
      </c>
      <c r="AI106" s="45">
        <f t="shared" si="13"/>
        <v>4</v>
      </c>
      <c r="AJ106" s="45">
        <f t="shared" si="13"/>
        <v>4</v>
      </c>
      <c r="AK106" s="45">
        <f t="shared" si="13"/>
        <v>4</v>
      </c>
      <c r="AL106" s="45">
        <f t="shared" si="13"/>
        <v>4</v>
      </c>
      <c r="AM106" s="45">
        <f t="shared" si="13"/>
        <v>4</v>
      </c>
      <c r="AN106" s="45">
        <f t="shared" si="13"/>
        <v>4</v>
      </c>
      <c r="AO106" s="45">
        <f t="shared" si="13"/>
        <v>4</v>
      </c>
      <c r="AP106" s="45">
        <f t="shared" si="13"/>
        <v>4</v>
      </c>
      <c r="AQ106" s="45">
        <f t="shared" si="13"/>
        <v>4</v>
      </c>
      <c r="AR106" s="86"/>
      <c r="AS106" s="86"/>
      <c r="AT106" s="86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spans="1:55" ht="18" x14ac:dyDescent="0.25">
      <c r="A107" s="47"/>
      <c r="B107" s="47"/>
      <c r="C107" s="48" t="s">
        <v>36</v>
      </c>
      <c r="D107" s="49">
        <f>D109+D111+D113+D115+D117+D121+D123</f>
        <v>3</v>
      </c>
      <c r="E107" s="49">
        <f t="shared" ref="E107:AQ107" si="14">E109+E111+E113+E115+E117+E121+E123</f>
        <v>0</v>
      </c>
      <c r="F107" s="49">
        <f t="shared" si="14"/>
        <v>3</v>
      </c>
      <c r="G107" s="49">
        <f t="shared" si="14"/>
        <v>0</v>
      </c>
      <c r="H107" s="49">
        <f t="shared" si="14"/>
        <v>3</v>
      </c>
      <c r="I107" s="49">
        <f t="shared" si="14"/>
        <v>1</v>
      </c>
      <c r="J107" s="49">
        <f t="shared" si="14"/>
        <v>3</v>
      </c>
      <c r="K107" s="49">
        <f t="shared" si="14"/>
        <v>0</v>
      </c>
      <c r="L107" s="49">
        <f t="shared" si="14"/>
        <v>3</v>
      </c>
      <c r="M107" s="49">
        <f t="shared" si="14"/>
        <v>0</v>
      </c>
      <c r="N107" s="49">
        <f t="shared" si="14"/>
        <v>3</v>
      </c>
      <c r="O107" s="49">
        <f t="shared" si="14"/>
        <v>0</v>
      </c>
      <c r="P107" s="49">
        <f t="shared" si="14"/>
        <v>3</v>
      </c>
      <c r="Q107" s="49">
        <f t="shared" si="14"/>
        <v>1</v>
      </c>
      <c r="R107" s="49">
        <f t="shared" si="14"/>
        <v>3</v>
      </c>
      <c r="S107" s="49">
        <f t="shared" si="14"/>
        <v>0</v>
      </c>
      <c r="T107" s="49">
        <f t="shared" si="14"/>
        <v>2</v>
      </c>
      <c r="U107" s="50"/>
      <c r="V107" s="50"/>
      <c r="W107" s="49">
        <f t="shared" si="14"/>
        <v>3</v>
      </c>
      <c r="X107" s="49">
        <f t="shared" si="14"/>
        <v>2</v>
      </c>
      <c r="Y107" s="49">
        <f t="shared" si="14"/>
        <v>3</v>
      </c>
      <c r="Z107" s="49">
        <f t="shared" si="14"/>
        <v>2</v>
      </c>
      <c r="AA107" s="49">
        <f t="shared" si="14"/>
        <v>3</v>
      </c>
      <c r="AB107" s="49">
        <f t="shared" si="14"/>
        <v>2</v>
      </c>
      <c r="AC107" s="49">
        <f t="shared" si="14"/>
        <v>3</v>
      </c>
      <c r="AD107" s="49">
        <f t="shared" si="14"/>
        <v>2</v>
      </c>
      <c r="AE107" s="49">
        <f t="shared" si="14"/>
        <v>3</v>
      </c>
      <c r="AF107" s="49">
        <f t="shared" si="14"/>
        <v>2</v>
      </c>
      <c r="AG107" s="49">
        <f t="shared" si="14"/>
        <v>3</v>
      </c>
      <c r="AH107" s="49">
        <f t="shared" si="14"/>
        <v>2</v>
      </c>
      <c r="AI107" s="49">
        <f t="shared" si="14"/>
        <v>3</v>
      </c>
      <c r="AJ107" s="49">
        <f t="shared" si="14"/>
        <v>2</v>
      </c>
      <c r="AK107" s="49">
        <f t="shared" si="14"/>
        <v>3</v>
      </c>
      <c r="AL107" s="49">
        <f t="shared" si="14"/>
        <v>2</v>
      </c>
      <c r="AM107" s="49">
        <f t="shared" si="14"/>
        <v>3</v>
      </c>
      <c r="AN107" s="49">
        <f t="shared" si="14"/>
        <v>2</v>
      </c>
      <c r="AO107" s="49">
        <f t="shared" si="14"/>
        <v>3</v>
      </c>
      <c r="AP107" s="49">
        <f t="shared" si="14"/>
        <v>2</v>
      </c>
      <c r="AQ107" s="49">
        <f t="shared" si="14"/>
        <v>2</v>
      </c>
      <c r="AR107" s="87"/>
      <c r="AS107" s="86"/>
      <c r="AT107" s="86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ht="37.5" x14ac:dyDescent="0.25">
      <c r="A108" s="23" t="s">
        <v>37</v>
      </c>
      <c r="B108" s="23" t="str">
        <f>'[1]НАЛАДЧИК МЕХАНООБРАБОТКА'!B23</f>
        <v>Технические измерения</v>
      </c>
      <c r="C108" s="24" t="s">
        <v>24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6"/>
      <c r="V108" s="26"/>
      <c r="W108" s="25">
        <v>2</v>
      </c>
      <c r="X108" s="25">
        <v>2</v>
      </c>
      <c r="Y108" s="25">
        <v>2</v>
      </c>
      <c r="Z108" s="25">
        <v>2</v>
      </c>
      <c r="AA108" s="25">
        <v>2</v>
      </c>
      <c r="AB108" s="25">
        <v>2</v>
      </c>
      <c r="AC108" s="25">
        <v>2</v>
      </c>
      <c r="AD108" s="25">
        <v>2</v>
      </c>
      <c r="AE108" s="25">
        <v>2</v>
      </c>
      <c r="AF108" s="25">
        <v>2</v>
      </c>
      <c r="AG108" s="25">
        <v>2</v>
      </c>
      <c r="AH108" s="25">
        <v>2</v>
      </c>
      <c r="AI108" s="25">
        <v>2</v>
      </c>
      <c r="AJ108" s="25">
        <v>2</v>
      </c>
      <c r="AK108" s="25">
        <v>2</v>
      </c>
      <c r="AL108" s="25">
        <v>2</v>
      </c>
      <c r="AM108" s="25">
        <v>2</v>
      </c>
      <c r="AN108" s="25">
        <v>2</v>
      </c>
      <c r="AO108" s="25">
        <v>2</v>
      </c>
      <c r="AP108" s="25">
        <v>2</v>
      </c>
      <c r="AQ108" s="25">
        <v>2</v>
      </c>
      <c r="AR108" s="91"/>
      <c r="AS108" s="86"/>
      <c r="AT108" s="86"/>
      <c r="AU108" s="28"/>
      <c r="AV108" s="28"/>
      <c r="AW108" s="28"/>
      <c r="AX108" s="28"/>
      <c r="AY108" s="28"/>
      <c r="AZ108" s="28"/>
      <c r="BA108" s="28"/>
      <c r="BB108" s="28"/>
      <c r="BC108" s="28"/>
    </row>
    <row r="109" spans="1:55" ht="18.75" x14ac:dyDescent="0.25">
      <c r="A109" s="29"/>
      <c r="B109" s="35"/>
      <c r="C109" s="31" t="s">
        <v>27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8"/>
      <c r="U109" s="37"/>
      <c r="V109" s="37"/>
      <c r="W109" s="36">
        <v>2</v>
      </c>
      <c r="X109" s="36">
        <v>1</v>
      </c>
      <c r="Y109" s="36">
        <v>2</v>
      </c>
      <c r="Z109" s="36">
        <v>1</v>
      </c>
      <c r="AA109" s="36">
        <v>2</v>
      </c>
      <c r="AB109" s="36">
        <v>1</v>
      </c>
      <c r="AC109" s="36">
        <v>2</v>
      </c>
      <c r="AD109" s="36">
        <v>1</v>
      </c>
      <c r="AE109" s="36">
        <v>2</v>
      </c>
      <c r="AF109" s="36">
        <v>1</v>
      </c>
      <c r="AG109" s="36">
        <v>2</v>
      </c>
      <c r="AH109" s="36">
        <v>1</v>
      </c>
      <c r="AI109" s="36">
        <v>2</v>
      </c>
      <c r="AJ109" s="36">
        <v>1</v>
      </c>
      <c r="AK109" s="36">
        <v>2</v>
      </c>
      <c r="AL109" s="36">
        <v>1</v>
      </c>
      <c r="AM109" s="36">
        <v>2</v>
      </c>
      <c r="AN109" s="36">
        <v>1</v>
      </c>
      <c r="AO109" s="36">
        <v>2</v>
      </c>
      <c r="AP109" s="36">
        <v>1</v>
      </c>
      <c r="AQ109" s="36">
        <v>2</v>
      </c>
      <c r="AR109" s="90"/>
      <c r="AS109" s="86"/>
      <c r="AT109" s="86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1:55" ht="37.5" x14ac:dyDescent="0.25">
      <c r="A110" s="23" t="s">
        <v>38</v>
      </c>
      <c r="B110" s="23" t="str">
        <f>'[1]НАЛАДЧИК МЕХАНООБРАБОТКА'!B24</f>
        <v>Техническая графика</v>
      </c>
      <c r="C110" s="24" t="s">
        <v>24</v>
      </c>
      <c r="D110" s="25">
        <v>1</v>
      </c>
      <c r="E110" s="25">
        <v>1</v>
      </c>
      <c r="F110" s="25">
        <v>1</v>
      </c>
      <c r="G110" s="25">
        <v>1</v>
      </c>
      <c r="H110" s="25">
        <v>1</v>
      </c>
      <c r="I110" s="25">
        <v>1</v>
      </c>
      <c r="J110" s="25">
        <v>1</v>
      </c>
      <c r="K110" s="25">
        <v>1</v>
      </c>
      <c r="L110" s="25">
        <v>1</v>
      </c>
      <c r="M110" s="25">
        <v>1</v>
      </c>
      <c r="N110" s="25">
        <v>1</v>
      </c>
      <c r="O110" s="25">
        <v>1</v>
      </c>
      <c r="P110" s="25">
        <v>1</v>
      </c>
      <c r="Q110" s="25">
        <v>1</v>
      </c>
      <c r="R110" s="25">
        <v>1</v>
      </c>
      <c r="S110" s="25">
        <v>1</v>
      </c>
      <c r="T110" s="25">
        <v>1</v>
      </c>
      <c r="U110" s="26"/>
      <c r="V110" s="26"/>
      <c r="W110" s="25">
        <v>1</v>
      </c>
      <c r="X110" s="25">
        <v>1</v>
      </c>
      <c r="Y110" s="25">
        <v>1</v>
      </c>
      <c r="Z110" s="25">
        <v>1</v>
      </c>
      <c r="AA110" s="25">
        <v>1</v>
      </c>
      <c r="AB110" s="25">
        <v>1</v>
      </c>
      <c r="AC110" s="25">
        <v>1</v>
      </c>
      <c r="AD110" s="25">
        <v>1</v>
      </c>
      <c r="AE110" s="25">
        <v>1</v>
      </c>
      <c r="AF110" s="25">
        <v>1</v>
      </c>
      <c r="AG110" s="25">
        <v>1</v>
      </c>
      <c r="AH110" s="25">
        <v>1</v>
      </c>
      <c r="AI110" s="25">
        <v>1</v>
      </c>
      <c r="AJ110" s="25">
        <v>1</v>
      </c>
      <c r="AK110" s="25">
        <v>1</v>
      </c>
      <c r="AL110" s="25">
        <v>1</v>
      </c>
      <c r="AM110" s="25">
        <v>1</v>
      </c>
      <c r="AN110" s="25">
        <v>1</v>
      </c>
      <c r="AO110" s="25">
        <v>1</v>
      </c>
      <c r="AP110" s="25">
        <v>1</v>
      </c>
      <c r="AQ110" s="25">
        <v>1</v>
      </c>
      <c r="AR110" s="91"/>
      <c r="AS110" s="86"/>
      <c r="AT110" s="86"/>
      <c r="AU110" s="28"/>
      <c r="AV110" s="28"/>
      <c r="AW110" s="28"/>
      <c r="AX110" s="28"/>
      <c r="AY110" s="28"/>
      <c r="AZ110" s="28"/>
      <c r="BA110" s="28"/>
      <c r="BB110" s="28"/>
      <c r="BC110" s="28"/>
    </row>
    <row r="111" spans="1:55" ht="18.75" x14ac:dyDescent="0.25">
      <c r="A111" s="23"/>
      <c r="B111" s="23"/>
      <c r="C111" s="31" t="s">
        <v>27</v>
      </c>
      <c r="D111" s="32">
        <v>1</v>
      </c>
      <c r="E111" s="32"/>
      <c r="F111" s="32">
        <v>1</v>
      </c>
      <c r="G111" s="32"/>
      <c r="H111" s="32">
        <v>1</v>
      </c>
      <c r="I111" s="32">
        <v>1</v>
      </c>
      <c r="J111" s="32">
        <v>1</v>
      </c>
      <c r="K111" s="32"/>
      <c r="L111" s="32">
        <v>1</v>
      </c>
      <c r="M111" s="32"/>
      <c r="N111" s="32">
        <v>1</v>
      </c>
      <c r="O111" s="32"/>
      <c r="P111" s="32">
        <v>1</v>
      </c>
      <c r="Q111" s="32">
        <v>1</v>
      </c>
      <c r="R111" s="32">
        <v>1</v>
      </c>
      <c r="S111" s="32"/>
      <c r="T111" s="32">
        <v>1</v>
      </c>
      <c r="U111" s="33"/>
      <c r="V111" s="33"/>
      <c r="W111" s="32">
        <v>1</v>
      </c>
      <c r="X111" s="32"/>
      <c r="Y111" s="32">
        <v>1</v>
      </c>
      <c r="Z111" s="32"/>
      <c r="AA111" s="32">
        <v>1</v>
      </c>
      <c r="AB111" s="32"/>
      <c r="AC111" s="32">
        <v>1</v>
      </c>
      <c r="AD111" s="32"/>
      <c r="AE111" s="32">
        <v>1</v>
      </c>
      <c r="AF111" s="32"/>
      <c r="AG111" s="32">
        <v>1</v>
      </c>
      <c r="AH111" s="32"/>
      <c r="AI111" s="32">
        <v>1</v>
      </c>
      <c r="AJ111" s="32"/>
      <c r="AK111" s="32">
        <v>1</v>
      </c>
      <c r="AL111" s="32"/>
      <c r="AM111" s="53">
        <v>1</v>
      </c>
      <c r="AN111" s="53"/>
      <c r="AO111" s="53">
        <v>1</v>
      </c>
      <c r="AP111" s="53"/>
      <c r="AQ111" s="53"/>
      <c r="AR111" s="91"/>
      <c r="AS111" s="86"/>
      <c r="AT111" s="86"/>
      <c r="AU111" s="28"/>
      <c r="AV111" s="28"/>
      <c r="AW111" s="28"/>
      <c r="AX111" s="28"/>
      <c r="AY111" s="28"/>
      <c r="AZ111" s="28"/>
      <c r="BA111" s="28"/>
      <c r="BB111" s="28"/>
      <c r="BC111" s="28"/>
    </row>
    <row r="112" spans="1:55" ht="37.5" x14ac:dyDescent="0.25">
      <c r="A112" s="23" t="s">
        <v>39</v>
      </c>
      <c r="B112" s="23" t="str">
        <f>'[1]НАЛАДЧИК МЕХАНООБРАБОТКА'!B25</f>
        <v>Основы электротехники</v>
      </c>
      <c r="C112" s="24" t="s">
        <v>24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/>
      <c r="V112" s="26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91"/>
      <c r="AS112" s="86"/>
      <c r="AT112" s="86"/>
      <c r="AU112" s="28"/>
      <c r="AV112" s="28"/>
      <c r="AW112" s="28"/>
      <c r="AX112" s="28"/>
      <c r="AY112" s="28"/>
      <c r="AZ112" s="28"/>
      <c r="BA112" s="28"/>
      <c r="BB112" s="28"/>
      <c r="BC112" s="28"/>
    </row>
    <row r="113" spans="1:55" ht="18.75" x14ac:dyDescent="0.25">
      <c r="A113" s="23"/>
      <c r="B113" s="23"/>
      <c r="C113" s="31" t="s">
        <v>27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26"/>
      <c r="V113" s="2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90"/>
      <c r="AS113" s="86"/>
      <c r="AT113" s="86"/>
      <c r="AU113" s="28"/>
      <c r="AV113" s="28"/>
      <c r="AW113" s="28"/>
      <c r="AX113" s="28"/>
      <c r="AY113" s="28"/>
      <c r="AZ113" s="28"/>
      <c r="BA113" s="28"/>
      <c r="BB113" s="28"/>
      <c r="BC113" s="28"/>
    </row>
    <row r="114" spans="1:55" ht="37.5" x14ac:dyDescent="0.25">
      <c r="A114" s="23" t="s">
        <v>40</v>
      </c>
      <c r="B114" s="23" t="str">
        <f>'[1]НАЛАДЧИК МЕХАНООБРАБОТКА'!B26</f>
        <v>Основы материаловедения</v>
      </c>
      <c r="C114" s="24" t="s">
        <v>24</v>
      </c>
      <c r="D114" s="25">
        <v>1</v>
      </c>
      <c r="E114" s="25">
        <v>1</v>
      </c>
      <c r="F114" s="25">
        <v>1</v>
      </c>
      <c r="G114" s="25">
        <v>1</v>
      </c>
      <c r="H114" s="25">
        <v>1</v>
      </c>
      <c r="I114" s="25">
        <v>1</v>
      </c>
      <c r="J114" s="25">
        <v>1</v>
      </c>
      <c r="K114" s="25">
        <v>1</v>
      </c>
      <c r="L114" s="25">
        <v>1</v>
      </c>
      <c r="M114" s="25">
        <v>1</v>
      </c>
      <c r="N114" s="25">
        <v>1</v>
      </c>
      <c r="O114" s="25">
        <v>1</v>
      </c>
      <c r="P114" s="25">
        <v>1</v>
      </c>
      <c r="Q114" s="25">
        <v>1</v>
      </c>
      <c r="R114" s="25">
        <v>1</v>
      </c>
      <c r="S114" s="25">
        <v>1</v>
      </c>
      <c r="T114" s="25">
        <v>1</v>
      </c>
      <c r="U114" s="37"/>
      <c r="V114" s="37"/>
      <c r="W114" s="25">
        <v>1</v>
      </c>
      <c r="X114" s="25">
        <v>1</v>
      </c>
      <c r="Y114" s="25">
        <v>1</v>
      </c>
      <c r="Z114" s="25">
        <v>1</v>
      </c>
      <c r="AA114" s="25">
        <v>1</v>
      </c>
      <c r="AB114" s="25">
        <v>1</v>
      </c>
      <c r="AC114" s="25">
        <v>1</v>
      </c>
      <c r="AD114" s="25">
        <v>1</v>
      </c>
      <c r="AE114" s="25">
        <v>1</v>
      </c>
      <c r="AF114" s="25">
        <v>1</v>
      </c>
      <c r="AG114" s="25">
        <v>1</v>
      </c>
      <c r="AH114" s="25">
        <v>1</v>
      </c>
      <c r="AI114" s="25">
        <v>1</v>
      </c>
      <c r="AJ114" s="25">
        <v>1</v>
      </c>
      <c r="AK114" s="25">
        <v>1</v>
      </c>
      <c r="AL114" s="25">
        <v>1</v>
      </c>
      <c r="AM114" s="25">
        <v>1</v>
      </c>
      <c r="AN114" s="25">
        <v>1</v>
      </c>
      <c r="AO114" s="25">
        <v>1</v>
      </c>
      <c r="AP114" s="25">
        <v>1</v>
      </c>
      <c r="AQ114" s="25">
        <v>1</v>
      </c>
      <c r="AR114" s="90"/>
      <c r="AS114" s="86"/>
      <c r="AT114" s="86"/>
      <c r="AU114" s="37"/>
      <c r="AV114" s="37"/>
      <c r="AW114" s="37"/>
      <c r="AX114" s="37"/>
      <c r="AY114" s="37"/>
      <c r="AZ114" s="37"/>
      <c r="BA114" s="37"/>
      <c r="BB114" s="37"/>
      <c r="BC114" s="37"/>
    </row>
    <row r="115" spans="1:55" ht="18" x14ac:dyDescent="0.25">
      <c r="A115" s="29"/>
      <c r="B115" s="35"/>
      <c r="C115" s="31" t="s">
        <v>27</v>
      </c>
      <c r="D115" s="36">
        <v>1</v>
      </c>
      <c r="E115" s="36"/>
      <c r="F115" s="36">
        <v>1</v>
      </c>
      <c r="G115" s="36"/>
      <c r="H115" s="36">
        <v>1</v>
      </c>
      <c r="I115" s="36"/>
      <c r="J115" s="36">
        <v>1</v>
      </c>
      <c r="K115" s="36"/>
      <c r="L115" s="36">
        <v>1</v>
      </c>
      <c r="M115" s="36"/>
      <c r="N115" s="36">
        <v>1</v>
      </c>
      <c r="O115" s="36"/>
      <c r="P115" s="36">
        <v>1</v>
      </c>
      <c r="Q115" s="36"/>
      <c r="R115" s="36">
        <v>1</v>
      </c>
      <c r="S115" s="36"/>
      <c r="T115" s="36"/>
      <c r="U115" s="37"/>
      <c r="V115" s="37"/>
      <c r="W115" s="36"/>
      <c r="X115" s="36">
        <v>1</v>
      </c>
      <c r="Y115" s="36"/>
      <c r="Z115" s="36">
        <v>1</v>
      </c>
      <c r="AA115" s="36"/>
      <c r="AB115" s="36">
        <v>1</v>
      </c>
      <c r="AC115" s="36"/>
      <c r="AD115" s="36">
        <v>1</v>
      </c>
      <c r="AE115" s="36"/>
      <c r="AF115" s="36">
        <v>1</v>
      </c>
      <c r="AG115" s="36"/>
      <c r="AH115" s="36">
        <v>1</v>
      </c>
      <c r="AI115" s="36"/>
      <c r="AJ115" s="36">
        <v>1</v>
      </c>
      <c r="AK115" s="36"/>
      <c r="AL115" s="36">
        <v>1</v>
      </c>
      <c r="AM115" s="36"/>
      <c r="AN115" s="36">
        <v>1</v>
      </c>
      <c r="AO115" s="36"/>
      <c r="AP115" s="36">
        <v>1</v>
      </c>
      <c r="AQ115" s="36"/>
      <c r="AR115" s="90"/>
      <c r="AS115" s="86"/>
      <c r="AT115" s="86"/>
      <c r="AU115" s="37"/>
      <c r="AV115" s="37"/>
      <c r="AW115" s="37"/>
      <c r="AX115" s="37"/>
      <c r="AY115" s="37"/>
      <c r="AZ115" s="37"/>
      <c r="BA115" s="37"/>
      <c r="BB115" s="37"/>
      <c r="BC115" s="37"/>
    </row>
    <row r="116" spans="1:55" ht="56.25" x14ac:dyDescent="0.25">
      <c r="A116" s="23" t="s">
        <v>56</v>
      </c>
      <c r="B116" s="23" t="str">
        <f>'[1]НАЛАДЧИК МЕХАНООБРАБОТКА'!B27</f>
        <v>Общие основы технологии металлообработки и работ на металлорежущих станках</v>
      </c>
      <c r="C116" s="24" t="s">
        <v>24</v>
      </c>
      <c r="D116" s="25">
        <v>1</v>
      </c>
      <c r="E116" s="25">
        <v>1</v>
      </c>
      <c r="F116" s="25">
        <v>1</v>
      </c>
      <c r="G116" s="25">
        <v>1</v>
      </c>
      <c r="H116" s="25">
        <v>1</v>
      </c>
      <c r="I116" s="25">
        <v>1</v>
      </c>
      <c r="J116" s="25">
        <v>1</v>
      </c>
      <c r="K116" s="25">
        <v>1</v>
      </c>
      <c r="L116" s="25">
        <v>1</v>
      </c>
      <c r="M116" s="25">
        <v>1</v>
      </c>
      <c r="N116" s="25">
        <v>1</v>
      </c>
      <c r="O116" s="25">
        <v>1</v>
      </c>
      <c r="P116" s="25">
        <v>1</v>
      </c>
      <c r="Q116" s="25">
        <v>1</v>
      </c>
      <c r="R116" s="25">
        <v>1</v>
      </c>
      <c r="S116" s="25">
        <v>1</v>
      </c>
      <c r="T116" s="25">
        <v>1</v>
      </c>
      <c r="U116" s="37"/>
      <c r="V116" s="37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91"/>
      <c r="AS116" s="86"/>
      <c r="AT116" s="86"/>
      <c r="AU116" s="37"/>
      <c r="AV116" s="37"/>
      <c r="AW116" s="37"/>
      <c r="AX116" s="37"/>
      <c r="AY116" s="37"/>
      <c r="AZ116" s="37"/>
      <c r="BA116" s="37"/>
      <c r="BB116" s="37"/>
      <c r="BC116" s="37"/>
    </row>
    <row r="117" spans="1:55" ht="18.75" x14ac:dyDescent="0.25">
      <c r="A117" s="23"/>
      <c r="B117" s="23"/>
      <c r="C117" s="24" t="s">
        <v>27</v>
      </c>
      <c r="D117" s="32">
        <v>1</v>
      </c>
      <c r="E117" s="32"/>
      <c r="F117" s="32">
        <v>1</v>
      </c>
      <c r="G117" s="32"/>
      <c r="H117" s="32">
        <v>1</v>
      </c>
      <c r="I117" s="32"/>
      <c r="J117" s="32">
        <v>1</v>
      </c>
      <c r="K117" s="32"/>
      <c r="L117" s="32">
        <v>1</v>
      </c>
      <c r="M117" s="32"/>
      <c r="N117" s="32">
        <v>1</v>
      </c>
      <c r="O117" s="32"/>
      <c r="P117" s="32">
        <v>1</v>
      </c>
      <c r="Q117" s="32"/>
      <c r="R117" s="32">
        <v>1</v>
      </c>
      <c r="S117" s="32"/>
      <c r="T117" s="32">
        <v>1</v>
      </c>
      <c r="U117" s="37"/>
      <c r="V117" s="37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53"/>
      <c r="AN117" s="53"/>
      <c r="AO117" s="53"/>
      <c r="AP117" s="53"/>
      <c r="AQ117" s="53"/>
      <c r="AR117" s="91"/>
      <c r="AS117" s="86"/>
      <c r="AT117" s="86"/>
      <c r="AU117" s="37"/>
      <c r="AV117" s="37"/>
      <c r="AW117" s="37"/>
      <c r="AX117" s="37"/>
      <c r="AY117" s="37"/>
      <c r="AZ117" s="37"/>
      <c r="BA117" s="37"/>
      <c r="BB117" s="37"/>
      <c r="BC117" s="37"/>
    </row>
    <row r="118" spans="1:55" ht="37.5" x14ac:dyDescent="0.25">
      <c r="A118" s="23" t="s">
        <v>57</v>
      </c>
      <c r="B118" s="23" t="str">
        <f>'[1]НАЛАДЧИК МЕХАНООБРАБОТКА'!B28</f>
        <v>Безопасность жизнедеятельности</v>
      </c>
      <c r="C118" s="24" t="s">
        <v>24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7"/>
      <c r="V118" s="37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91"/>
      <c r="AS118" s="86"/>
      <c r="AT118" s="86"/>
      <c r="AU118" s="37"/>
      <c r="AV118" s="37"/>
      <c r="AW118" s="37"/>
      <c r="AX118" s="37"/>
      <c r="AY118" s="37"/>
      <c r="AZ118" s="37"/>
      <c r="BA118" s="37"/>
      <c r="BB118" s="37"/>
      <c r="BC118" s="37"/>
    </row>
    <row r="119" spans="1:55" ht="18.75" x14ac:dyDescent="0.25">
      <c r="A119" s="23"/>
      <c r="B119" s="23"/>
      <c r="C119" s="24" t="s">
        <v>27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37"/>
      <c r="V119" s="37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91"/>
      <c r="AS119" s="86"/>
      <c r="AT119" s="86"/>
      <c r="AU119" s="37"/>
      <c r="AV119" s="37"/>
      <c r="AW119" s="37"/>
      <c r="AX119" s="37"/>
      <c r="AY119" s="37"/>
      <c r="AZ119" s="37"/>
      <c r="BA119" s="37"/>
      <c r="BB119" s="37"/>
      <c r="BC119" s="37"/>
    </row>
    <row r="120" spans="1:55" ht="37.5" x14ac:dyDescent="0.25">
      <c r="A120" s="23" t="str">
        <f>A51</f>
        <v>ОП.07</v>
      </c>
      <c r="B120" s="23" t="str">
        <f>B51</f>
        <v>Иностранный  язык в профессиональной деятельности</v>
      </c>
      <c r="C120" s="24" t="s">
        <v>24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7"/>
      <c r="V120" s="37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91"/>
      <c r="AS120" s="86"/>
      <c r="AT120" s="86"/>
      <c r="AU120" s="37"/>
      <c r="AV120" s="37"/>
      <c r="AW120" s="37"/>
      <c r="AX120" s="37"/>
      <c r="AY120" s="37"/>
      <c r="AZ120" s="37"/>
      <c r="BA120" s="37"/>
      <c r="BB120" s="37"/>
      <c r="BC120" s="37"/>
    </row>
    <row r="121" spans="1:55" ht="18.75" x14ac:dyDescent="0.25">
      <c r="A121" s="23"/>
      <c r="B121" s="23"/>
      <c r="C121" s="24" t="s">
        <v>27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7"/>
      <c r="V121" s="37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53"/>
      <c r="AN121" s="53"/>
      <c r="AO121" s="53"/>
      <c r="AP121" s="53"/>
      <c r="AQ121" s="53"/>
      <c r="AR121" s="91"/>
      <c r="AS121" s="86"/>
      <c r="AT121" s="86"/>
      <c r="AU121" s="37"/>
      <c r="AV121" s="37"/>
      <c r="AW121" s="37"/>
      <c r="AX121" s="37"/>
      <c r="AY121" s="37"/>
      <c r="AZ121" s="37"/>
      <c r="BA121" s="37"/>
      <c r="BB121" s="37"/>
      <c r="BC121" s="37"/>
    </row>
    <row r="122" spans="1:55" ht="18.75" x14ac:dyDescent="0.25">
      <c r="A122" s="23" t="str">
        <f>'[1]НАЛАДЧИК МЕХАНООБРАБОТКА'!A30</f>
        <v>ОП.08</v>
      </c>
      <c r="B122" s="23" t="str">
        <f>'[1]НАЛАДЧИК МЕХАНООБРАБОТКА'!B30</f>
        <v>Основы деловой культуры</v>
      </c>
      <c r="C122" s="24" t="s">
        <v>24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7"/>
      <c r="V122" s="37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91"/>
      <c r="AS122" s="86"/>
      <c r="AT122" s="86"/>
      <c r="AU122" s="37"/>
      <c r="AV122" s="37"/>
      <c r="AW122" s="37"/>
      <c r="AX122" s="37"/>
      <c r="AY122" s="37"/>
      <c r="AZ122" s="37"/>
      <c r="BA122" s="37"/>
      <c r="BB122" s="37"/>
      <c r="BC122" s="37"/>
    </row>
    <row r="123" spans="1:55" ht="18.75" x14ac:dyDescent="0.25">
      <c r="A123" s="23"/>
      <c r="B123" s="23"/>
      <c r="C123" s="24" t="s">
        <v>27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37"/>
      <c r="V123" s="37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91"/>
      <c r="AS123" s="86"/>
      <c r="AT123" s="86"/>
      <c r="AU123" s="37"/>
      <c r="AV123" s="37"/>
      <c r="AW123" s="37"/>
      <c r="AX123" s="37"/>
      <c r="AY123" s="37"/>
      <c r="AZ123" s="37"/>
      <c r="BA123" s="37"/>
      <c r="BB123" s="37"/>
      <c r="BC123" s="37"/>
    </row>
    <row r="124" spans="1:55" ht="37.5" x14ac:dyDescent="0.25">
      <c r="A124" s="54" t="s">
        <v>41</v>
      </c>
      <c r="B124" s="54" t="str">
        <f>B55</f>
        <v xml:space="preserve">ПРОФЕССИОНАЛЬНЫЕ МОДУЛИ </v>
      </c>
      <c r="C124" s="94" t="s">
        <v>24</v>
      </c>
      <c r="D124" s="56">
        <f>D126</f>
        <v>7</v>
      </c>
      <c r="E124" s="56">
        <f t="shared" ref="E124:AQ125" si="15">E126</f>
        <v>7</v>
      </c>
      <c r="F124" s="56">
        <f t="shared" si="15"/>
        <v>7</v>
      </c>
      <c r="G124" s="56">
        <f t="shared" si="15"/>
        <v>7</v>
      </c>
      <c r="H124" s="56">
        <f t="shared" si="15"/>
        <v>7</v>
      </c>
      <c r="I124" s="56">
        <f t="shared" si="15"/>
        <v>7</v>
      </c>
      <c r="J124" s="56">
        <f t="shared" si="15"/>
        <v>7</v>
      </c>
      <c r="K124" s="56">
        <f t="shared" si="15"/>
        <v>7</v>
      </c>
      <c r="L124" s="56">
        <f t="shared" si="15"/>
        <v>7</v>
      </c>
      <c r="M124" s="56">
        <f t="shared" si="15"/>
        <v>7</v>
      </c>
      <c r="N124" s="56">
        <f t="shared" si="15"/>
        <v>7</v>
      </c>
      <c r="O124" s="56">
        <f t="shared" si="15"/>
        <v>7</v>
      </c>
      <c r="P124" s="56">
        <f t="shared" si="15"/>
        <v>7</v>
      </c>
      <c r="Q124" s="56">
        <f t="shared" si="15"/>
        <v>7</v>
      </c>
      <c r="R124" s="56">
        <f t="shared" si="15"/>
        <v>7</v>
      </c>
      <c r="S124" s="56">
        <f t="shared" si="15"/>
        <v>7</v>
      </c>
      <c r="T124" s="56">
        <f t="shared" si="15"/>
        <v>7</v>
      </c>
      <c r="U124" s="19"/>
      <c r="V124" s="19"/>
      <c r="W124" s="56">
        <f t="shared" si="15"/>
        <v>7</v>
      </c>
      <c r="X124" s="56">
        <f t="shared" si="15"/>
        <v>7</v>
      </c>
      <c r="Y124" s="56">
        <f t="shared" si="15"/>
        <v>7</v>
      </c>
      <c r="Z124" s="56">
        <f t="shared" si="15"/>
        <v>7</v>
      </c>
      <c r="AA124" s="56">
        <f t="shared" si="15"/>
        <v>7</v>
      </c>
      <c r="AB124" s="56">
        <f t="shared" si="15"/>
        <v>7</v>
      </c>
      <c r="AC124" s="56">
        <f t="shared" si="15"/>
        <v>7</v>
      </c>
      <c r="AD124" s="56">
        <f t="shared" si="15"/>
        <v>7</v>
      </c>
      <c r="AE124" s="56">
        <f t="shared" si="15"/>
        <v>7</v>
      </c>
      <c r="AF124" s="56">
        <f t="shared" si="15"/>
        <v>7</v>
      </c>
      <c r="AG124" s="56">
        <f t="shared" si="15"/>
        <v>7</v>
      </c>
      <c r="AH124" s="56">
        <f t="shared" si="15"/>
        <v>7</v>
      </c>
      <c r="AI124" s="56">
        <f t="shared" si="15"/>
        <v>7</v>
      </c>
      <c r="AJ124" s="56">
        <f t="shared" si="15"/>
        <v>7</v>
      </c>
      <c r="AK124" s="56">
        <f t="shared" si="15"/>
        <v>7</v>
      </c>
      <c r="AL124" s="56">
        <f t="shared" si="15"/>
        <v>7</v>
      </c>
      <c r="AM124" s="56">
        <f t="shared" si="15"/>
        <v>7</v>
      </c>
      <c r="AN124" s="56">
        <f t="shared" si="15"/>
        <v>7</v>
      </c>
      <c r="AO124" s="56">
        <f t="shared" si="15"/>
        <v>7</v>
      </c>
      <c r="AP124" s="56">
        <f t="shared" si="15"/>
        <v>7</v>
      </c>
      <c r="AQ124" s="56">
        <f t="shared" si="15"/>
        <v>7</v>
      </c>
      <c r="AR124" s="86"/>
      <c r="AS124" s="86"/>
      <c r="AT124" s="86"/>
      <c r="AU124" s="28"/>
      <c r="AV124" s="28"/>
      <c r="AW124" s="28"/>
      <c r="AX124" s="28"/>
      <c r="AY124" s="28"/>
      <c r="AZ124" s="28"/>
      <c r="BA124" s="28"/>
      <c r="BB124" s="28"/>
      <c r="BC124" s="28"/>
    </row>
    <row r="125" spans="1:55" ht="18.75" x14ac:dyDescent="0.25">
      <c r="A125" s="23"/>
      <c r="B125" s="23"/>
      <c r="C125" s="24" t="s">
        <v>36</v>
      </c>
      <c r="D125" s="57">
        <f>D127</f>
        <v>1</v>
      </c>
      <c r="E125" s="57">
        <f t="shared" si="15"/>
        <v>1</v>
      </c>
      <c r="F125" s="57">
        <f t="shared" si="15"/>
        <v>1</v>
      </c>
      <c r="G125" s="57">
        <f t="shared" si="15"/>
        <v>1</v>
      </c>
      <c r="H125" s="57">
        <f t="shared" si="15"/>
        <v>1</v>
      </c>
      <c r="I125" s="57">
        <f t="shared" si="15"/>
        <v>1</v>
      </c>
      <c r="J125" s="57">
        <f t="shared" si="15"/>
        <v>1</v>
      </c>
      <c r="K125" s="57">
        <f t="shared" si="15"/>
        <v>1</v>
      </c>
      <c r="L125" s="57">
        <f t="shared" si="15"/>
        <v>1</v>
      </c>
      <c r="M125" s="57">
        <f t="shared" si="15"/>
        <v>1</v>
      </c>
      <c r="N125" s="57">
        <f t="shared" si="15"/>
        <v>1</v>
      </c>
      <c r="O125" s="57">
        <f t="shared" si="15"/>
        <v>1</v>
      </c>
      <c r="P125" s="57">
        <f t="shared" si="15"/>
        <v>1</v>
      </c>
      <c r="Q125" s="57">
        <f t="shared" si="15"/>
        <v>1</v>
      </c>
      <c r="R125" s="57">
        <f t="shared" si="15"/>
        <v>1</v>
      </c>
      <c r="S125" s="57">
        <f t="shared" si="15"/>
        <v>1</v>
      </c>
      <c r="T125" s="57">
        <f t="shared" si="15"/>
        <v>2</v>
      </c>
      <c r="U125" s="19"/>
      <c r="V125" s="19"/>
      <c r="W125" s="57">
        <f t="shared" si="15"/>
        <v>2</v>
      </c>
      <c r="X125" s="57">
        <f t="shared" si="15"/>
        <v>2</v>
      </c>
      <c r="Y125" s="57">
        <f t="shared" si="15"/>
        <v>2</v>
      </c>
      <c r="Z125" s="57">
        <f t="shared" si="15"/>
        <v>2</v>
      </c>
      <c r="AA125" s="57">
        <f t="shared" si="15"/>
        <v>2</v>
      </c>
      <c r="AB125" s="57">
        <f t="shared" si="15"/>
        <v>2</v>
      </c>
      <c r="AC125" s="57">
        <f t="shared" si="15"/>
        <v>2</v>
      </c>
      <c r="AD125" s="57">
        <f t="shared" si="15"/>
        <v>2</v>
      </c>
      <c r="AE125" s="57">
        <f t="shared" si="15"/>
        <v>2</v>
      </c>
      <c r="AF125" s="57">
        <f t="shared" si="15"/>
        <v>2</v>
      </c>
      <c r="AG125" s="57">
        <f t="shared" si="15"/>
        <v>2</v>
      </c>
      <c r="AH125" s="57">
        <f t="shared" si="15"/>
        <v>2</v>
      </c>
      <c r="AI125" s="57">
        <f t="shared" si="15"/>
        <v>2</v>
      </c>
      <c r="AJ125" s="57">
        <f t="shared" si="15"/>
        <v>2</v>
      </c>
      <c r="AK125" s="57">
        <f t="shared" si="15"/>
        <v>2</v>
      </c>
      <c r="AL125" s="57">
        <f t="shared" si="15"/>
        <v>2</v>
      </c>
      <c r="AM125" s="57">
        <f t="shared" si="15"/>
        <v>2</v>
      </c>
      <c r="AN125" s="57">
        <f t="shared" si="15"/>
        <v>2</v>
      </c>
      <c r="AO125" s="57">
        <f t="shared" si="15"/>
        <v>2</v>
      </c>
      <c r="AP125" s="57">
        <f t="shared" si="15"/>
        <v>2</v>
      </c>
      <c r="AQ125" s="57">
        <f t="shared" si="15"/>
        <v>2</v>
      </c>
      <c r="AR125" s="91"/>
      <c r="AS125" s="86"/>
      <c r="AT125" s="86"/>
      <c r="AU125" s="28"/>
      <c r="AV125" s="28"/>
      <c r="AW125" s="28"/>
      <c r="AX125" s="28"/>
      <c r="AY125" s="28"/>
      <c r="AZ125" s="28"/>
      <c r="BA125" s="28"/>
      <c r="BB125" s="28"/>
      <c r="BC125" s="28"/>
    </row>
    <row r="126" spans="1:55" ht="75" x14ac:dyDescent="0.25">
      <c r="A126" s="58" t="str">
        <f>A57</f>
        <v>ПМ.04</v>
      </c>
      <c r="B126" s="95" t="str">
        <f>B57</f>
        <v>Выполнение работ на сверлильных, токарных, фрезерных, копировальных, шпоночных и шлифовальных станках</v>
      </c>
      <c r="C126" s="95" t="s">
        <v>24</v>
      </c>
      <c r="D126" s="95">
        <f>D128+D130+D132</f>
        <v>7</v>
      </c>
      <c r="E126" s="95">
        <f t="shared" ref="E126:AQ127" si="16">E128+E130+E132</f>
        <v>7</v>
      </c>
      <c r="F126" s="95">
        <f t="shared" si="16"/>
        <v>7</v>
      </c>
      <c r="G126" s="95">
        <f t="shared" si="16"/>
        <v>7</v>
      </c>
      <c r="H126" s="95">
        <f t="shared" si="16"/>
        <v>7</v>
      </c>
      <c r="I126" s="95">
        <f t="shared" si="16"/>
        <v>7</v>
      </c>
      <c r="J126" s="95">
        <f t="shared" si="16"/>
        <v>7</v>
      </c>
      <c r="K126" s="95">
        <f t="shared" si="16"/>
        <v>7</v>
      </c>
      <c r="L126" s="95">
        <f t="shared" si="16"/>
        <v>7</v>
      </c>
      <c r="M126" s="95">
        <f t="shared" si="16"/>
        <v>7</v>
      </c>
      <c r="N126" s="95">
        <f t="shared" si="16"/>
        <v>7</v>
      </c>
      <c r="O126" s="95">
        <f t="shared" si="16"/>
        <v>7</v>
      </c>
      <c r="P126" s="95">
        <f t="shared" si="16"/>
        <v>7</v>
      </c>
      <c r="Q126" s="95">
        <f t="shared" si="16"/>
        <v>7</v>
      </c>
      <c r="R126" s="95">
        <f t="shared" si="16"/>
        <v>7</v>
      </c>
      <c r="S126" s="95">
        <f t="shared" si="16"/>
        <v>7</v>
      </c>
      <c r="T126" s="95">
        <f t="shared" si="16"/>
        <v>7</v>
      </c>
      <c r="U126" s="96"/>
      <c r="V126" s="96"/>
      <c r="W126" s="95">
        <f t="shared" si="16"/>
        <v>7</v>
      </c>
      <c r="X126" s="95">
        <f t="shared" si="16"/>
        <v>7</v>
      </c>
      <c r="Y126" s="95">
        <f t="shared" si="16"/>
        <v>7</v>
      </c>
      <c r="Z126" s="95">
        <f t="shared" si="16"/>
        <v>7</v>
      </c>
      <c r="AA126" s="95">
        <f t="shared" si="16"/>
        <v>7</v>
      </c>
      <c r="AB126" s="95">
        <f t="shared" si="16"/>
        <v>7</v>
      </c>
      <c r="AC126" s="95">
        <f t="shared" si="16"/>
        <v>7</v>
      </c>
      <c r="AD126" s="95">
        <f t="shared" si="16"/>
        <v>7</v>
      </c>
      <c r="AE126" s="95">
        <f t="shared" si="16"/>
        <v>7</v>
      </c>
      <c r="AF126" s="95">
        <f t="shared" si="16"/>
        <v>7</v>
      </c>
      <c r="AG126" s="95">
        <f t="shared" si="16"/>
        <v>7</v>
      </c>
      <c r="AH126" s="95">
        <f t="shared" si="16"/>
        <v>7</v>
      </c>
      <c r="AI126" s="95">
        <f t="shared" si="16"/>
        <v>7</v>
      </c>
      <c r="AJ126" s="95">
        <f t="shared" si="16"/>
        <v>7</v>
      </c>
      <c r="AK126" s="95">
        <f t="shared" si="16"/>
        <v>7</v>
      </c>
      <c r="AL126" s="95">
        <f t="shared" si="16"/>
        <v>7</v>
      </c>
      <c r="AM126" s="95">
        <f t="shared" si="16"/>
        <v>7</v>
      </c>
      <c r="AN126" s="95">
        <f t="shared" si="16"/>
        <v>7</v>
      </c>
      <c r="AO126" s="95">
        <f t="shared" si="16"/>
        <v>7</v>
      </c>
      <c r="AP126" s="95">
        <f t="shared" si="16"/>
        <v>7</v>
      </c>
      <c r="AQ126" s="95">
        <f t="shared" si="16"/>
        <v>7</v>
      </c>
      <c r="AR126" s="90"/>
      <c r="AS126" s="86"/>
      <c r="AT126" s="86"/>
      <c r="AU126" s="37"/>
      <c r="AV126" s="37"/>
      <c r="AW126" s="37"/>
      <c r="AX126" s="37"/>
      <c r="AY126" s="37"/>
      <c r="AZ126" s="37"/>
      <c r="BA126" s="37"/>
      <c r="BB126" s="37"/>
      <c r="BC126" s="42"/>
    </row>
    <row r="127" spans="1:55" ht="18" x14ac:dyDescent="0.25">
      <c r="A127" s="35"/>
      <c r="B127" s="35"/>
      <c r="C127" s="31" t="s">
        <v>36</v>
      </c>
      <c r="D127" s="36">
        <f>D129+D131+D133</f>
        <v>1</v>
      </c>
      <c r="E127" s="36">
        <f t="shared" si="16"/>
        <v>1</v>
      </c>
      <c r="F127" s="36">
        <f t="shared" si="16"/>
        <v>1</v>
      </c>
      <c r="G127" s="36">
        <f t="shared" si="16"/>
        <v>1</v>
      </c>
      <c r="H127" s="36">
        <f t="shared" si="16"/>
        <v>1</v>
      </c>
      <c r="I127" s="36">
        <f t="shared" si="16"/>
        <v>1</v>
      </c>
      <c r="J127" s="36">
        <f t="shared" si="16"/>
        <v>1</v>
      </c>
      <c r="K127" s="36">
        <f t="shared" si="16"/>
        <v>1</v>
      </c>
      <c r="L127" s="36">
        <f t="shared" si="16"/>
        <v>1</v>
      </c>
      <c r="M127" s="36">
        <f t="shared" si="16"/>
        <v>1</v>
      </c>
      <c r="N127" s="36">
        <f t="shared" si="16"/>
        <v>1</v>
      </c>
      <c r="O127" s="36">
        <f t="shared" si="16"/>
        <v>1</v>
      </c>
      <c r="P127" s="36">
        <f t="shared" si="16"/>
        <v>1</v>
      </c>
      <c r="Q127" s="36">
        <f t="shared" si="16"/>
        <v>1</v>
      </c>
      <c r="R127" s="36">
        <f t="shared" si="16"/>
        <v>1</v>
      </c>
      <c r="S127" s="36">
        <f t="shared" si="16"/>
        <v>1</v>
      </c>
      <c r="T127" s="36">
        <f t="shared" si="16"/>
        <v>2</v>
      </c>
      <c r="U127" s="37"/>
      <c r="V127" s="37"/>
      <c r="W127" s="36">
        <f t="shared" si="16"/>
        <v>2</v>
      </c>
      <c r="X127" s="36">
        <f t="shared" si="16"/>
        <v>2</v>
      </c>
      <c r="Y127" s="36">
        <f t="shared" si="16"/>
        <v>2</v>
      </c>
      <c r="Z127" s="36">
        <f t="shared" si="16"/>
        <v>2</v>
      </c>
      <c r="AA127" s="36">
        <f t="shared" si="16"/>
        <v>2</v>
      </c>
      <c r="AB127" s="36">
        <f t="shared" si="16"/>
        <v>2</v>
      </c>
      <c r="AC127" s="36">
        <f t="shared" si="16"/>
        <v>2</v>
      </c>
      <c r="AD127" s="36">
        <f t="shared" si="16"/>
        <v>2</v>
      </c>
      <c r="AE127" s="36">
        <f t="shared" si="16"/>
        <v>2</v>
      </c>
      <c r="AF127" s="36">
        <f t="shared" si="16"/>
        <v>2</v>
      </c>
      <c r="AG127" s="36">
        <f t="shared" si="16"/>
        <v>2</v>
      </c>
      <c r="AH127" s="36">
        <f t="shared" si="16"/>
        <v>2</v>
      </c>
      <c r="AI127" s="36">
        <f t="shared" si="16"/>
        <v>2</v>
      </c>
      <c r="AJ127" s="36">
        <f t="shared" si="16"/>
        <v>2</v>
      </c>
      <c r="AK127" s="36">
        <f t="shared" si="16"/>
        <v>2</v>
      </c>
      <c r="AL127" s="36">
        <f t="shared" si="16"/>
        <v>2</v>
      </c>
      <c r="AM127" s="36">
        <f t="shared" si="16"/>
        <v>2</v>
      </c>
      <c r="AN127" s="36">
        <f t="shared" si="16"/>
        <v>2</v>
      </c>
      <c r="AO127" s="36">
        <f t="shared" si="16"/>
        <v>2</v>
      </c>
      <c r="AP127" s="36">
        <f t="shared" si="16"/>
        <v>2</v>
      </c>
      <c r="AQ127" s="36">
        <f t="shared" si="16"/>
        <v>2</v>
      </c>
      <c r="AR127" s="90"/>
      <c r="AS127" s="86"/>
      <c r="AT127" s="86"/>
      <c r="AU127" s="37"/>
      <c r="AV127" s="37"/>
      <c r="AW127" s="37"/>
      <c r="AX127" s="37"/>
      <c r="AY127" s="37"/>
      <c r="AZ127" s="37"/>
      <c r="BA127" s="37"/>
      <c r="BB127" s="37"/>
      <c r="BC127" s="42"/>
    </row>
    <row r="128" spans="1:55" ht="37.5" x14ac:dyDescent="0.25">
      <c r="A128" s="23" t="str">
        <f>A59</f>
        <v>МДК.04.01</v>
      </c>
      <c r="B128" s="63" t="str">
        <f>B59</f>
        <v>Технология обработки на металлорежущих станках</v>
      </c>
      <c r="C128" s="63" t="s">
        <v>24</v>
      </c>
      <c r="D128" s="63">
        <v>1</v>
      </c>
      <c r="E128" s="63">
        <v>1</v>
      </c>
      <c r="F128" s="63">
        <v>1</v>
      </c>
      <c r="G128" s="63">
        <v>1</v>
      </c>
      <c r="H128" s="63">
        <v>1</v>
      </c>
      <c r="I128" s="63">
        <v>1</v>
      </c>
      <c r="J128" s="63">
        <v>1</v>
      </c>
      <c r="K128" s="63">
        <v>1</v>
      </c>
      <c r="L128" s="63">
        <v>1</v>
      </c>
      <c r="M128" s="63">
        <v>1</v>
      </c>
      <c r="N128" s="63">
        <v>1</v>
      </c>
      <c r="O128" s="63">
        <v>1</v>
      </c>
      <c r="P128" s="63">
        <v>1</v>
      </c>
      <c r="Q128" s="63">
        <v>1</v>
      </c>
      <c r="R128" s="63">
        <v>1</v>
      </c>
      <c r="S128" s="63">
        <v>1</v>
      </c>
      <c r="T128" s="63">
        <v>1</v>
      </c>
      <c r="U128" s="37"/>
      <c r="V128" s="37"/>
      <c r="W128" s="63">
        <v>1</v>
      </c>
      <c r="X128" s="63">
        <v>1</v>
      </c>
      <c r="Y128" s="63">
        <v>1</v>
      </c>
      <c r="Z128" s="63">
        <v>1</v>
      </c>
      <c r="AA128" s="63">
        <v>1</v>
      </c>
      <c r="AB128" s="63">
        <v>1</v>
      </c>
      <c r="AC128" s="63">
        <v>1</v>
      </c>
      <c r="AD128" s="63">
        <v>1</v>
      </c>
      <c r="AE128" s="63">
        <v>1</v>
      </c>
      <c r="AF128" s="63">
        <v>1</v>
      </c>
      <c r="AG128" s="63">
        <v>1</v>
      </c>
      <c r="AH128" s="63">
        <v>1</v>
      </c>
      <c r="AI128" s="63">
        <v>1</v>
      </c>
      <c r="AJ128" s="63">
        <v>1</v>
      </c>
      <c r="AK128" s="63">
        <v>1</v>
      </c>
      <c r="AL128" s="63">
        <v>1</v>
      </c>
      <c r="AM128" s="63">
        <v>1</v>
      </c>
      <c r="AN128" s="63">
        <v>1</v>
      </c>
      <c r="AO128" s="63">
        <v>1</v>
      </c>
      <c r="AP128" s="63">
        <v>1</v>
      </c>
      <c r="AQ128" s="63">
        <v>1</v>
      </c>
      <c r="AR128" s="90"/>
      <c r="AS128" s="86"/>
      <c r="AT128" s="86"/>
      <c r="AU128" s="37"/>
      <c r="AV128" s="37"/>
      <c r="AW128" s="37"/>
      <c r="AX128" s="37"/>
      <c r="AY128" s="37"/>
      <c r="AZ128" s="37"/>
      <c r="BA128" s="37"/>
      <c r="BB128" s="37"/>
      <c r="BC128" s="42"/>
    </row>
    <row r="129" spans="1:55" ht="18.75" x14ac:dyDescent="0.25">
      <c r="A129" s="23"/>
      <c r="B129" s="35"/>
      <c r="C129" s="31" t="s">
        <v>36</v>
      </c>
      <c r="D129" s="36">
        <v>1</v>
      </c>
      <c r="E129" s="36">
        <v>1</v>
      </c>
      <c r="F129" s="36">
        <v>1</v>
      </c>
      <c r="G129" s="36">
        <v>1</v>
      </c>
      <c r="H129" s="36">
        <v>1</v>
      </c>
      <c r="I129" s="36">
        <v>1</v>
      </c>
      <c r="J129" s="36">
        <v>1</v>
      </c>
      <c r="K129" s="36">
        <v>1</v>
      </c>
      <c r="L129" s="36">
        <v>1</v>
      </c>
      <c r="M129" s="36">
        <v>1</v>
      </c>
      <c r="N129" s="36">
        <v>1</v>
      </c>
      <c r="O129" s="36">
        <v>1</v>
      </c>
      <c r="P129" s="36">
        <v>1</v>
      </c>
      <c r="Q129" s="36">
        <v>1</v>
      </c>
      <c r="R129" s="36">
        <v>1</v>
      </c>
      <c r="S129" s="36">
        <v>1</v>
      </c>
      <c r="T129" s="36">
        <v>2</v>
      </c>
      <c r="U129" s="37"/>
      <c r="V129" s="37"/>
      <c r="W129" s="36">
        <v>2</v>
      </c>
      <c r="X129" s="36">
        <v>2</v>
      </c>
      <c r="Y129" s="36">
        <v>2</v>
      </c>
      <c r="Z129" s="36">
        <v>2</v>
      </c>
      <c r="AA129" s="36">
        <v>2</v>
      </c>
      <c r="AB129" s="36">
        <v>2</v>
      </c>
      <c r="AC129" s="36">
        <v>2</v>
      </c>
      <c r="AD129" s="36">
        <v>2</v>
      </c>
      <c r="AE129" s="36">
        <v>2</v>
      </c>
      <c r="AF129" s="36">
        <v>2</v>
      </c>
      <c r="AG129" s="36">
        <v>2</v>
      </c>
      <c r="AH129" s="36">
        <v>2</v>
      </c>
      <c r="AI129" s="36">
        <v>2</v>
      </c>
      <c r="AJ129" s="36">
        <v>2</v>
      </c>
      <c r="AK129" s="36">
        <v>2</v>
      </c>
      <c r="AL129" s="36">
        <v>2</v>
      </c>
      <c r="AM129" s="36">
        <v>2</v>
      </c>
      <c r="AN129" s="36">
        <v>2</v>
      </c>
      <c r="AO129" s="36">
        <v>2</v>
      </c>
      <c r="AP129" s="36">
        <v>2</v>
      </c>
      <c r="AQ129" s="36">
        <v>2</v>
      </c>
      <c r="AR129" s="90"/>
      <c r="AS129" s="86"/>
      <c r="AT129" s="86"/>
      <c r="AU129" s="37"/>
      <c r="AV129" s="37"/>
      <c r="AW129" s="37"/>
      <c r="AX129" s="37"/>
      <c r="AY129" s="37"/>
      <c r="AZ129" s="37"/>
      <c r="BA129" s="37"/>
      <c r="BB129" s="37"/>
      <c r="BC129" s="42"/>
    </row>
    <row r="130" spans="1:55" ht="18.75" x14ac:dyDescent="0.25">
      <c r="A130" s="23" t="str">
        <f>A61</f>
        <v>УП.04</v>
      </c>
      <c r="B130" s="66" t="str">
        <f>B61</f>
        <v>Учебная практика</v>
      </c>
      <c r="C130" s="66" t="s">
        <v>24</v>
      </c>
      <c r="D130" s="66">
        <v>6</v>
      </c>
      <c r="E130" s="66">
        <v>6</v>
      </c>
      <c r="F130" s="66">
        <v>6</v>
      </c>
      <c r="G130" s="66">
        <v>6</v>
      </c>
      <c r="H130" s="66">
        <v>6</v>
      </c>
      <c r="I130" s="66">
        <v>6</v>
      </c>
      <c r="J130" s="66">
        <v>6</v>
      </c>
      <c r="K130" s="66">
        <v>6</v>
      </c>
      <c r="L130" s="66">
        <v>6</v>
      </c>
      <c r="M130" s="66">
        <v>6</v>
      </c>
      <c r="N130" s="66">
        <v>6</v>
      </c>
      <c r="O130" s="66">
        <v>6</v>
      </c>
      <c r="P130" s="66">
        <v>6</v>
      </c>
      <c r="Q130" s="66">
        <v>6</v>
      </c>
      <c r="R130" s="66">
        <v>6</v>
      </c>
      <c r="S130" s="66">
        <v>6</v>
      </c>
      <c r="T130" s="66">
        <v>6</v>
      </c>
      <c r="U130" s="37"/>
      <c r="V130" s="37"/>
      <c r="W130" s="66">
        <v>6</v>
      </c>
      <c r="X130" s="66">
        <v>6</v>
      </c>
      <c r="Y130" s="66">
        <v>6</v>
      </c>
      <c r="Z130" s="66">
        <v>6</v>
      </c>
      <c r="AA130" s="66">
        <v>6</v>
      </c>
      <c r="AB130" s="66">
        <v>6</v>
      </c>
      <c r="AC130" s="66">
        <v>6</v>
      </c>
      <c r="AD130" s="66">
        <v>6</v>
      </c>
      <c r="AE130" s="66">
        <v>6</v>
      </c>
      <c r="AF130" s="66">
        <v>6</v>
      </c>
      <c r="AG130" s="66">
        <v>6</v>
      </c>
      <c r="AH130" s="66">
        <v>6</v>
      </c>
      <c r="AI130" s="66">
        <v>6</v>
      </c>
      <c r="AJ130" s="66">
        <v>6</v>
      </c>
      <c r="AK130" s="66">
        <v>6</v>
      </c>
      <c r="AL130" s="66">
        <v>6</v>
      </c>
      <c r="AM130" s="66">
        <v>6</v>
      </c>
      <c r="AN130" s="66">
        <v>6</v>
      </c>
      <c r="AO130" s="66">
        <v>6</v>
      </c>
      <c r="AP130" s="66">
        <v>6</v>
      </c>
      <c r="AQ130" s="66">
        <v>6</v>
      </c>
      <c r="AR130" s="90"/>
      <c r="AS130" s="86"/>
      <c r="AT130" s="86"/>
      <c r="AU130" s="37"/>
      <c r="AV130" s="37"/>
      <c r="AW130" s="37"/>
      <c r="AX130" s="37"/>
      <c r="AY130" s="37"/>
      <c r="AZ130" s="37"/>
      <c r="BA130" s="37"/>
      <c r="BB130" s="37"/>
      <c r="BC130" s="42"/>
    </row>
    <row r="131" spans="1:55" ht="18.75" x14ac:dyDescent="0.25">
      <c r="A131" s="23"/>
      <c r="B131" s="35"/>
      <c r="C131" s="31" t="s">
        <v>36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8"/>
      <c r="U131" s="37"/>
      <c r="V131" s="37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90"/>
      <c r="AS131" s="86"/>
      <c r="AT131" s="86"/>
      <c r="AU131" s="37"/>
      <c r="AV131" s="37"/>
      <c r="AW131" s="37"/>
      <c r="AX131" s="37"/>
      <c r="AY131" s="37"/>
      <c r="AZ131" s="37"/>
      <c r="BA131" s="37"/>
      <c r="BB131" s="37"/>
      <c r="BC131" s="42"/>
    </row>
    <row r="132" spans="1:55" ht="37.5" x14ac:dyDescent="0.25">
      <c r="A132" s="23" t="str">
        <f>A63</f>
        <v>ПП.04</v>
      </c>
      <c r="B132" s="97" t="str">
        <f>B63</f>
        <v>Производственная практика</v>
      </c>
      <c r="C132" s="97" t="s">
        <v>58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37"/>
      <c r="V132" s="3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0"/>
      <c r="AS132" s="86"/>
      <c r="AT132" s="86"/>
      <c r="AU132" s="37"/>
      <c r="AV132" s="37"/>
      <c r="AW132" s="37"/>
      <c r="AX132" s="37"/>
      <c r="AY132" s="37"/>
      <c r="AZ132" s="37"/>
      <c r="BA132" s="37"/>
      <c r="BB132" s="37"/>
      <c r="BC132" s="42"/>
    </row>
    <row r="133" spans="1:55" ht="18.75" x14ac:dyDescent="0.25">
      <c r="A133" s="23"/>
      <c r="B133" s="98"/>
      <c r="C133" s="31" t="s">
        <v>36</v>
      </c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37"/>
      <c r="V133" s="37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0"/>
      <c r="AS133" s="86"/>
      <c r="AT133" s="86"/>
      <c r="AU133" s="37"/>
      <c r="AV133" s="37"/>
      <c r="AW133" s="37"/>
      <c r="AX133" s="37"/>
      <c r="AY133" s="37"/>
      <c r="AZ133" s="37"/>
      <c r="BA133" s="37"/>
      <c r="BB133" s="37"/>
      <c r="BC133" s="42"/>
    </row>
    <row r="134" spans="1:55" ht="18.75" x14ac:dyDescent="0.3">
      <c r="A134" s="75" t="s">
        <v>43</v>
      </c>
      <c r="B134" s="76"/>
      <c r="C134" s="77"/>
      <c r="D134" s="78">
        <f t="shared" ref="D134:T135" si="17">D74+D106+D124</f>
        <v>35</v>
      </c>
      <c r="E134" s="78">
        <f t="shared" si="17"/>
        <v>35</v>
      </c>
      <c r="F134" s="78">
        <f t="shared" si="17"/>
        <v>35</v>
      </c>
      <c r="G134" s="78">
        <f t="shared" si="17"/>
        <v>35</v>
      </c>
      <c r="H134" s="78">
        <f t="shared" si="17"/>
        <v>35</v>
      </c>
      <c r="I134" s="78">
        <f t="shared" si="17"/>
        <v>35</v>
      </c>
      <c r="J134" s="78">
        <f t="shared" si="17"/>
        <v>35</v>
      </c>
      <c r="K134" s="78">
        <f t="shared" si="17"/>
        <v>35</v>
      </c>
      <c r="L134" s="78">
        <f t="shared" si="17"/>
        <v>35</v>
      </c>
      <c r="M134" s="78">
        <f t="shared" si="17"/>
        <v>35</v>
      </c>
      <c r="N134" s="78">
        <f t="shared" si="17"/>
        <v>35</v>
      </c>
      <c r="O134" s="78">
        <f t="shared" si="17"/>
        <v>35</v>
      </c>
      <c r="P134" s="78">
        <f t="shared" si="17"/>
        <v>35</v>
      </c>
      <c r="Q134" s="78">
        <f t="shared" si="17"/>
        <v>35</v>
      </c>
      <c r="R134" s="78">
        <f t="shared" si="17"/>
        <v>35</v>
      </c>
      <c r="S134" s="78">
        <f t="shared" si="17"/>
        <v>35</v>
      </c>
      <c r="T134" s="78">
        <f t="shared" si="17"/>
        <v>35</v>
      </c>
      <c r="U134" s="79"/>
      <c r="V134" s="79"/>
      <c r="W134" s="78">
        <f t="shared" ref="W134:AQ135" si="18">W74+W106+W124</f>
        <v>35</v>
      </c>
      <c r="X134" s="78">
        <f t="shared" si="18"/>
        <v>35</v>
      </c>
      <c r="Y134" s="78">
        <f t="shared" si="18"/>
        <v>35</v>
      </c>
      <c r="Z134" s="78">
        <f t="shared" si="18"/>
        <v>35</v>
      </c>
      <c r="AA134" s="78">
        <f t="shared" si="18"/>
        <v>35</v>
      </c>
      <c r="AB134" s="78">
        <f t="shared" si="18"/>
        <v>35</v>
      </c>
      <c r="AC134" s="78">
        <f t="shared" si="18"/>
        <v>35</v>
      </c>
      <c r="AD134" s="78">
        <f t="shared" si="18"/>
        <v>35</v>
      </c>
      <c r="AE134" s="78">
        <f t="shared" si="18"/>
        <v>35</v>
      </c>
      <c r="AF134" s="78">
        <f t="shared" si="18"/>
        <v>35</v>
      </c>
      <c r="AG134" s="78">
        <f t="shared" si="18"/>
        <v>35</v>
      </c>
      <c r="AH134" s="78">
        <f t="shared" si="18"/>
        <v>35</v>
      </c>
      <c r="AI134" s="78">
        <f t="shared" si="18"/>
        <v>35</v>
      </c>
      <c r="AJ134" s="78">
        <f t="shared" si="18"/>
        <v>35</v>
      </c>
      <c r="AK134" s="78">
        <f t="shared" si="18"/>
        <v>35</v>
      </c>
      <c r="AL134" s="78">
        <f t="shared" si="18"/>
        <v>35</v>
      </c>
      <c r="AM134" s="78">
        <f t="shared" si="18"/>
        <v>35</v>
      </c>
      <c r="AN134" s="78">
        <f t="shared" si="18"/>
        <v>35</v>
      </c>
      <c r="AO134" s="78">
        <f t="shared" si="18"/>
        <v>35</v>
      </c>
      <c r="AP134" s="78">
        <f t="shared" si="18"/>
        <v>35</v>
      </c>
      <c r="AQ134" s="78">
        <f t="shared" si="18"/>
        <v>35</v>
      </c>
      <c r="AR134" s="99"/>
      <c r="AS134" s="86"/>
      <c r="AT134" s="86"/>
      <c r="AU134" s="79"/>
      <c r="AV134" s="79"/>
      <c r="AW134" s="79"/>
      <c r="AX134" s="79"/>
      <c r="AY134" s="79"/>
      <c r="AZ134" s="79"/>
      <c r="BA134" s="79"/>
      <c r="BB134" s="79"/>
      <c r="BC134" s="80"/>
    </row>
    <row r="135" spans="1:55" ht="18.75" x14ac:dyDescent="0.3">
      <c r="A135" s="75" t="s">
        <v>44</v>
      </c>
      <c r="B135" s="76"/>
      <c r="C135" s="77"/>
      <c r="D135" s="78">
        <f t="shared" si="17"/>
        <v>15</v>
      </c>
      <c r="E135" s="78">
        <f t="shared" si="17"/>
        <v>12</v>
      </c>
      <c r="F135" s="78">
        <f t="shared" si="17"/>
        <v>16</v>
      </c>
      <c r="G135" s="78">
        <f t="shared" si="17"/>
        <v>12</v>
      </c>
      <c r="H135" s="78">
        <f t="shared" si="17"/>
        <v>17</v>
      </c>
      <c r="I135" s="78">
        <f t="shared" si="17"/>
        <v>12</v>
      </c>
      <c r="J135" s="78">
        <f t="shared" si="17"/>
        <v>17</v>
      </c>
      <c r="K135" s="78">
        <f t="shared" si="17"/>
        <v>11</v>
      </c>
      <c r="L135" s="78">
        <f t="shared" si="17"/>
        <v>17</v>
      </c>
      <c r="M135" s="78">
        <f t="shared" si="17"/>
        <v>11</v>
      </c>
      <c r="N135" s="78">
        <f t="shared" si="17"/>
        <v>17</v>
      </c>
      <c r="O135" s="78">
        <f t="shared" si="17"/>
        <v>11</v>
      </c>
      <c r="P135" s="78">
        <f t="shared" si="17"/>
        <v>17</v>
      </c>
      <c r="Q135" s="78">
        <f t="shared" si="17"/>
        <v>12</v>
      </c>
      <c r="R135" s="78">
        <f t="shared" si="17"/>
        <v>17</v>
      </c>
      <c r="S135" s="78">
        <f t="shared" si="17"/>
        <v>11</v>
      </c>
      <c r="T135" s="78">
        <f t="shared" si="17"/>
        <v>13</v>
      </c>
      <c r="U135" s="79"/>
      <c r="V135" s="79"/>
      <c r="W135" s="78">
        <f t="shared" si="18"/>
        <v>19</v>
      </c>
      <c r="X135" s="78">
        <f t="shared" si="18"/>
        <v>14</v>
      </c>
      <c r="Y135" s="78">
        <f t="shared" si="18"/>
        <v>19</v>
      </c>
      <c r="Z135" s="78">
        <f t="shared" si="18"/>
        <v>15</v>
      </c>
      <c r="AA135" s="78">
        <f t="shared" si="18"/>
        <v>19</v>
      </c>
      <c r="AB135" s="78">
        <f t="shared" si="18"/>
        <v>14</v>
      </c>
      <c r="AC135" s="78">
        <f t="shared" si="18"/>
        <v>19</v>
      </c>
      <c r="AD135" s="78">
        <f t="shared" si="18"/>
        <v>15</v>
      </c>
      <c r="AE135" s="78">
        <f t="shared" si="18"/>
        <v>18</v>
      </c>
      <c r="AF135" s="78">
        <f t="shared" si="18"/>
        <v>14</v>
      </c>
      <c r="AG135" s="78">
        <f t="shared" si="18"/>
        <v>19</v>
      </c>
      <c r="AH135" s="78">
        <f t="shared" si="18"/>
        <v>14</v>
      </c>
      <c r="AI135" s="78">
        <f t="shared" si="18"/>
        <v>19</v>
      </c>
      <c r="AJ135" s="78">
        <f t="shared" si="18"/>
        <v>15</v>
      </c>
      <c r="AK135" s="78">
        <f t="shared" si="18"/>
        <v>19</v>
      </c>
      <c r="AL135" s="78">
        <f t="shared" si="18"/>
        <v>15</v>
      </c>
      <c r="AM135" s="78">
        <f t="shared" si="18"/>
        <v>19</v>
      </c>
      <c r="AN135" s="78">
        <f t="shared" si="18"/>
        <v>14</v>
      </c>
      <c r="AO135" s="78">
        <f t="shared" si="18"/>
        <v>19</v>
      </c>
      <c r="AP135" s="78">
        <f t="shared" si="18"/>
        <v>14</v>
      </c>
      <c r="AQ135" s="78">
        <f t="shared" si="18"/>
        <v>17</v>
      </c>
      <c r="AR135" s="99"/>
      <c r="AS135" s="86"/>
      <c r="AT135" s="86"/>
      <c r="AU135" s="79"/>
      <c r="AV135" s="79"/>
      <c r="AW135" s="79"/>
      <c r="AX135" s="79"/>
      <c r="AY135" s="79"/>
      <c r="AZ135" s="79"/>
      <c r="BA135" s="79"/>
      <c r="BB135" s="79"/>
      <c r="BC135" s="80"/>
    </row>
    <row r="136" spans="1:55" ht="18.75" x14ac:dyDescent="0.3">
      <c r="A136" s="75" t="s">
        <v>45</v>
      </c>
      <c r="B136" s="76"/>
      <c r="C136" s="77"/>
      <c r="D136" s="78">
        <f>SUM(D134:D135)</f>
        <v>50</v>
      </c>
      <c r="E136" s="78">
        <f t="shared" ref="E136:T136" si="19">SUM(E134:E135)</f>
        <v>47</v>
      </c>
      <c r="F136" s="78">
        <f t="shared" si="19"/>
        <v>51</v>
      </c>
      <c r="G136" s="78">
        <f t="shared" si="19"/>
        <v>47</v>
      </c>
      <c r="H136" s="78">
        <f t="shared" si="19"/>
        <v>52</v>
      </c>
      <c r="I136" s="78">
        <f t="shared" si="19"/>
        <v>47</v>
      </c>
      <c r="J136" s="78">
        <f t="shared" si="19"/>
        <v>52</v>
      </c>
      <c r="K136" s="78">
        <f t="shared" si="19"/>
        <v>46</v>
      </c>
      <c r="L136" s="78">
        <f t="shared" si="19"/>
        <v>52</v>
      </c>
      <c r="M136" s="78">
        <f t="shared" si="19"/>
        <v>46</v>
      </c>
      <c r="N136" s="78">
        <f t="shared" si="19"/>
        <v>52</v>
      </c>
      <c r="O136" s="78">
        <f t="shared" si="19"/>
        <v>46</v>
      </c>
      <c r="P136" s="78">
        <f t="shared" si="19"/>
        <v>52</v>
      </c>
      <c r="Q136" s="78">
        <f t="shared" si="19"/>
        <v>47</v>
      </c>
      <c r="R136" s="78">
        <f t="shared" si="19"/>
        <v>52</v>
      </c>
      <c r="S136" s="78">
        <f t="shared" si="19"/>
        <v>46</v>
      </c>
      <c r="T136" s="78">
        <f t="shared" si="19"/>
        <v>48</v>
      </c>
      <c r="U136" s="79"/>
      <c r="V136" s="79"/>
      <c r="W136" s="78">
        <f t="shared" ref="W136:AQ136" si="20">SUM(W134:W135)</f>
        <v>54</v>
      </c>
      <c r="X136" s="78">
        <f t="shared" si="20"/>
        <v>49</v>
      </c>
      <c r="Y136" s="78">
        <f t="shared" si="20"/>
        <v>54</v>
      </c>
      <c r="Z136" s="78">
        <f t="shared" si="20"/>
        <v>50</v>
      </c>
      <c r="AA136" s="78">
        <f t="shared" si="20"/>
        <v>54</v>
      </c>
      <c r="AB136" s="78">
        <f t="shared" si="20"/>
        <v>49</v>
      </c>
      <c r="AC136" s="78">
        <f t="shared" si="20"/>
        <v>54</v>
      </c>
      <c r="AD136" s="78">
        <f t="shared" si="20"/>
        <v>50</v>
      </c>
      <c r="AE136" s="78">
        <f t="shared" si="20"/>
        <v>53</v>
      </c>
      <c r="AF136" s="78">
        <f t="shared" si="20"/>
        <v>49</v>
      </c>
      <c r="AG136" s="78">
        <f t="shared" si="20"/>
        <v>54</v>
      </c>
      <c r="AH136" s="78">
        <f t="shared" si="20"/>
        <v>49</v>
      </c>
      <c r="AI136" s="78">
        <f t="shared" si="20"/>
        <v>54</v>
      </c>
      <c r="AJ136" s="78">
        <f t="shared" si="20"/>
        <v>50</v>
      </c>
      <c r="AK136" s="78">
        <f t="shared" si="20"/>
        <v>54</v>
      </c>
      <c r="AL136" s="78">
        <f t="shared" si="20"/>
        <v>50</v>
      </c>
      <c r="AM136" s="78">
        <f t="shared" si="20"/>
        <v>54</v>
      </c>
      <c r="AN136" s="78">
        <f t="shared" si="20"/>
        <v>49</v>
      </c>
      <c r="AO136" s="78">
        <f t="shared" si="20"/>
        <v>54</v>
      </c>
      <c r="AP136" s="78">
        <f t="shared" si="20"/>
        <v>49</v>
      </c>
      <c r="AQ136" s="78">
        <f t="shared" si="20"/>
        <v>52</v>
      </c>
      <c r="AR136" s="99"/>
      <c r="AS136" s="86"/>
      <c r="AT136" s="86"/>
      <c r="AU136" s="79"/>
      <c r="AV136" s="79"/>
      <c r="AW136" s="79"/>
      <c r="AX136" s="79"/>
      <c r="AY136" s="79"/>
      <c r="AZ136" s="79"/>
      <c r="BA136" s="79"/>
      <c r="BB136" s="79"/>
      <c r="BC136" s="80"/>
    </row>
    <row r="137" spans="1:55" ht="20.25" x14ac:dyDescent="0.3">
      <c r="A137" s="100" t="s">
        <v>59</v>
      </c>
      <c r="B137" s="100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</row>
    <row r="138" spans="1:55" ht="15.75" x14ac:dyDescent="0.25">
      <c r="A138" s="3" t="s">
        <v>1</v>
      </c>
      <c r="B138" s="3" t="s">
        <v>2</v>
      </c>
      <c r="C138" s="4"/>
      <c r="D138" s="5" t="s">
        <v>3</v>
      </c>
      <c r="E138" s="5"/>
      <c r="F138" s="5"/>
      <c r="G138" s="5"/>
      <c r="H138" s="5" t="s">
        <v>4</v>
      </c>
      <c r="I138" s="5" t="s">
        <v>5</v>
      </c>
      <c r="J138" s="5"/>
      <c r="K138" s="5"/>
      <c r="L138" s="5" t="s">
        <v>6</v>
      </c>
      <c r="M138" s="5" t="s">
        <v>7</v>
      </c>
      <c r="N138" s="5"/>
      <c r="O138" s="5"/>
      <c r="P138" s="5"/>
      <c r="Q138" s="5" t="s">
        <v>8</v>
      </c>
      <c r="R138" s="5"/>
      <c r="S138" s="5"/>
      <c r="T138" s="5"/>
      <c r="U138" s="6" t="s">
        <v>9</v>
      </c>
      <c r="V138" s="5" t="s">
        <v>10</v>
      </c>
      <c r="W138" s="5"/>
      <c r="X138" s="5"/>
      <c r="Y138" s="5"/>
      <c r="Z138" s="5" t="s">
        <v>11</v>
      </c>
      <c r="AA138" s="5"/>
      <c r="AB138" s="5"/>
      <c r="AC138" s="5"/>
      <c r="AD138" s="5" t="s">
        <v>12</v>
      </c>
      <c r="AE138" s="5"/>
      <c r="AF138" s="5"/>
      <c r="AG138" s="5"/>
      <c r="AH138" s="5" t="s">
        <v>13</v>
      </c>
      <c r="AI138" s="5" t="s">
        <v>14</v>
      </c>
      <c r="AJ138" s="5"/>
      <c r="AK138" s="5"/>
      <c r="AL138" s="5" t="s">
        <v>15</v>
      </c>
      <c r="AM138" s="5" t="s">
        <v>16</v>
      </c>
      <c r="AN138" s="5"/>
      <c r="AO138" s="5"/>
      <c r="AP138" s="5"/>
      <c r="AQ138" s="5" t="s">
        <v>17</v>
      </c>
      <c r="AR138" s="5" t="s">
        <v>18</v>
      </c>
      <c r="AS138" s="5"/>
      <c r="AT138" s="5"/>
      <c r="AU138" s="5" t="s">
        <v>19</v>
      </c>
      <c r="AV138" s="5" t="s">
        <v>20</v>
      </c>
      <c r="AW138" s="5"/>
      <c r="AX138" s="5"/>
      <c r="AY138" s="5"/>
      <c r="AZ138" s="5" t="s">
        <v>21</v>
      </c>
      <c r="BA138" s="5"/>
      <c r="BB138" s="5"/>
      <c r="BC138" s="5"/>
    </row>
    <row r="139" spans="1:55" ht="15.75" x14ac:dyDescent="0.25">
      <c r="A139" s="3"/>
      <c r="B139" s="3"/>
      <c r="C139" s="4"/>
      <c r="D139" s="7">
        <v>1</v>
      </c>
      <c r="E139" s="7">
        <v>8</v>
      </c>
      <c r="F139" s="7">
        <v>15</v>
      </c>
      <c r="G139" s="7">
        <v>22</v>
      </c>
      <c r="H139" s="5"/>
      <c r="I139" s="7">
        <v>6</v>
      </c>
      <c r="J139" s="7">
        <v>13</v>
      </c>
      <c r="K139" s="7">
        <v>20</v>
      </c>
      <c r="L139" s="5"/>
      <c r="M139" s="7">
        <v>3</v>
      </c>
      <c r="N139" s="7">
        <v>10</v>
      </c>
      <c r="O139" s="7">
        <v>17</v>
      </c>
      <c r="P139" s="8">
        <v>24</v>
      </c>
      <c r="Q139" s="7">
        <v>1</v>
      </c>
      <c r="R139" s="7">
        <v>8</v>
      </c>
      <c r="S139" s="7">
        <v>15</v>
      </c>
      <c r="T139" s="7">
        <v>22</v>
      </c>
      <c r="U139" s="6"/>
      <c r="V139" s="7">
        <v>5</v>
      </c>
      <c r="W139" s="7">
        <v>12</v>
      </c>
      <c r="X139" s="7">
        <v>19</v>
      </c>
      <c r="Y139" s="8">
        <v>26</v>
      </c>
      <c r="Z139" s="7">
        <v>2</v>
      </c>
      <c r="AA139" s="7">
        <v>9</v>
      </c>
      <c r="AB139" s="7">
        <v>16</v>
      </c>
      <c r="AC139" s="8">
        <v>23</v>
      </c>
      <c r="AD139" s="7">
        <v>1</v>
      </c>
      <c r="AE139" s="7">
        <v>8</v>
      </c>
      <c r="AF139" s="7">
        <v>15</v>
      </c>
      <c r="AG139" s="7">
        <v>22</v>
      </c>
      <c r="AH139" s="5"/>
      <c r="AI139" s="7">
        <v>5</v>
      </c>
      <c r="AJ139" s="7">
        <v>12</v>
      </c>
      <c r="AK139" s="7">
        <v>19</v>
      </c>
      <c r="AL139" s="5"/>
      <c r="AM139" s="7">
        <v>3</v>
      </c>
      <c r="AN139" s="7">
        <v>10</v>
      </c>
      <c r="AO139" s="7">
        <v>17</v>
      </c>
      <c r="AP139" s="8">
        <v>24</v>
      </c>
      <c r="AQ139" s="5"/>
      <c r="AR139" s="7">
        <v>7</v>
      </c>
      <c r="AS139" s="7">
        <v>14</v>
      </c>
      <c r="AT139" s="7">
        <v>21</v>
      </c>
      <c r="AU139" s="5"/>
      <c r="AV139" s="7">
        <v>5</v>
      </c>
      <c r="AW139" s="7">
        <v>12</v>
      </c>
      <c r="AX139" s="7">
        <v>19</v>
      </c>
      <c r="AY139" s="8">
        <v>26</v>
      </c>
      <c r="AZ139" s="7">
        <v>2</v>
      </c>
      <c r="BA139" s="7">
        <v>9</v>
      </c>
      <c r="BB139" s="7">
        <v>16</v>
      </c>
      <c r="BC139" s="7">
        <v>23</v>
      </c>
    </row>
    <row r="140" spans="1:55" ht="15.75" x14ac:dyDescent="0.25">
      <c r="A140" s="3"/>
      <c r="B140" s="3"/>
      <c r="C140" s="4"/>
      <c r="D140" s="7">
        <v>6</v>
      </c>
      <c r="E140" s="7">
        <v>13</v>
      </c>
      <c r="F140" s="7">
        <v>20</v>
      </c>
      <c r="G140" s="7">
        <v>27</v>
      </c>
      <c r="H140" s="5"/>
      <c r="I140" s="7">
        <v>11</v>
      </c>
      <c r="J140" s="7">
        <v>18</v>
      </c>
      <c r="K140" s="7">
        <v>25</v>
      </c>
      <c r="L140" s="5"/>
      <c r="M140" s="7">
        <v>8</v>
      </c>
      <c r="N140" s="7">
        <v>15</v>
      </c>
      <c r="O140" s="7">
        <v>22</v>
      </c>
      <c r="P140" s="8">
        <v>29</v>
      </c>
      <c r="Q140" s="7">
        <v>6</v>
      </c>
      <c r="R140" s="7">
        <v>13</v>
      </c>
      <c r="S140" s="7">
        <v>20</v>
      </c>
      <c r="T140" s="7">
        <v>27</v>
      </c>
      <c r="U140" s="6"/>
      <c r="V140" s="7">
        <v>10</v>
      </c>
      <c r="W140" s="7">
        <v>17</v>
      </c>
      <c r="X140" s="7">
        <v>24</v>
      </c>
      <c r="Y140" s="8">
        <v>31</v>
      </c>
      <c r="Z140" s="7">
        <v>7</v>
      </c>
      <c r="AA140" s="7">
        <v>14</v>
      </c>
      <c r="AB140" s="7">
        <v>21</v>
      </c>
      <c r="AC140" s="8">
        <v>28</v>
      </c>
      <c r="AD140" s="7">
        <v>6</v>
      </c>
      <c r="AE140" s="7">
        <v>13</v>
      </c>
      <c r="AF140" s="7">
        <v>20</v>
      </c>
      <c r="AG140" s="7">
        <v>27</v>
      </c>
      <c r="AH140" s="5"/>
      <c r="AI140" s="7">
        <v>10</v>
      </c>
      <c r="AJ140" s="7">
        <v>17</v>
      </c>
      <c r="AK140" s="7">
        <v>24</v>
      </c>
      <c r="AL140" s="5"/>
      <c r="AM140" s="7">
        <v>8</v>
      </c>
      <c r="AN140" s="7">
        <v>15</v>
      </c>
      <c r="AO140" s="7">
        <v>22</v>
      </c>
      <c r="AP140" s="8">
        <v>29</v>
      </c>
      <c r="AQ140" s="5"/>
      <c r="AR140" s="7">
        <v>12</v>
      </c>
      <c r="AS140" s="7">
        <v>19</v>
      </c>
      <c r="AT140" s="7">
        <v>26</v>
      </c>
      <c r="AU140" s="5"/>
      <c r="AV140" s="7">
        <v>10</v>
      </c>
      <c r="AW140" s="7">
        <v>17</v>
      </c>
      <c r="AX140" s="7">
        <v>24</v>
      </c>
      <c r="AY140" s="8">
        <v>31</v>
      </c>
      <c r="AZ140" s="7">
        <v>7</v>
      </c>
      <c r="BA140" s="7">
        <v>14</v>
      </c>
      <c r="BB140" s="7">
        <v>21</v>
      </c>
      <c r="BC140" s="7">
        <v>28</v>
      </c>
    </row>
    <row r="141" spans="1:55" ht="15.75" x14ac:dyDescent="0.25">
      <c r="A141" s="3"/>
      <c r="B141" s="3"/>
      <c r="C141" s="4"/>
      <c r="D141" s="9">
        <v>1</v>
      </c>
      <c r="E141" s="9">
        <v>2</v>
      </c>
      <c r="F141" s="9">
        <v>3</v>
      </c>
      <c r="G141" s="9">
        <v>4</v>
      </c>
      <c r="H141" s="9">
        <v>5</v>
      </c>
      <c r="I141" s="9">
        <v>6</v>
      </c>
      <c r="J141" s="9">
        <v>7</v>
      </c>
      <c r="K141" s="9">
        <v>8</v>
      </c>
      <c r="L141" s="9">
        <v>9</v>
      </c>
      <c r="M141" s="9">
        <v>10</v>
      </c>
      <c r="N141" s="9">
        <v>11</v>
      </c>
      <c r="O141" s="9">
        <v>12</v>
      </c>
      <c r="P141" s="9">
        <v>13</v>
      </c>
      <c r="Q141" s="9">
        <v>14</v>
      </c>
      <c r="R141" s="9">
        <v>15</v>
      </c>
      <c r="S141" s="9">
        <v>16</v>
      </c>
      <c r="T141" s="9">
        <v>17</v>
      </c>
      <c r="U141" s="10"/>
      <c r="V141" s="11"/>
      <c r="W141" s="12">
        <v>1</v>
      </c>
      <c r="X141" s="12">
        <v>2</v>
      </c>
      <c r="Y141" s="12">
        <v>3</v>
      </c>
      <c r="Z141" s="12">
        <v>4</v>
      </c>
      <c r="AA141" s="12">
        <v>5</v>
      </c>
      <c r="AB141" s="12">
        <v>6</v>
      </c>
      <c r="AC141" s="12">
        <v>7</v>
      </c>
      <c r="AD141" s="12">
        <v>8</v>
      </c>
      <c r="AE141" s="12">
        <v>9</v>
      </c>
      <c r="AF141" s="12">
        <v>10</v>
      </c>
      <c r="AG141" s="12">
        <v>11</v>
      </c>
      <c r="AH141" s="12">
        <v>12</v>
      </c>
      <c r="AI141" s="12">
        <v>13</v>
      </c>
      <c r="AJ141" s="12">
        <v>14</v>
      </c>
      <c r="AK141" s="12">
        <v>15</v>
      </c>
      <c r="AL141" s="12">
        <v>16</v>
      </c>
      <c r="AM141" s="12">
        <v>17</v>
      </c>
      <c r="AN141" s="12">
        <v>18</v>
      </c>
      <c r="AO141" s="12">
        <v>19</v>
      </c>
      <c r="AP141" s="12">
        <v>20</v>
      </c>
      <c r="AQ141" s="12">
        <v>21</v>
      </c>
      <c r="AR141" s="12">
        <v>22</v>
      </c>
      <c r="AS141" s="12">
        <v>23</v>
      </c>
      <c r="AT141" s="12">
        <v>24</v>
      </c>
      <c r="AU141" s="12">
        <v>25</v>
      </c>
      <c r="AV141" s="12">
        <v>26</v>
      </c>
      <c r="AW141" s="12">
        <v>27</v>
      </c>
      <c r="AX141" s="12">
        <v>28</v>
      </c>
      <c r="AY141" s="12">
        <v>29</v>
      </c>
      <c r="AZ141" s="12">
        <v>30</v>
      </c>
      <c r="BA141" s="12">
        <v>31</v>
      </c>
      <c r="BB141" s="12">
        <v>32</v>
      </c>
      <c r="BC141" s="12">
        <v>33</v>
      </c>
    </row>
    <row r="142" spans="1:55" ht="15.75" x14ac:dyDescent="0.25">
      <c r="A142" s="3"/>
      <c r="B142" s="3"/>
      <c r="C142" s="4"/>
      <c r="D142" s="9">
        <v>1</v>
      </c>
      <c r="E142" s="9">
        <v>2</v>
      </c>
      <c r="F142" s="9">
        <v>3</v>
      </c>
      <c r="G142" s="9">
        <v>4</v>
      </c>
      <c r="H142" s="9">
        <v>5</v>
      </c>
      <c r="I142" s="9">
        <v>6</v>
      </c>
      <c r="J142" s="9">
        <v>7</v>
      </c>
      <c r="K142" s="9">
        <v>8</v>
      </c>
      <c r="L142" s="9">
        <v>9</v>
      </c>
      <c r="M142" s="9">
        <v>10</v>
      </c>
      <c r="N142" s="9">
        <v>11</v>
      </c>
      <c r="O142" s="9">
        <v>12</v>
      </c>
      <c r="P142" s="12">
        <v>13</v>
      </c>
      <c r="Q142" s="12">
        <v>14</v>
      </c>
      <c r="R142" s="12">
        <v>15</v>
      </c>
      <c r="S142" s="12">
        <v>16</v>
      </c>
      <c r="T142" s="12">
        <v>17</v>
      </c>
      <c r="U142" s="11">
        <v>18</v>
      </c>
      <c r="V142" s="11">
        <v>19</v>
      </c>
      <c r="W142" s="12">
        <v>20</v>
      </c>
      <c r="X142" s="12">
        <v>21</v>
      </c>
      <c r="Y142" s="12">
        <v>22</v>
      </c>
      <c r="Z142" s="9">
        <v>23</v>
      </c>
      <c r="AA142" s="9">
        <v>24</v>
      </c>
      <c r="AB142" s="9">
        <v>25</v>
      </c>
      <c r="AC142" s="9">
        <v>26</v>
      </c>
      <c r="AD142" s="9">
        <v>27</v>
      </c>
      <c r="AE142" s="9">
        <v>28</v>
      </c>
      <c r="AF142" s="9">
        <v>29</v>
      </c>
      <c r="AG142" s="9">
        <v>30</v>
      </c>
      <c r="AH142" s="9">
        <v>31</v>
      </c>
      <c r="AI142" s="9">
        <v>32</v>
      </c>
      <c r="AJ142" s="9">
        <v>33</v>
      </c>
      <c r="AK142" s="9">
        <v>34</v>
      </c>
      <c r="AL142" s="9">
        <v>35</v>
      </c>
      <c r="AM142" s="9">
        <v>36</v>
      </c>
      <c r="AN142" s="9">
        <v>37</v>
      </c>
      <c r="AO142" s="9">
        <v>38</v>
      </c>
      <c r="AP142" s="9">
        <v>39</v>
      </c>
      <c r="AQ142" s="9">
        <v>40</v>
      </c>
      <c r="AR142" s="9">
        <v>41</v>
      </c>
      <c r="AS142" s="9">
        <v>42</v>
      </c>
      <c r="AT142" s="9">
        <v>43</v>
      </c>
      <c r="AU142" s="9">
        <v>44</v>
      </c>
      <c r="AV142" s="9">
        <v>45</v>
      </c>
      <c r="AW142" s="9">
        <v>46</v>
      </c>
      <c r="AX142" s="9">
        <v>47</v>
      </c>
      <c r="AY142" s="9">
        <v>48</v>
      </c>
      <c r="AZ142" s="9">
        <v>49</v>
      </c>
      <c r="BA142" s="9">
        <v>50</v>
      </c>
      <c r="BB142" s="9">
        <v>51</v>
      </c>
      <c r="BC142" s="9">
        <v>52</v>
      </c>
    </row>
    <row r="143" spans="1:55" ht="18.75" x14ac:dyDescent="0.3">
      <c r="A143" s="43" t="s">
        <v>35</v>
      </c>
      <c r="B143" s="15" t="s">
        <v>55</v>
      </c>
      <c r="C143" s="44" t="s">
        <v>24</v>
      </c>
      <c r="D143" s="17">
        <f>D145+D147+D149+D151+D153+D155+D157+D159</f>
        <v>10</v>
      </c>
      <c r="E143" s="17">
        <f t="shared" ref="E143:S144" si="21">E145+E147+E149+E151+E153+E155+E157+E159</f>
        <v>10</v>
      </c>
      <c r="F143" s="17">
        <f t="shared" si="21"/>
        <v>10</v>
      </c>
      <c r="G143" s="17">
        <f t="shared" si="21"/>
        <v>10</v>
      </c>
      <c r="H143" s="17">
        <f t="shared" si="21"/>
        <v>10</v>
      </c>
      <c r="I143" s="17">
        <f t="shared" si="21"/>
        <v>10</v>
      </c>
      <c r="J143" s="17">
        <f t="shared" si="21"/>
        <v>10</v>
      </c>
      <c r="K143" s="17">
        <f t="shared" si="21"/>
        <v>10</v>
      </c>
      <c r="L143" s="17">
        <f t="shared" si="21"/>
        <v>10</v>
      </c>
      <c r="M143" s="17">
        <f t="shared" si="21"/>
        <v>10</v>
      </c>
      <c r="N143" s="17">
        <f t="shared" si="21"/>
        <v>0</v>
      </c>
      <c r="O143" s="17">
        <f t="shared" si="21"/>
        <v>0</v>
      </c>
      <c r="P143" s="17">
        <f t="shared" si="21"/>
        <v>0</v>
      </c>
      <c r="Q143" s="17">
        <f t="shared" si="21"/>
        <v>0</v>
      </c>
      <c r="R143" s="17">
        <f t="shared" si="21"/>
        <v>0</v>
      </c>
      <c r="S143" s="17">
        <f t="shared" si="21"/>
        <v>0</v>
      </c>
      <c r="T143" s="101"/>
      <c r="U143" s="19"/>
      <c r="V143" s="19"/>
      <c r="W143" s="17">
        <f t="shared" ref="W143:AT143" si="22">W145+W147+W149+W151+W153+W155+W157+W159</f>
        <v>6</v>
      </c>
      <c r="X143" s="17">
        <f t="shared" si="22"/>
        <v>6</v>
      </c>
      <c r="Y143" s="17">
        <f t="shared" si="22"/>
        <v>6</v>
      </c>
      <c r="Z143" s="17">
        <f t="shared" si="22"/>
        <v>6</v>
      </c>
      <c r="AA143" s="17">
        <f t="shared" si="22"/>
        <v>6</v>
      </c>
      <c r="AB143" s="17">
        <f t="shared" si="22"/>
        <v>6</v>
      </c>
      <c r="AC143" s="17">
        <f t="shared" si="22"/>
        <v>6</v>
      </c>
      <c r="AD143" s="17">
        <f t="shared" si="22"/>
        <v>6</v>
      </c>
      <c r="AE143" s="17">
        <f t="shared" si="22"/>
        <v>6</v>
      </c>
      <c r="AF143" s="17">
        <f t="shared" si="22"/>
        <v>6</v>
      </c>
      <c r="AG143" s="17">
        <f t="shared" si="22"/>
        <v>6</v>
      </c>
      <c r="AH143" s="17">
        <f t="shared" si="22"/>
        <v>6</v>
      </c>
      <c r="AI143" s="17">
        <f t="shared" si="22"/>
        <v>6</v>
      </c>
      <c r="AJ143" s="17">
        <f t="shared" si="22"/>
        <v>6</v>
      </c>
      <c r="AK143" s="17">
        <f t="shared" si="22"/>
        <v>6</v>
      </c>
      <c r="AL143" s="17">
        <f t="shared" si="22"/>
        <v>6</v>
      </c>
      <c r="AM143" s="17">
        <f t="shared" si="22"/>
        <v>6</v>
      </c>
      <c r="AN143" s="17">
        <f t="shared" si="22"/>
        <v>6</v>
      </c>
      <c r="AO143" s="17">
        <f t="shared" si="22"/>
        <v>6</v>
      </c>
      <c r="AP143" s="17">
        <f t="shared" si="22"/>
        <v>6</v>
      </c>
      <c r="AQ143" s="17">
        <f t="shared" si="22"/>
        <v>6</v>
      </c>
      <c r="AR143" s="17">
        <f t="shared" si="22"/>
        <v>6</v>
      </c>
      <c r="AS143" s="17">
        <f t="shared" si="22"/>
        <v>6</v>
      </c>
      <c r="AT143" s="17">
        <f t="shared" si="22"/>
        <v>6</v>
      </c>
      <c r="AU143" s="19"/>
      <c r="AV143" s="19"/>
      <c r="AW143" s="19"/>
      <c r="AX143" s="19"/>
      <c r="AY143" s="19"/>
      <c r="AZ143" s="19"/>
      <c r="BA143" s="19"/>
      <c r="BB143" s="19"/>
      <c r="BC143" s="19"/>
    </row>
    <row r="144" spans="1:55" ht="18" x14ac:dyDescent="0.25">
      <c r="A144" s="47"/>
      <c r="B144" s="47"/>
      <c r="C144" s="48" t="s">
        <v>36</v>
      </c>
      <c r="D144" s="17">
        <f>D146+D148+D150+D152+D154+D156+D158+D160</f>
        <v>5</v>
      </c>
      <c r="E144" s="17">
        <f t="shared" si="21"/>
        <v>5</v>
      </c>
      <c r="F144" s="17">
        <f t="shared" si="21"/>
        <v>5</v>
      </c>
      <c r="G144" s="17">
        <f t="shared" si="21"/>
        <v>5</v>
      </c>
      <c r="H144" s="17">
        <f t="shared" si="21"/>
        <v>5</v>
      </c>
      <c r="I144" s="17">
        <f t="shared" si="21"/>
        <v>5</v>
      </c>
      <c r="J144" s="17">
        <f t="shared" si="21"/>
        <v>5</v>
      </c>
      <c r="K144" s="17">
        <f t="shared" si="21"/>
        <v>5</v>
      </c>
      <c r="L144" s="17">
        <f t="shared" si="21"/>
        <v>5</v>
      </c>
      <c r="M144" s="17">
        <f t="shared" si="21"/>
        <v>5</v>
      </c>
      <c r="N144" s="17">
        <f t="shared" si="21"/>
        <v>0</v>
      </c>
      <c r="O144" s="17">
        <f t="shared" si="21"/>
        <v>0</v>
      </c>
      <c r="P144" s="17">
        <f t="shared" si="21"/>
        <v>0</v>
      </c>
      <c r="Q144" s="17">
        <f t="shared" si="21"/>
        <v>0</v>
      </c>
      <c r="R144" s="17">
        <f t="shared" si="21"/>
        <v>0</v>
      </c>
      <c r="S144" s="17">
        <f t="shared" si="21"/>
        <v>0</v>
      </c>
      <c r="T144" s="101"/>
      <c r="U144" s="19"/>
      <c r="V144" s="19"/>
      <c r="W144" s="17">
        <f t="shared" ref="W144:AT144" si="23">W146+W148+W150+W152+W154+W156+W160</f>
        <v>3</v>
      </c>
      <c r="X144" s="17">
        <f t="shared" si="23"/>
        <v>2</v>
      </c>
      <c r="Y144" s="17">
        <f t="shared" si="23"/>
        <v>3</v>
      </c>
      <c r="Z144" s="17">
        <f t="shared" si="23"/>
        <v>2</v>
      </c>
      <c r="AA144" s="17">
        <f t="shared" si="23"/>
        <v>3</v>
      </c>
      <c r="AB144" s="17">
        <f t="shared" si="23"/>
        <v>2</v>
      </c>
      <c r="AC144" s="17">
        <f t="shared" si="23"/>
        <v>3</v>
      </c>
      <c r="AD144" s="17">
        <f t="shared" si="23"/>
        <v>2</v>
      </c>
      <c r="AE144" s="17">
        <f t="shared" si="23"/>
        <v>3</v>
      </c>
      <c r="AF144" s="17">
        <f t="shared" si="23"/>
        <v>2</v>
      </c>
      <c r="AG144" s="17">
        <f t="shared" si="23"/>
        <v>3</v>
      </c>
      <c r="AH144" s="17">
        <f t="shared" si="23"/>
        <v>2</v>
      </c>
      <c r="AI144" s="17">
        <f t="shared" si="23"/>
        <v>3</v>
      </c>
      <c r="AJ144" s="17">
        <f t="shared" si="23"/>
        <v>2</v>
      </c>
      <c r="AK144" s="17">
        <f t="shared" si="23"/>
        <v>3</v>
      </c>
      <c r="AL144" s="17">
        <f t="shared" si="23"/>
        <v>2</v>
      </c>
      <c r="AM144" s="17">
        <f t="shared" si="23"/>
        <v>3</v>
      </c>
      <c r="AN144" s="17">
        <f t="shared" si="23"/>
        <v>2</v>
      </c>
      <c r="AO144" s="17">
        <f t="shared" si="23"/>
        <v>3</v>
      </c>
      <c r="AP144" s="17">
        <f t="shared" si="23"/>
        <v>2</v>
      </c>
      <c r="AQ144" s="17">
        <f t="shared" si="23"/>
        <v>3</v>
      </c>
      <c r="AR144" s="17">
        <f t="shared" si="23"/>
        <v>2</v>
      </c>
      <c r="AS144" s="17">
        <f t="shared" si="23"/>
        <v>3</v>
      </c>
      <c r="AT144" s="17">
        <f t="shared" si="23"/>
        <v>2</v>
      </c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ht="37.5" x14ac:dyDescent="0.25">
      <c r="A145" s="23" t="s">
        <v>37</v>
      </c>
      <c r="B145" s="23" t="str">
        <f>'[1]НАЛАДЧИК МЕХАНООБРАБОТКА'!B23</f>
        <v>Технические измерения</v>
      </c>
      <c r="C145" s="24" t="s">
        <v>24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102"/>
      <c r="U145" s="26"/>
      <c r="V145" s="26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8"/>
      <c r="AV145" s="28"/>
      <c r="AW145" s="28"/>
      <c r="AX145" s="28"/>
      <c r="AY145" s="28"/>
      <c r="AZ145" s="28"/>
      <c r="BA145" s="28"/>
      <c r="BB145" s="28"/>
      <c r="BC145" s="28"/>
    </row>
    <row r="146" spans="1:55" ht="18.75" x14ac:dyDescent="0.25">
      <c r="A146" s="29"/>
      <c r="B146" s="35"/>
      <c r="C146" s="31" t="s">
        <v>27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103"/>
      <c r="U146" s="37"/>
      <c r="V146" s="37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9"/>
      <c r="AT146" s="36"/>
      <c r="AU146" s="37"/>
      <c r="AV146" s="37"/>
      <c r="AW146" s="37"/>
      <c r="AX146" s="37"/>
      <c r="AY146" s="37"/>
      <c r="AZ146" s="37"/>
      <c r="BA146" s="37"/>
      <c r="BB146" s="37"/>
      <c r="BC146" s="37"/>
    </row>
    <row r="147" spans="1:55" ht="37.5" x14ac:dyDescent="0.25">
      <c r="A147" s="23" t="s">
        <v>38</v>
      </c>
      <c r="B147" s="23" t="str">
        <f>'[1]НАЛАДЧИК МЕХАНООБРАБОТКА'!B24</f>
        <v>Техническая графика</v>
      </c>
      <c r="C147" s="24" t="s">
        <v>24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102"/>
      <c r="U147" s="26"/>
      <c r="V147" s="26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8"/>
      <c r="AV147" s="28"/>
      <c r="AW147" s="28"/>
      <c r="AX147" s="28"/>
      <c r="AY147" s="28"/>
      <c r="AZ147" s="28"/>
      <c r="BA147" s="28"/>
      <c r="BB147" s="28"/>
      <c r="BC147" s="28"/>
    </row>
    <row r="148" spans="1:55" ht="18.75" x14ac:dyDescent="0.25">
      <c r="A148" s="23"/>
      <c r="B148" s="23"/>
      <c r="C148" s="31" t="s">
        <v>27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102"/>
      <c r="U148" s="26"/>
      <c r="V148" s="26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28"/>
      <c r="AV148" s="28"/>
      <c r="AW148" s="28"/>
      <c r="AX148" s="28"/>
      <c r="AY148" s="28"/>
      <c r="AZ148" s="28"/>
      <c r="BA148" s="28"/>
      <c r="BB148" s="28"/>
      <c r="BC148" s="28"/>
    </row>
    <row r="149" spans="1:55" ht="37.5" x14ac:dyDescent="0.25">
      <c r="A149" s="23" t="s">
        <v>39</v>
      </c>
      <c r="B149" s="23" t="str">
        <f>'[1]НАЛАДЧИК МЕХАНООБРАБОТКА'!B25</f>
        <v>Основы электротехники</v>
      </c>
      <c r="C149" s="24" t="s">
        <v>24</v>
      </c>
      <c r="D149" s="25">
        <v>6</v>
      </c>
      <c r="E149" s="25">
        <v>6</v>
      </c>
      <c r="F149" s="25">
        <v>6</v>
      </c>
      <c r="G149" s="25">
        <v>6</v>
      </c>
      <c r="H149" s="25">
        <v>6</v>
      </c>
      <c r="I149" s="25">
        <v>6</v>
      </c>
      <c r="J149" s="25">
        <v>6</v>
      </c>
      <c r="K149" s="25">
        <v>6</v>
      </c>
      <c r="L149" s="25">
        <v>6</v>
      </c>
      <c r="M149" s="25">
        <v>6</v>
      </c>
      <c r="N149" s="104"/>
      <c r="O149" s="104"/>
      <c r="P149" s="104"/>
      <c r="Q149" s="104"/>
      <c r="R149" s="104"/>
      <c r="S149" s="104"/>
      <c r="T149" s="102"/>
      <c r="U149" s="26"/>
      <c r="V149" s="26"/>
      <c r="W149" s="25">
        <v>2</v>
      </c>
      <c r="X149" s="25">
        <v>2</v>
      </c>
      <c r="Y149" s="25">
        <v>2</v>
      </c>
      <c r="Z149" s="25">
        <v>2</v>
      </c>
      <c r="AA149" s="25">
        <v>2</v>
      </c>
      <c r="AB149" s="25">
        <v>2</v>
      </c>
      <c r="AC149" s="25">
        <v>2</v>
      </c>
      <c r="AD149" s="25">
        <v>2</v>
      </c>
      <c r="AE149" s="25">
        <v>2</v>
      </c>
      <c r="AF149" s="25">
        <v>2</v>
      </c>
      <c r="AG149" s="25">
        <v>2</v>
      </c>
      <c r="AH149" s="25">
        <v>2</v>
      </c>
      <c r="AI149" s="25">
        <v>2</v>
      </c>
      <c r="AJ149" s="25">
        <v>2</v>
      </c>
      <c r="AK149" s="25">
        <v>2</v>
      </c>
      <c r="AL149" s="25">
        <v>2</v>
      </c>
      <c r="AM149" s="25">
        <v>2</v>
      </c>
      <c r="AN149" s="25">
        <v>2</v>
      </c>
      <c r="AO149" s="25">
        <v>2</v>
      </c>
      <c r="AP149" s="25">
        <v>2</v>
      </c>
      <c r="AQ149" s="25">
        <v>2</v>
      </c>
      <c r="AR149" s="25">
        <v>2</v>
      </c>
      <c r="AS149" s="25">
        <v>2</v>
      </c>
      <c r="AT149" s="25">
        <v>2</v>
      </c>
      <c r="AU149" s="28"/>
      <c r="AV149" s="28"/>
      <c r="AW149" s="28"/>
      <c r="AX149" s="28"/>
      <c r="AY149" s="28"/>
      <c r="AZ149" s="28"/>
      <c r="BA149" s="28"/>
      <c r="BB149" s="28"/>
      <c r="BC149" s="28"/>
    </row>
    <row r="150" spans="1:55" ht="18.75" x14ac:dyDescent="0.25">
      <c r="A150" s="23"/>
      <c r="B150" s="23"/>
      <c r="C150" s="31" t="s">
        <v>27</v>
      </c>
      <c r="D150" s="36">
        <v>3</v>
      </c>
      <c r="E150" s="36">
        <v>3</v>
      </c>
      <c r="F150" s="36">
        <v>3</v>
      </c>
      <c r="G150" s="36">
        <v>3</v>
      </c>
      <c r="H150" s="36">
        <v>3</v>
      </c>
      <c r="I150" s="36">
        <v>3</v>
      </c>
      <c r="J150" s="36">
        <v>3</v>
      </c>
      <c r="K150" s="36">
        <v>3</v>
      </c>
      <c r="L150" s="36">
        <v>3</v>
      </c>
      <c r="M150" s="36">
        <v>3</v>
      </c>
      <c r="N150" s="29"/>
      <c r="O150" s="29"/>
      <c r="P150" s="29"/>
      <c r="Q150" s="29"/>
      <c r="R150" s="29"/>
      <c r="S150" s="29"/>
      <c r="T150" s="105"/>
      <c r="U150" s="26"/>
      <c r="V150" s="26"/>
      <c r="W150" s="36">
        <v>1</v>
      </c>
      <c r="X150" s="36">
        <v>1</v>
      </c>
      <c r="Y150" s="36">
        <v>1</v>
      </c>
      <c r="Z150" s="36">
        <v>1</v>
      </c>
      <c r="AA150" s="36">
        <v>1</v>
      </c>
      <c r="AB150" s="36">
        <v>1</v>
      </c>
      <c r="AC150" s="36">
        <v>1</v>
      </c>
      <c r="AD150" s="36">
        <v>1</v>
      </c>
      <c r="AE150" s="36">
        <v>1</v>
      </c>
      <c r="AF150" s="36">
        <v>1</v>
      </c>
      <c r="AG150" s="36">
        <v>1</v>
      </c>
      <c r="AH150" s="36">
        <v>1</v>
      </c>
      <c r="AI150" s="36">
        <v>1</v>
      </c>
      <c r="AJ150" s="36">
        <v>1</v>
      </c>
      <c r="AK150" s="36">
        <v>1</v>
      </c>
      <c r="AL150" s="36">
        <v>1</v>
      </c>
      <c r="AM150" s="36">
        <v>1</v>
      </c>
      <c r="AN150" s="36">
        <v>1</v>
      </c>
      <c r="AO150" s="36">
        <v>1</v>
      </c>
      <c r="AP150" s="36">
        <v>1</v>
      </c>
      <c r="AQ150" s="36">
        <v>1</v>
      </c>
      <c r="AR150" s="36">
        <v>1</v>
      </c>
      <c r="AS150" s="36">
        <v>1</v>
      </c>
      <c r="AT150" s="36">
        <v>1</v>
      </c>
      <c r="AU150" s="28"/>
      <c r="AV150" s="28"/>
      <c r="AW150" s="28"/>
      <c r="AX150" s="28"/>
      <c r="AY150" s="28"/>
      <c r="AZ150" s="28"/>
      <c r="BA150" s="28"/>
      <c r="BB150" s="28"/>
      <c r="BC150" s="28"/>
    </row>
    <row r="151" spans="1:55" ht="37.5" x14ac:dyDescent="0.25">
      <c r="A151" s="23" t="s">
        <v>40</v>
      </c>
      <c r="B151" s="23" t="str">
        <f>'[1]НАЛАДЧИК МЕХАНООБРАБОТКА'!B26</f>
        <v>Основы материаловедения</v>
      </c>
      <c r="C151" s="24" t="s">
        <v>24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102"/>
      <c r="U151" s="37"/>
      <c r="V151" s="37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37"/>
      <c r="AV151" s="37"/>
      <c r="AW151" s="37"/>
      <c r="AX151" s="37"/>
      <c r="AY151" s="37"/>
      <c r="AZ151" s="37"/>
      <c r="BA151" s="37"/>
      <c r="BB151" s="37"/>
      <c r="BC151" s="37"/>
    </row>
    <row r="152" spans="1:55" ht="15.75" x14ac:dyDescent="0.25">
      <c r="A152" s="29"/>
      <c r="B152" s="35"/>
      <c r="C152" s="31" t="s">
        <v>27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105"/>
      <c r="U152" s="37"/>
      <c r="V152" s="37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9"/>
      <c r="AT152" s="36"/>
      <c r="AU152" s="37"/>
      <c r="AV152" s="37"/>
      <c r="AW152" s="37"/>
      <c r="AX152" s="37"/>
      <c r="AY152" s="37"/>
      <c r="AZ152" s="37"/>
      <c r="BA152" s="37"/>
      <c r="BB152" s="37"/>
      <c r="BC152" s="37"/>
    </row>
    <row r="153" spans="1:55" ht="56.25" x14ac:dyDescent="0.25">
      <c r="A153" s="23" t="s">
        <v>56</v>
      </c>
      <c r="B153" s="23" t="str">
        <f>'[1]НАЛАДЧИК МЕХАНООБРАБОТКА'!B27</f>
        <v>Общие основы технологии металлообработки и работ на металлорежущих станках</v>
      </c>
      <c r="C153" s="24" t="s">
        <v>24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102"/>
      <c r="U153" s="37"/>
      <c r="V153" s="37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37"/>
      <c r="AV153" s="37"/>
      <c r="AW153" s="37"/>
      <c r="AX153" s="37"/>
      <c r="AY153" s="37"/>
      <c r="AZ153" s="37"/>
      <c r="BA153" s="37"/>
      <c r="BB153" s="37"/>
      <c r="BC153" s="37"/>
    </row>
    <row r="154" spans="1:55" ht="18.75" x14ac:dyDescent="0.25">
      <c r="A154" s="23"/>
      <c r="B154" s="23"/>
      <c r="C154" s="31" t="s">
        <v>27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102"/>
      <c r="U154" s="37"/>
      <c r="V154" s="37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37"/>
      <c r="AV154" s="37"/>
      <c r="AW154" s="37"/>
      <c r="AX154" s="37"/>
      <c r="AY154" s="37"/>
      <c r="AZ154" s="37"/>
      <c r="BA154" s="37"/>
      <c r="BB154" s="37"/>
      <c r="BC154" s="37"/>
    </row>
    <row r="155" spans="1:55" ht="37.5" x14ac:dyDescent="0.25">
      <c r="A155" s="23" t="s">
        <v>57</v>
      </c>
      <c r="B155" s="23" t="str">
        <f>'[1]НАЛАДЧИК МЕХАНООБРАБОТКА'!B28</f>
        <v>Безопасность жизнедеятельности</v>
      </c>
      <c r="C155" s="24" t="s">
        <v>24</v>
      </c>
      <c r="D155" s="25">
        <v>2</v>
      </c>
      <c r="E155" s="25">
        <v>2</v>
      </c>
      <c r="F155" s="25">
        <v>2</v>
      </c>
      <c r="G155" s="25">
        <v>2</v>
      </c>
      <c r="H155" s="25">
        <v>2</v>
      </c>
      <c r="I155" s="25">
        <v>2</v>
      </c>
      <c r="J155" s="25">
        <v>2</v>
      </c>
      <c r="K155" s="25">
        <v>2</v>
      </c>
      <c r="L155" s="25">
        <v>2</v>
      </c>
      <c r="M155" s="25">
        <v>2</v>
      </c>
      <c r="N155" s="104"/>
      <c r="O155" s="104"/>
      <c r="P155" s="104"/>
      <c r="Q155" s="104"/>
      <c r="R155" s="104"/>
      <c r="S155" s="104"/>
      <c r="T155" s="102"/>
      <c r="U155" s="37"/>
      <c r="V155" s="37"/>
      <c r="W155" s="25">
        <v>2</v>
      </c>
      <c r="X155" s="25">
        <v>2</v>
      </c>
      <c r="Y155" s="25">
        <v>2</v>
      </c>
      <c r="Z155" s="25">
        <v>2</v>
      </c>
      <c r="AA155" s="25">
        <v>2</v>
      </c>
      <c r="AB155" s="25">
        <v>2</v>
      </c>
      <c r="AC155" s="25">
        <v>2</v>
      </c>
      <c r="AD155" s="25">
        <v>2</v>
      </c>
      <c r="AE155" s="25">
        <v>2</v>
      </c>
      <c r="AF155" s="25">
        <v>2</v>
      </c>
      <c r="AG155" s="25">
        <v>2</v>
      </c>
      <c r="AH155" s="25">
        <v>2</v>
      </c>
      <c r="AI155" s="25">
        <v>2</v>
      </c>
      <c r="AJ155" s="25">
        <v>2</v>
      </c>
      <c r="AK155" s="25">
        <v>2</v>
      </c>
      <c r="AL155" s="25">
        <v>2</v>
      </c>
      <c r="AM155" s="25">
        <v>2</v>
      </c>
      <c r="AN155" s="25">
        <v>2</v>
      </c>
      <c r="AO155" s="25">
        <v>2</v>
      </c>
      <c r="AP155" s="25">
        <v>2</v>
      </c>
      <c r="AQ155" s="25">
        <v>2</v>
      </c>
      <c r="AR155" s="25">
        <v>2</v>
      </c>
      <c r="AS155" s="25">
        <v>2</v>
      </c>
      <c r="AT155" s="25">
        <v>2</v>
      </c>
      <c r="AU155" s="37"/>
      <c r="AV155" s="37"/>
      <c r="AW155" s="37"/>
      <c r="AX155" s="37"/>
      <c r="AY155" s="37"/>
      <c r="AZ155" s="37"/>
      <c r="BA155" s="37"/>
      <c r="BB155" s="37"/>
      <c r="BC155" s="37"/>
    </row>
    <row r="156" spans="1:55" ht="18.75" x14ac:dyDescent="0.25">
      <c r="A156" s="23"/>
      <c r="B156" s="23"/>
      <c r="C156" s="31" t="s">
        <v>27</v>
      </c>
      <c r="D156" s="106">
        <v>1</v>
      </c>
      <c r="E156" s="106">
        <v>1</v>
      </c>
      <c r="F156" s="106">
        <v>1</v>
      </c>
      <c r="G156" s="106">
        <v>1</v>
      </c>
      <c r="H156" s="106">
        <v>1</v>
      </c>
      <c r="I156" s="106">
        <v>1</v>
      </c>
      <c r="J156" s="106">
        <v>1</v>
      </c>
      <c r="K156" s="106">
        <v>1</v>
      </c>
      <c r="L156" s="106">
        <v>1</v>
      </c>
      <c r="M156" s="106">
        <v>1</v>
      </c>
      <c r="N156" s="29"/>
      <c r="O156" s="29"/>
      <c r="P156" s="29"/>
      <c r="Q156" s="29"/>
      <c r="R156" s="29"/>
      <c r="S156" s="29"/>
      <c r="T156" s="102"/>
      <c r="U156" s="37"/>
      <c r="V156" s="37"/>
      <c r="W156" s="106">
        <v>1</v>
      </c>
      <c r="X156" s="106">
        <v>1</v>
      </c>
      <c r="Y156" s="106">
        <v>1</v>
      </c>
      <c r="Z156" s="106">
        <v>1</v>
      </c>
      <c r="AA156" s="106">
        <v>1</v>
      </c>
      <c r="AB156" s="106">
        <v>1</v>
      </c>
      <c r="AC156" s="106">
        <v>1</v>
      </c>
      <c r="AD156" s="106">
        <v>1</v>
      </c>
      <c r="AE156" s="106">
        <v>1</v>
      </c>
      <c r="AF156" s="106">
        <v>1</v>
      </c>
      <c r="AG156" s="106">
        <v>1</v>
      </c>
      <c r="AH156" s="106">
        <v>1</v>
      </c>
      <c r="AI156" s="106">
        <v>1</v>
      </c>
      <c r="AJ156" s="106">
        <v>1</v>
      </c>
      <c r="AK156" s="106">
        <v>1</v>
      </c>
      <c r="AL156" s="106">
        <v>1</v>
      </c>
      <c r="AM156" s="106">
        <v>1</v>
      </c>
      <c r="AN156" s="106">
        <v>1</v>
      </c>
      <c r="AO156" s="106">
        <v>1</v>
      </c>
      <c r="AP156" s="106">
        <v>1</v>
      </c>
      <c r="AQ156" s="106">
        <v>1</v>
      </c>
      <c r="AR156" s="106">
        <v>1</v>
      </c>
      <c r="AS156" s="106">
        <v>1</v>
      </c>
      <c r="AT156" s="106">
        <v>1</v>
      </c>
      <c r="AU156" s="37"/>
      <c r="AV156" s="37"/>
      <c r="AW156" s="37"/>
      <c r="AX156" s="37"/>
      <c r="AY156" s="37"/>
      <c r="AZ156" s="37"/>
      <c r="BA156" s="37"/>
      <c r="BB156" s="37"/>
      <c r="BC156" s="37"/>
    </row>
    <row r="157" spans="1:55" ht="37.5" x14ac:dyDescent="0.25">
      <c r="A157" s="23" t="str">
        <f>A120</f>
        <v>ОП.07</v>
      </c>
      <c r="B157" s="23" t="str">
        <f>B120</f>
        <v>Иностранный  язык в профессиональной деятельности</v>
      </c>
      <c r="C157" s="24" t="s">
        <v>24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104"/>
      <c r="O157" s="104"/>
      <c r="P157" s="104"/>
      <c r="Q157" s="104"/>
      <c r="R157" s="104"/>
      <c r="S157" s="104"/>
      <c r="T157" s="102"/>
      <c r="U157" s="107"/>
      <c r="V157" s="107"/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5">
        <v>1</v>
      </c>
      <c r="AE157" s="25">
        <v>1</v>
      </c>
      <c r="AF157" s="25">
        <v>1</v>
      </c>
      <c r="AG157" s="25">
        <v>1</v>
      </c>
      <c r="AH157" s="25">
        <v>1</v>
      </c>
      <c r="AI157" s="25">
        <v>1</v>
      </c>
      <c r="AJ157" s="25">
        <v>1</v>
      </c>
      <c r="AK157" s="25">
        <v>1</v>
      </c>
      <c r="AL157" s="25">
        <v>1</v>
      </c>
      <c r="AM157" s="25">
        <v>1</v>
      </c>
      <c r="AN157" s="25">
        <v>1</v>
      </c>
      <c r="AO157" s="25">
        <v>1</v>
      </c>
      <c r="AP157" s="25">
        <v>1</v>
      </c>
      <c r="AQ157" s="25">
        <v>1</v>
      </c>
      <c r="AR157" s="25">
        <v>1</v>
      </c>
      <c r="AS157" s="25">
        <v>1</v>
      </c>
      <c r="AT157" s="25">
        <v>1</v>
      </c>
      <c r="AU157" s="37"/>
      <c r="AV157" s="37"/>
      <c r="AW157" s="37"/>
      <c r="AX157" s="37"/>
      <c r="AY157" s="37"/>
      <c r="AZ157" s="37"/>
      <c r="BA157" s="37"/>
      <c r="BB157" s="37"/>
      <c r="BC157" s="37"/>
    </row>
    <row r="158" spans="1:55" ht="18.75" x14ac:dyDescent="0.25">
      <c r="A158" s="23"/>
      <c r="B158" s="23"/>
      <c r="C158" s="31" t="s">
        <v>27</v>
      </c>
      <c r="D158" s="106"/>
      <c r="E158" s="106">
        <v>1</v>
      </c>
      <c r="F158" s="106"/>
      <c r="G158" s="106">
        <v>1</v>
      </c>
      <c r="H158" s="106"/>
      <c r="I158" s="106">
        <v>1</v>
      </c>
      <c r="J158" s="106"/>
      <c r="K158" s="106">
        <v>1</v>
      </c>
      <c r="L158" s="106"/>
      <c r="M158" s="106">
        <v>1</v>
      </c>
      <c r="N158" s="29"/>
      <c r="O158" s="29"/>
      <c r="P158" s="29"/>
      <c r="Q158" s="29"/>
      <c r="R158" s="29"/>
      <c r="S158" s="29"/>
      <c r="T158" s="102"/>
      <c r="U158" s="37"/>
      <c r="V158" s="37"/>
      <c r="W158" s="106"/>
      <c r="X158" s="106">
        <v>1</v>
      </c>
      <c r="Y158" s="106"/>
      <c r="Z158" s="106">
        <v>1</v>
      </c>
      <c r="AA158" s="106"/>
      <c r="AB158" s="106">
        <v>1</v>
      </c>
      <c r="AC158" s="106"/>
      <c r="AD158" s="106">
        <v>1</v>
      </c>
      <c r="AE158" s="106"/>
      <c r="AF158" s="106">
        <v>1</v>
      </c>
      <c r="AG158" s="106"/>
      <c r="AH158" s="106">
        <v>1</v>
      </c>
      <c r="AI158" s="106"/>
      <c r="AJ158" s="106">
        <v>1</v>
      </c>
      <c r="AK158" s="106"/>
      <c r="AL158" s="106">
        <v>1</v>
      </c>
      <c r="AM158" s="106"/>
      <c r="AN158" s="106">
        <v>1</v>
      </c>
      <c r="AO158" s="106"/>
      <c r="AP158" s="106">
        <v>1</v>
      </c>
      <c r="AQ158" s="106"/>
      <c r="AR158" s="106">
        <v>1</v>
      </c>
      <c r="AS158" s="106"/>
      <c r="AT158" s="106">
        <v>1</v>
      </c>
      <c r="AU158" s="37"/>
      <c r="AV158" s="37"/>
      <c r="AW158" s="37"/>
      <c r="AX158" s="37"/>
      <c r="AY158" s="37"/>
      <c r="AZ158" s="37"/>
      <c r="BA158" s="37"/>
      <c r="BB158" s="37"/>
      <c r="BC158" s="37"/>
    </row>
    <row r="159" spans="1:55" ht="18.75" x14ac:dyDescent="0.25">
      <c r="A159" s="23" t="str">
        <f>'[1]НАЛАДЧИК МЕХАНООБРАБОТКА'!A30</f>
        <v>ОП.08</v>
      </c>
      <c r="B159" s="23" t="str">
        <f>'[1]НАЛАДЧИК МЕХАНООБРАБОТКА'!B30</f>
        <v>Основы деловой культуры</v>
      </c>
      <c r="C159" s="24" t="s">
        <v>24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104"/>
      <c r="O159" s="104"/>
      <c r="P159" s="104"/>
      <c r="Q159" s="104"/>
      <c r="R159" s="104"/>
      <c r="S159" s="104"/>
      <c r="T159" s="102"/>
      <c r="U159" s="37"/>
      <c r="V159" s="37"/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5">
        <v>1</v>
      </c>
      <c r="AE159" s="25">
        <v>1</v>
      </c>
      <c r="AF159" s="25">
        <v>1</v>
      </c>
      <c r="AG159" s="25">
        <v>1</v>
      </c>
      <c r="AH159" s="25">
        <v>1</v>
      </c>
      <c r="AI159" s="25">
        <v>1</v>
      </c>
      <c r="AJ159" s="25">
        <v>1</v>
      </c>
      <c r="AK159" s="25">
        <v>1</v>
      </c>
      <c r="AL159" s="25">
        <v>1</v>
      </c>
      <c r="AM159" s="25">
        <v>1</v>
      </c>
      <c r="AN159" s="25">
        <v>1</v>
      </c>
      <c r="AO159" s="25">
        <v>1</v>
      </c>
      <c r="AP159" s="25">
        <v>1</v>
      </c>
      <c r="AQ159" s="25">
        <v>1</v>
      </c>
      <c r="AR159" s="25">
        <v>1</v>
      </c>
      <c r="AS159" s="25">
        <v>1</v>
      </c>
      <c r="AT159" s="25">
        <v>1</v>
      </c>
      <c r="AU159" s="37"/>
      <c r="AV159" s="37"/>
      <c r="AW159" s="37"/>
      <c r="AX159" s="37"/>
      <c r="AY159" s="37"/>
      <c r="AZ159" s="37"/>
      <c r="BA159" s="37"/>
      <c r="BB159" s="37"/>
      <c r="BC159" s="37"/>
    </row>
    <row r="160" spans="1:55" ht="18.75" x14ac:dyDescent="0.25">
      <c r="A160" s="23"/>
      <c r="B160" s="23"/>
      <c r="C160" s="24"/>
      <c r="D160" s="36">
        <v>1</v>
      </c>
      <c r="E160" s="36"/>
      <c r="F160" s="36">
        <v>1</v>
      </c>
      <c r="G160" s="36"/>
      <c r="H160" s="36">
        <v>1</v>
      </c>
      <c r="I160" s="36"/>
      <c r="J160" s="36">
        <v>1</v>
      </c>
      <c r="K160" s="36"/>
      <c r="L160" s="36">
        <v>1</v>
      </c>
      <c r="M160" s="36"/>
      <c r="N160" s="29"/>
      <c r="O160" s="29"/>
      <c r="P160" s="29"/>
      <c r="Q160" s="29"/>
      <c r="R160" s="29"/>
      <c r="S160" s="29"/>
      <c r="T160" s="102"/>
      <c r="U160" s="37"/>
      <c r="V160" s="37"/>
      <c r="W160" s="106">
        <v>1</v>
      </c>
      <c r="X160" s="106"/>
      <c r="Y160" s="106">
        <v>1</v>
      </c>
      <c r="Z160" s="106"/>
      <c r="AA160" s="106">
        <v>1</v>
      </c>
      <c r="AB160" s="106"/>
      <c r="AC160" s="106">
        <v>1</v>
      </c>
      <c r="AD160" s="106"/>
      <c r="AE160" s="106">
        <v>1</v>
      </c>
      <c r="AF160" s="106"/>
      <c r="AG160" s="106">
        <v>1</v>
      </c>
      <c r="AH160" s="106"/>
      <c r="AI160" s="106">
        <v>1</v>
      </c>
      <c r="AJ160" s="106"/>
      <c r="AK160" s="106">
        <v>1</v>
      </c>
      <c r="AL160" s="106"/>
      <c r="AM160" s="106">
        <v>1</v>
      </c>
      <c r="AN160" s="106"/>
      <c r="AO160" s="106">
        <v>1</v>
      </c>
      <c r="AP160" s="106"/>
      <c r="AQ160" s="106">
        <v>1</v>
      </c>
      <c r="AR160" s="106"/>
      <c r="AS160" s="106">
        <v>1</v>
      </c>
      <c r="AT160" s="106"/>
      <c r="AU160" s="37"/>
      <c r="AV160" s="37"/>
      <c r="AW160" s="37"/>
      <c r="AX160" s="37"/>
      <c r="AY160" s="37"/>
      <c r="AZ160" s="37"/>
      <c r="BA160" s="37"/>
      <c r="BB160" s="37"/>
      <c r="BC160" s="37"/>
    </row>
    <row r="161" spans="1:55" ht="37.5" x14ac:dyDescent="0.25">
      <c r="A161" s="54" t="s">
        <v>41</v>
      </c>
      <c r="B161" s="54" t="s">
        <v>60</v>
      </c>
      <c r="C161" s="55" t="s">
        <v>24</v>
      </c>
      <c r="D161" s="56">
        <f t="shared" ref="D161:S161" si="24">D163+D175+D187+D199</f>
        <v>23</v>
      </c>
      <c r="E161" s="56">
        <f t="shared" si="24"/>
        <v>23</v>
      </c>
      <c r="F161" s="56">
        <f t="shared" si="24"/>
        <v>23</v>
      </c>
      <c r="G161" s="56">
        <f t="shared" si="24"/>
        <v>23</v>
      </c>
      <c r="H161" s="56">
        <f t="shared" si="24"/>
        <v>23</v>
      </c>
      <c r="I161" s="56">
        <f t="shared" si="24"/>
        <v>23</v>
      </c>
      <c r="J161" s="56">
        <f t="shared" si="24"/>
        <v>23</v>
      </c>
      <c r="K161" s="56">
        <f t="shared" si="24"/>
        <v>23</v>
      </c>
      <c r="L161" s="56">
        <f t="shared" si="24"/>
        <v>23</v>
      </c>
      <c r="M161" s="56">
        <f t="shared" si="24"/>
        <v>23</v>
      </c>
      <c r="N161" s="56">
        <f t="shared" si="24"/>
        <v>36</v>
      </c>
      <c r="O161" s="56">
        <f t="shared" si="24"/>
        <v>36</v>
      </c>
      <c r="P161" s="56">
        <f t="shared" si="24"/>
        <v>36</v>
      </c>
      <c r="Q161" s="56">
        <f t="shared" si="24"/>
        <v>36</v>
      </c>
      <c r="R161" s="56">
        <f t="shared" si="24"/>
        <v>36</v>
      </c>
      <c r="S161" s="56">
        <f t="shared" si="24"/>
        <v>36</v>
      </c>
      <c r="T161" s="102">
        <f t="shared" ref="T161:AT162" si="25">T163+T175+T187+T199+T207</f>
        <v>0</v>
      </c>
      <c r="U161" s="37">
        <f t="shared" si="25"/>
        <v>0</v>
      </c>
      <c r="V161" s="37">
        <f t="shared" si="25"/>
        <v>0</v>
      </c>
      <c r="W161" s="56">
        <f t="shared" si="25"/>
        <v>30</v>
      </c>
      <c r="X161" s="56">
        <f t="shared" si="25"/>
        <v>30</v>
      </c>
      <c r="Y161" s="56">
        <f t="shared" si="25"/>
        <v>30</v>
      </c>
      <c r="Z161" s="56">
        <f t="shared" si="25"/>
        <v>30</v>
      </c>
      <c r="AA161" s="56">
        <f t="shared" si="25"/>
        <v>30</v>
      </c>
      <c r="AB161" s="56">
        <f t="shared" si="25"/>
        <v>30</v>
      </c>
      <c r="AC161" s="56">
        <f t="shared" si="25"/>
        <v>30</v>
      </c>
      <c r="AD161" s="56">
        <f t="shared" si="25"/>
        <v>30</v>
      </c>
      <c r="AE161" s="56">
        <f t="shared" si="25"/>
        <v>30</v>
      </c>
      <c r="AF161" s="56">
        <f t="shared" si="25"/>
        <v>30</v>
      </c>
      <c r="AG161" s="56">
        <f t="shared" si="25"/>
        <v>30</v>
      </c>
      <c r="AH161" s="56">
        <f t="shared" si="25"/>
        <v>30</v>
      </c>
      <c r="AI161" s="56">
        <f t="shared" si="25"/>
        <v>30</v>
      </c>
      <c r="AJ161" s="56">
        <f t="shared" si="25"/>
        <v>30</v>
      </c>
      <c r="AK161" s="56">
        <f t="shared" si="25"/>
        <v>30</v>
      </c>
      <c r="AL161" s="56">
        <f t="shared" si="25"/>
        <v>30</v>
      </c>
      <c r="AM161" s="56">
        <f t="shared" si="25"/>
        <v>30</v>
      </c>
      <c r="AN161" s="56">
        <f t="shared" si="25"/>
        <v>30</v>
      </c>
      <c r="AO161" s="56">
        <f t="shared" si="25"/>
        <v>30</v>
      </c>
      <c r="AP161" s="56">
        <f t="shared" si="25"/>
        <v>30</v>
      </c>
      <c r="AQ161" s="56">
        <f t="shared" si="25"/>
        <v>30</v>
      </c>
      <c r="AR161" s="56">
        <f t="shared" si="25"/>
        <v>30</v>
      </c>
      <c r="AS161" s="56">
        <f t="shared" si="25"/>
        <v>30</v>
      </c>
      <c r="AT161" s="56">
        <f t="shared" si="25"/>
        <v>30</v>
      </c>
      <c r="AU161" s="28"/>
      <c r="AV161" s="28"/>
      <c r="AW161" s="28"/>
      <c r="AX161" s="28"/>
      <c r="AY161" s="28"/>
      <c r="AZ161" s="28"/>
      <c r="BA161" s="28"/>
      <c r="BB161" s="28"/>
      <c r="BC161" s="28"/>
    </row>
    <row r="162" spans="1:55" ht="18.75" x14ac:dyDescent="0.25">
      <c r="A162" s="23"/>
      <c r="B162" s="23"/>
      <c r="C162" s="24" t="s">
        <v>36</v>
      </c>
      <c r="D162" s="57">
        <f>D164+D176+D188+D200+D208</f>
        <v>8</v>
      </c>
      <c r="E162" s="57">
        <f t="shared" ref="E162:S162" si="26">E164+E176+E188+E200+E208</f>
        <v>7</v>
      </c>
      <c r="F162" s="57">
        <f t="shared" si="26"/>
        <v>8</v>
      </c>
      <c r="G162" s="57">
        <f t="shared" si="26"/>
        <v>7</v>
      </c>
      <c r="H162" s="57">
        <f t="shared" si="26"/>
        <v>8</v>
      </c>
      <c r="I162" s="57">
        <f t="shared" si="26"/>
        <v>7</v>
      </c>
      <c r="J162" s="57">
        <f t="shared" si="26"/>
        <v>8</v>
      </c>
      <c r="K162" s="57">
        <f t="shared" si="26"/>
        <v>7</v>
      </c>
      <c r="L162" s="57">
        <f t="shared" si="26"/>
        <v>8</v>
      </c>
      <c r="M162" s="57">
        <f t="shared" si="26"/>
        <v>7</v>
      </c>
      <c r="N162" s="57">
        <f t="shared" si="26"/>
        <v>0</v>
      </c>
      <c r="O162" s="57">
        <f t="shared" si="26"/>
        <v>0</v>
      </c>
      <c r="P162" s="57">
        <f t="shared" si="26"/>
        <v>0</v>
      </c>
      <c r="Q162" s="57">
        <f t="shared" si="26"/>
        <v>0</v>
      </c>
      <c r="R162" s="57">
        <f t="shared" si="26"/>
        <v>0</v>
      </c>
      <c r="S162" s="57">
        <f t="shared" si="26"/>
        <v>0</v>
      </c>
      <c r="T162" s="102">
        <f t="shared" si="25"/>
        <v>0</v>
      </c>
      <c r="U162" s="37">
        <f t="shared" si="25"/>
        <v>0</v>
      </c>
      <c r="V162" s="37">
        <f t="shared" si="25"/>
        <v>0</v>
      </c>
      <c r="W162" s="57">
        <f t="shared" si="25"/>
        <v>9</v>
      </c>
      <c r="X162" s="57">
        <f t="shared" si="25"/>
        <v>6</v>
      </c>
      <c r="Y162" s="57">
        <f t="shared" si="25"/>
        <v>9</v>
      </c>
      <c r="Z162" s="57">
        <f t="shared" si="25"/>
        <v>6</v>
      </c>
      <c r="AA162" s="57">
        <f t="shared" si="25"/>
        <v>9</v>
      </c>
      <c r="AB162" s="57">
        <f t="shared" si="25"/>
        <v>6</v>
      </c>
      <c r="AC162" s="57">
        <f t="shared" si="25"/>
        <v>9</v>
      </c>
      <c r="AD162" s="57">
        <f t="shared" si="25"/>
        <v>6</v>
      </c>
      <c r="AE162" s="57">
        <f t="shared" si="25"/>
        <v>10</v>
      </c>
      <c r="AF162" s="57">
        <f t="shared" si="25"/>
        <v>7</v>
      </c>
      <c r="AG162" s="57">
        <f t="shared" si="25"/>
        <v>10</v>
      </c>
      <c r="AH162" s="57">
        <f t="shared" si="25"/>
        <v>7</v>
      </c>
      <c r="AI162" s="57">
        <f t="shared" si="25"/>
        <v>10</v>
      </c>
      <c r="AJ162" s="57">
        <f t="shared" si="25"/>
        <v>7</v>
      </c>
      <c r="AK162" s="57">
        <f t="shared" si="25"/>
        <v>10</v>
      </c>
      <c r="AL162" s="57">
        <f t="shared" si="25"/>
        <v>7</v>
      </c>
      <c r="AM162" s="57">
        <f t="shared" si="25"/>
        <v>10</v>
      </c>
      <c r="AN162" s="57">
        <f t="shared" si="25"/>
        <v>7</v>
      </c>
      <c r="AO162" s="57">
        <f t="shared" si="25"/>
        <v>10</v>
      </c>
      <c r="AP162" s="57">
        <f t="shared" si="25"/>
        <v>7</v>
      </c>
      <c r="AQ162" s="57">
        <f t="shared" si="25"/>
        <v>10</v>
      </c>
      <c r="AR162" s="57">
        <f t="shared" si="25"/>
        <v>7</v>
      </c>
      <c r="AS162" s="57">
        <f t="shared" si="25"/>
        <v>10</v>
      </c>
      <c r="AT162" s="57">
        <f t="shared" si="25"/>
        <v>7</v>
      </c>
      <c r="AU162" s="28"/>
      <c r="AV162" s="28"/>
      <c r="AW162" s="28"/>
      <c r="AX162" s="28"/>
      <c r="AY162" s="28"/>
      <c r="AZ162" s="28"/>
      <c r="BA162" s="28"/>
      <c r="BB162" s="28"/>
      <c r="BC162" s="28"/>
    </row>
    <row r="163" spans="1:55" ht="75" x14ac:dyDescent="0.25">
      <c r="A163" s="54" t="str">
        <f>'[1]НАЛАДЧИК МЕХАНООБРАБОТКА'!A33</f>
        <v xml:space="preserve">        ПМ.01           </v>
      </c>
      <c r="B163" s="54" t="str">
        <f>'[1]НАЛАДЧИК МЕХАНООБРАБОТКА'!B33</f>
        <v xml:space="preserve">Наладка автоматических линий и агрегатных станков.
</v>
      </c>
      <c r="C163" s="55" t="s">
        <v>24</v>
      </c>
      <c r="D163" s="108">
        <f>D165+D167+D169+D171+D173</f>
        <v>12</v>
      </c>
      <c r="E163" s="108">
        <f t="shared" ref="E163:AT164" si="27">E165+E167+E169+E171+E173</f>
        <v>0</v>
      </c>
      <c r="F163" s="108">
        <f t="shared" si="27"/>
        <v>0</v>
      </c>
      <c r="G163" s="108">
        <f t="shared" si="27"/>
        <v>0</v>
      </c>
      <c r="H163" s="108">
        <f t="shared" si="27"/>
        <v>0</v>
      </c>
      <c r="I163" s="108">
        <f t="shared" si="27"/>
        <v>0</v>
      </c>
      <c r="J163" s="108">
        <f t="shared" si="27"/>
        <v>0</v>
      </c>
      <c r="K163" s="108">
        <f t="shared" si="27"/>
        <v>0</v>
      </c>
      <c r="L163" s="108">
        <f t="shared" si="27"/>
        <v>0</v>
      </c>
      <c r="M163" s="108">
        <f t="shared" si="27"/>
        <v>0</v>
      </c>
      <c r="N163" s="108">
        <f t="shared" si="27"/>
        <v>0</v>
      </c>
      <c r="O163" s="108">
        <f t="shared" si="27"/>
        <v>0</v>
      </c>
      <c r="P163" s="108">
        <f t="shared" si="27"/>
        <v>0</v>
      </c>
      <c r="Q163" s="108">
        <f t="shared" si="27"/>
        <v>0</v>
      </c>
      <c r="R163" s="108">
        <f t="shared" si="27"/>
        <v>0</v>
      </c>
      <c r="S163" s="108">
        <f t="shared" si="27"/>
        <v>0</v>
      </c>
      <c r="T163" s="102">
        <f t="shared" si="27"/>
        <v>0</v>
      </c>
      <c r="U163" s="37">
        <f t="shared" si="27"/>
        <v>0</v>
      </c>
      <c r="V163" s="37">
        <f t="shared" si="27"/>
        <v>0</v>
      </c>
      <c r="W163" s="108">
        <f t="shared" si="27"/>
        <v>3</v>
      </c>
      <c r="X163" s="108">
        <f t="shared" si="27"/>
        <v>3</v>
      </c>
      <c r="Y163" s="108">
        <f t="shared" si="27"/>
        <v>3</v>
      </c>
      <c r="Z163" s="108">
        <f t="shared" si="27"/>
        <v>3</v>
      </c>
      <c r="AA163" s="108">
        <f t="shared" si="27"/>
        <v>3</v>
      </c>
      <c r="AB163" s="108">
        <f t="shared" si="27"/>
        <v>3</v>
      </c>
      <c r="AC163" s="108">
        <f t="shared" si="27"/>
        <v>3</v>
      </c>
      <c r="AD163" s="108">
        <f t="shared" si="27"/>
        <v>3</v>
      </c>
      <c r="AE163" s="108">
        <f t="shared" si="27"/>
        <v>1</v>
      </c>
      <c r="AF163" s="108">
        <f t="shared" si="27"/>
        <v>1</v>
      </c>
      <c r="AG163" s="108">
        <f t="shared" si="27"/>
        <v>1</v>
      </c>
      <c r="AH163" s="108">
        <f t="shared" si="27"/>
        <v>1</v>
      </c>
      <c r="AI163" s="108">
        <f t="shared" si="27"/>
        <v>1</v>
      </c>
      <c r="AJ163" s="108">
        <f t="shared" si="27"/>
        <v>1</v>
      </c>
      <c r="AK163" s="108">
        <f t="shared" si="27"/>
        <v>1</v>
      </c>
      <c r="AL163" s="108">
        <f t="shared" si="27"/>
        <v>1</v>
      </c>
      <c r="AM163" s="108">
        <f t="shared" si="27"/>
        <v>1</v>
      </c>
      <c r="AN163" s="108">
        <f t="shared" si="27"/>
        <v>1</v>
      </c>
      <c r="AO163" s="108">
        <f t="shared" si="27"/>
        <v>1</v>
      </c>
      <c r="AP163" s="108">
        <f t="shared" si="27"/>
        <v>1</v>
      </c>
      <c r="AQ163" s="108">
        <f t="shared" si="27"/>
        <v>1</v>
      </c>
      <c r="AR163" s="108">
        <f t="shared" si="27"/>
        <v>1</v>
      </c>
      <c r="AS163" s="108">
        <f t="shared" si="27"/>
        <v>1</v>
      </c>
      <c r="AT163" s="108">
        <f t="shared" si="27"/>
        <v>1</v>
      </c>
      <c r="AU163" s="28"/>
      <c r="AV163" s="28"/>
      <c r="AW163" s="28"/>
      <c r="AX163" s="28"/>
      <c r="AY163" s="28"/>
      <c r="AZ163" s="28"/>
      <c r="BA163" s="28"/>
      <c r="BB163" s="28"/>
      <c r="BC163" s="28"/>
    </row>
    <row r="164" spans="1:55" ht="18.75" x14ac:dyDescent="0.25">
      <c r="A164" s="23"/>
      <c r="B164" s="23"/>
      <c r="C164" s="24" t="s">
        <v>36</v>
      </c>
      <c r="D164" s="53">
        <f>D166+D168+D170+D172+D174</f>
        <v>0</v>
      </c>
      <c r="E164" s="53">
        <f t="shared" si="27"/>
        <v>0</v>
      </c>
      <c r="F164" s="53">
        <f t="shared" si="27"/>
        <v>0</v>
      </c>
      <c r="G164" s="53">
        <f t="shared" si="27"/>
        <v>0</v>
      </c>
      <c r="H164" s="53">
        <f t="shared" si="27"/>
        <v>0</v>
      </c>
      <c r="I164" s="53">
        <f t="shared" si="27"/>
        <v>0</v>
      </c>
      <c r="J164" s="53">
        <f t="shared" si="27"/>
        <v>0</v>
      </c>
      <c r="K164" s="53">
        <f t="shared" si="27"/>
        <v>0</v>
      </c>
      <c r="L164" s="53">
        <f t="shared" si="27"/>
        <v>0</v>
      </c>
      <c r="M164" s="53">
        <f t="shared" si="27"/>
        <v>0</v>
      </c>
      <c r="N164" s="53">
        <f t="shared" si="27"/>
        <v>0</v>
      </c>
      <c r="O164" s="53">
        <f t="shared" si="27"/>
        <v>0</v>
      </c>
      <c r="P164" s="53">
        <f t="shared" si="27"/>
        <v>0</v>
      </c>
      <c r="Q164" s="53">
        <f t="shared" si="27"/>
        <v>0</v>
      </c>
      <c r="R164" s="53">
        <f t="shared" si="27"/>
        <v>0</v>
      </c>
      <c r="S164" s="53">
        <f t="shared" si="27"/>
        <v>0</v>
      </c>
      <c r="T164" s="102">
        <f t="shared" si="27"/>
        <v>0</v>
      </c>
      <c r="U164" s="26">
        <f t="shared" si="27"/>
        <v>0</v>
      </c>
      <c r="V164" s="26">
        <f t="shared" si="27"/>
        <v>0</v>
      </c>
      <c r="W164" s="53">
        <f t="shared" si="27"/>
        <v>0</v>
      </c>
      <c r="X164" s="53">
        <f t="shared" si="27"/>
        <v>0</v>
      </c>
      <c r="Y164" s="53">
        <f t="shared" si="27"/>
        <v>0</v>
      </c>
      <c r="Z164" s="53">
        <f t="shared" si="27"/>
        <v>0</v>
      </c>
      <c r="AA164" s="53">
        <f t="shared" si="27"/>
        <v>0</v>
      </c>
      <c r="AB164" s="53">
        <f t="shared" si="27"/>
        <v>0</v>
      </c>
      <c r="AC164" s="53">
        <f t="shared" si="27"/>
        <v>0</v>
      </c>
      <c r="AD164" s="53">
        <f t="shared" si="27"/>
        <v>0</v>
      </c>
      <c r="AE164" s="53">
        <f t="shared" si="27"/>
        <v>0</v>
      </c>
      <c r="AF164" s="53">
        <f t="shared" si="27"/>
        <v>0</v>
      </c>
      <c r="AG164" s="53">
        <f t="shared" si="27"/>
        <v>0</v>
      </c>
      <c r="AH164" s="53">
        <f t="shared" si="27"/>
        <v>0</v>
      </c>
      <c r="AI164" s="53">
        <f t="shared" si="27"/>
        <v>0</v>
      </c>
      <c r="AJ164" s="53">
        <f t="shared" si="27"/>
        <v>0</v>
      </c>
      <c r="AK164" s="53">
        <f t="shared" si="27"/>
        <v>0</v>
      </c>
      <c r="AL164" s="53">
        <f t="shared" si="27"/>
        <v>0</v>
      </c>
      <c r="AM164" s="53">
        <f t="shared" si="27"/>
        <v>0</v>
      </c>
      <c r="AN164" s="53">
        <f t="shared" si="27"/>
        <v>0</v>
      </c>
      <c r="AO164" s="53">
        <f t="shared" si="27"/>
        <v>0</v>
      </c>
      <c r="AP164" s="53">
        <f t="shared" si="27"/>
        <v>0</v>
      </c>
      <c r="AQ164" s="53">
        <f t="shared" si="27"/>
        <v>0</v>
      </c>
      <c r="AR164" s="53">
        <f t="shared" si="27"/>
        <v>0</v>
      </c>
      <c r="AS164" s="53">
        <f t="shared" si="27"/>
        <v>0</v>
      </c>
      <c r="AT164" s="53">
        <f t="shared" si="27"/>
        <v>0</v>
      </c>
      <c r="AU164" s="28"/>
      <c r="AV164" s="28"/>
      <c r="AW164" s="28"/>
      <c r="AX164" s="28"/>
      <c r="AY164" s="28"/>
      <c r="AZ164" s="28"/>
      <c r="BA164" s="28"/>
      <c r="BB164" s="28"/>
      <c r="BC164" s="28"/>
    </row>
    <row r="165" spans="1:55" ht="37.5" x14ac:dyDescent="0.25">
      <c r="A165" s="23" t="str">
        <f>'[1]НАЛАДЧИК МЕХАНООБРАБОТКА'!A34</f>
        <v xml:space="preserve">МДК.01.01   </v>
      </c>
      <c r="B165" s="63" t="str">
        <f>'[1]НАЛАДЧИК МЕХАНООБРАБОТКА'!B34</f>
        <v>Устройство автоматических линий и агрегатных станков.</v>
      </c>
      <c r="C165" s="64" t="s">
        <v>24</v>
      </c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102"/>
      <c r="U165" s="26"/>
      <c r="V165" s="26"/>
      <c r="W165" s="65">
        <v>1</v>
      </c>
      <c r="X165" s="65">
        <v>1</v>
      </c>
      <c r="Y165" s="65">
        <v>1</v>
      </c>
      <c r="Z165" s="65">
        <v>1</v>
      </c>
      <c r="AA165" s="65">
        <v>1</v>
      </c>
      <c r="AB165" s="65">
        <v>1</v>
      </c>
      <c r="AC165" s="65">
        <v>1</v>
      </c>
      <c r="AD165" s="65">
        <v>1</v>
      </c>
      <c r="AE165" s="65">
        <v>1</v>
      </c>
      <c r="AF165" s="65">
        <v>1</v>
      </c>
      <c r="AG165" s="65">
        <v>1</v>
      </c>
      <c r="AH165" s="65">
        <v>1</v>
      </c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28"/>
      <c r="AV165" s="28"/>
      <c r="AW165" s="28"/>
      <c r="AX165" s="28"/>
      <c r="AY165" s="28"/>
      <c r="AZ165" s="28"/>
      <c r="BA165" s="28"/>
      <c r="BB165" s="28"/>
      <c r="BC165" s="28"/>
    </row>
    <row r="166" spans="1:55" ht="18.75" x14ac:dyDescent="0.25">
      <c r="A166" s="23"/>
      <c r="B166" s="23"/>
      <c r="C166" s="24" t="s">
        <v>36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105"/>
      <c r="U166" s="26"/>
      <c r="V166" s="2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53"/>
      <c r="AS166" s="36"/>
      <c r="AT166" s="53"/>
      <c r="AU166" s="28"/>
      <c r="AV166" s="28"/>
      <c r="AW166" s="28"/>
      <c r="AX166" s="28"/>
      <c r="AY166" s="28"/>
      <c r="AZ166" s="28"/>
      <c r="BA166" s="28"/>
      <c r="BB166" s="28"/>
      <c r="BC166" s="28"/>
    </row>
    <row r="167" spans="1:55" ht="56.25" x14ac:dyDescent="0.25">
      <c r="A167" s="23" t="str">
        <f>'[1]НАЛАДЧИК МЕХАНООБРАБОТКА'!A35</f>
        <v>МДК.01.02</v>
      </c>
      <c r="B167" s="63" t="str">
        <f>'[1]НАЛАДЧИК МЕХАНООБРАБОТКА'!B35</f>
        <v>Технология ремонта и наладки автоматических линий и агрегатных станков</v>
      </c>
      <c r="C167" s="64" t="s">
        <v>24</v>
      </c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5"/>
      <c r="U167" s="26"/>
      <c r="V167" s="26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>
        <v>1</v>
      </c>
      <c r="AJ167" s="110">
        <v>1</v>
      </c>
      <c r="AK167" s="110">
        <v>1</v>
      </c>
      <c r="AL167" s="110">
        <v>1</v>
      </c>
      <c r="AM167" s="110">
        <v>1</v>
      </c>
      <c r="AN167" s="110">
        <v>1</v>
      </c>
      <c r="AO167" s="110">
        <v>1</v>
      </c>
      <c r="AP167" s="110">
        <v>1</v>
      </c>
      <c r="AQ167" s="110">
        <v>1</v>
      </c>
      <c r="AR167" s="110">
        <v>1</v>
      </c>
      <c r="AS167" s="110">
        <v>1</v>
      </c>
      <c r="AT167" s="110">
        <v>1</v>
      </c>
      <c r="AU167" s="28"/>
      <c r="AV167" s="28"/>
      <c r="AW167" s="28"/>
      <c r="AX167" s="28"/>
      <c r="AY167" s="28"/>
      <c r="AZ167" s="28"/>
      <c r="BA167" s="28"/>
      <c r="BB167" s="28"/>
      <c r="BC167" s="52"/>
    </row>
    <row r="168" spans="1:55" ht="18.75" x14ac:dyDescent="0.25">
      <c r="A168" s="23"/>
      <c r="B168" s="23"/>
      <c r="C168" s="24" t="s">
        <v>36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105"/>
      <c r="U168" s="26"/>
      <c r="V168" s="2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28"/>
      <c r="AV168" s="28"/>
      <c r="AW168" s="28"/>
      <c r="AX168" s="28"/>
      <c r="AY168" s="28"/>
      <c r="AZ168" s="28"/>
      <c r="BA168" s="28"/>
      <c r="BB168" s="28"/>
      <c r="BC168" s="52"/>
    </row>
    <row r="169" spans="1:55" ht="37.5" x14ac:dyDescent="0.25">
      <c r="A169" s="23" t="str">
        <f>'[1]НАЛАДЧИК МЕХАНООБРАБОТКА'!A36</f>
        <v>МДК 01.03</v>
      </c>
      <c r="B169" s="23" t="str">
        <f>'[1]НАЛАДЧИК МЕХАНООБРАБОТКА'!B36</f>
        <v>Машиностроительное черчение</v>
      </c>
      <c r="C169" s="64" t="s">
        <v>24</v>
      </c>
      <c r="D169" s="109"/>
      <c r="E169" s="109"/>
      <c r="F169" s="109"/>
      <c r="G169" s="109"/>
      <c r="H169" s="109"/>
      <c r="I169" s="109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05"/>
      <c r="U169" s="26"/>
      <c r="V169" s="26"/>
      <c r="W169" s="111">
        <v>2</v>
      </c>
      <c r="X169" s="111">
        <v>2</v>
      </c>
      <c r="Y169" s="111">
        <v>2</v>
      </c>
      <c r="Z169" s="111">
        <v>2</v>
      </c>
      <c r="AA169" s="111">
        <v>2</v>
      </c>
      <c r="AB169" s="111">
        <v>2</v>
      </c>
      <c r="AC169" s="111">
        <v>2</v>
      </c>
      <c r="AD169" s="111">
        <v>2</v>
      </c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28"/>
      <c r="AV169" s="28"/>
      <c r="AW169" s="28"/>
      <c r="AX169" s="28"/>
      <c r="AY169" s="28"/>
      <c r="AZ169" s="28"/>
      <c r="BA169" s="28"/>
      <c r="BB169" s="28"/>
      <c r="BC169" s="52"/>
    </row>
    <row r="170" spans="1:55" ht="18.75" x14ac:dyDescent="0.25">
      <c r="A170" s="23"/>
      <c r="B170" s="23"/>
      <c r="C170" s="24" t="s">
        <v>36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105"/>
      <c r="U170" s="26"/>
      <c r="V170" s="2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28"/>
      <c r="AV170" s="28"/>
      <c r="AW170" s="28"/>
      <c r="AX170" s="28"/>
      <c r="AY170" s="28"/>
      <c r="AZ170" s="28"/>
      <c r="BA170" s="28"/>
      <c r="BB170" s="28"/>
      <c r="BC170" s="52"/>
    </row>
    <row r="171" spans="1:55" ht="18.75" x14ac:dyDescent="0.25">
      <c r="A171" s="112" t="str">
        <f>'[1]НАЛАДЧИК МЕХАНООБРАБОТКА'!A37</f>
        <v>УП.01</v>
      </c>
      <c r="B171" s="112" t="str">
        <f>'[1]НАЛАДЧИК МЕХАНООБРАБОТКА'!B37</f>
        <v>Учебная практика</v>
      </c>
      <c r="C171" s="113" t="s">
        <v>24</v>
      </c>
      <c r="D171" s="114">
        <v>12</v>
      </c>
      <c r="E171" s="115"/>
      <c r="F171" s="115"/>
      <c r="G171" s="115"/>
      <c r="H171" s="115"/>
      <c r="I171" s="115"/>
      <c r="J171" s="116"/>
      <c r="K171" s="114"/>
      <c r="L171" s="114"/>
      <c r="M171" s="114"/>
      <c r="N171" s="114"/>
      <c r="O171" s="114"/>
      <c r="P171" s="114"/>
      <c r="Q171" s="114"/>
      <c r="R171" s="114"/>
      <c r="S171" s="114"/>
      <c r="T171" s="105"/>
      <c r="U171" s="26"/>
      <c r="V171" s="26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28"/>
      <c r="AV171" s="28"/>
      <c r="AW171" s="28"/>
      <c r="AX171" s="28"/>
      <c r="AY171" s="28"/>
      <c r="AZ171" s="28"/>
      <c r="BA171" s="28"/>
      <c r="BB171" s="28"/>
      <c r="BC171" s="52"/>
    </row>
    <row r="172" spans="1:55" ht="18.75" x14ac:dyDescent="0.25">
      <c r="A172" s="23"/>
      <c r="B172" s="23"/>
      <c r="C172" s="24" t="s">
        <v>36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105"/>
      <c r="U172" s="26"/>
      <c r="V172" s="2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28"/>
      <c r="AV172" s="28"/>
      <c r="AW172" s="28"/>
      <c r="AX172" s="28"/>
      <c r="AY172" s="28"/>
      <c r="AZ172" s="28"/>
      <c r="BA172" s="28"/>
      <c r="BB172" s="28"/>
      <c r="BC172" s="52"/>
    </row>
    <row r="173" spans="1:55" ht="18.75" x14ac:dyDescent="0.25">
      <c r="A173" s="97" t="str">
        <f>'[1]НАЛАДЧИК МЕХАНООБРАБОТКА'!A38</f>
        <v>ПП.01</v>
      </c>
      <c r="B173" s="97" t="str">
        <f>'[1]НАЛАДЧИК МЕХАНООБРАБОТКА'!B38</f>
        <v>Производственная практика</v>
      </c>
      <c r="C173" s="71" t="s">
        <v>24</v>
      </c>
      <c r="D173" s="72"/>
      <c r="E173" s="72"/>
      <c r="F173" s="72"/>
      <c r="G173" s="72"/>
      <c r="H173" s="72"/>
      <c r="I173" s="72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05"/>
      <c r="U173" s="26"/>
      <c r="V173" s="26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28"/>
      <c r="AV173" s="28"/>
      <c r="AW173" s="28"/>
      <c r="AX173" s="28"/>
      <c r="AY173" s="28"/>
      <c r="AZ173" s="28"/>
      <c r="BA173" s="28"/>
      <c r="BB173" s="28"/>
      <c r="BC173" s="52"/>
    </row>
    <row r="174" spans="1:55" ht="18.75" x14ac:dyDescent="0.25">
      <c r="A174" s="23"/>
      <c r="B174" s="23"/>
      <c r="C174" s="24" t="s">
        <v>36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105"/>
      <c r="U174" s="26"/>
      <c r="V174" s="2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28"/>
      <c r="AV174" s="28"/>
      <c r="AW174" s="28"/>
      <c r="AX174" s="28"/>
      <c r="AY174" s="28"/>
      <c r="AZ174" s="28"/>
      <c r="BA174" s="28"/>
      <c r="BB174" s="28"/>
      <c r="BC174" s="52"/>
    </row>
    <row r="175" spans="1:55" ht="18.75" x14ac:dyDescent="0.25">
      <c r="A175" s="58" t="str">
        <f>'[1]НАЛАДЧИК МЕХАНООБРАБОТКА'!A39</f>
        <v>ПМ.02</v>
      </c>
      <c r="B175" s="58" t="str">
        <f>'[1]НАЛАДЧИК МЕХАНООБРАБОТКА'!B39</f>
        <v>Наладка автоматов и полуавтоматов</v>
      </c>
      <c r="C175" s="55" t="s">
        <v>24</v>
      </c>
      <c r="D175" s="108">
        <f>D177+D179+D181+D183+D185</f>
        <v>0</v>
      </c>
      <c r="E175" s="108">
        <f>E177+E179+E181+E183+E185</f>
        <v>12</v>
      </c>
      <c r="F175" s="108">
        <f t="shared" ref="F175:S175" si="28">F177+F179+F181+F183+F185</f>
        <v>0</v>
      </c>
      <c r="G175" s="108">
        <f t="shared" si="28"/>
        <v>0</v>
      </c>
      <c r="H175" s="108">
        <f t="shared" si="28"/>
        <v>0</v>
      </c>
      <c r="I175" s="108">
        <f t="shared" si="28"/>
        <v>0</v>
      </c>
      <c r="J175" s="108">
        <f t="shared" si="28"/>
        <v>0</v>
      </c>
      <c r="K175" s="108">
        <f t="shared" si="28"/>
        <v>0</v>
      </c>
      <c r="L175" s="108">
        <f t="shared" si="28"/>
        <v>0</v>
      </c>
      <c r="M175" s="108">
        <f t="shared" si="28"/>
        <v>0</v>
      </c>
      <c r="N175" s="108">
        <f t="shared" si="28"/>
        <v>0</v>
      </c>
      <c r="O175" s="108">
        <f t="shared" si="28"/>
        <v>0</v>
      </c>
      <c r="P175" s="108">
        <f t="shared" si="28"/>
        <v>0</v>
      </c>
      <c r="Q175" s="108">
        <f t="shared" si="28"/>
        <v>0</v>
      </c>
      <c r="R175" s="108">
        <f t="shared" si="28"/>
        <v>0</v>
      </c>
      <c r="S175" s="108">
        <f t="shared" si="28"/>
        <v>0</v>
      </c>
      <c r="T175" s="105"/>
      <c r="U175" s="26"/>
      <c r="V175" s="26"/>
      <c r="W175" s="108">
        <f t="shared" ref="W175:AT176" si="29">W177+W179+W181+W183+W185</f>
        <v>1</v>
      </c>
      <c r="X175" s="108">
        <f t="shared" si="29"/>
        <v>1</v>
      </c>
      <c r="Y175" s="108">
        <f t="shared" si="29"/>
        <v>1</v>
      </c>
      <c r="Z175" s="108">
        <f t="shared" si="29"/>
        <v>1</v>
      </c>
      <c r="AA175" s="108">
        <f t="shared" si="29"/>
        <v>1</v>
      </c>
      <c r="AB175" s="108">
        <f t="shared" si="29"/>
        <v>1</v>
      </c>
      <c r="AC175" s="108">
        <f t="shared" si="29"/>
        <v>1</v>
      </c>
      <c r="AD175" s="108">
        <f t="shared" si="29"/>
        <v>1</v>
      </c>
      <c r="AE175" s="108">
        <f t="shared" si="29"/>
        <v>3</v>
      </c>
      <c r="AF175" s="108">
        <f t="shared" si="29"/>
        <v>3</v>
      </c>
      <c r="AG175" s="108">
        <f t="shared" si="29"/>
        <v>3</v>
      </c>
      <c r="AH175" s="108">
        <f t="shared" si="29"/>
        <v>3</v>
      </c>
      <c r="AI175" s="108">
        <f t="shared" si="29"/>
        <v>3</v>
      </c>
      <c r="AJ175" s="108">
        <f t="shared" si="29"/>
        <v>3</v>
      </c>
      <c r="AK175" s="108">
        <f t="shared" si="29"/>
        <v>3</v>
      </c>
      <c r="AL175" s="108">
        <f t="shared" si="29"/>
        <v>3</v>
      </c>
      <c r="AM175" s="108">
        <f t="shared" si="29"/>
        <v>1</v>
      </c>
      <c r="AN175" s="108">
        <f t="shared" si="29"/>
        <v>1</v>
      </c>
      <c r="AO175" s="108">
        <f t="shared" si="29"/>
        <v>1</v>
      </c>
      <c r="AP175" s="108">
        <f t="shared" si="29"/>
        <v>1</v>
      </c>
      <c r="AQ175" s="108">
        <f t="shared" si="29"/>
        <v>1</v>
      </c>
      <c r="AR175" s="108">
        <f t="shared" si="29"/>
        <v>1</v>
      </c>
      <c r="AS175" s="108">
        <f t="shared" si="29"/>
        <v>1</v>
      </c>
      <c r="AT175" s="108">
        <f t="shared" si="29"/>
        <v>1</v>
      </c>
      <c r="AU175" s="28"/>
      <c r="AV175" s="28"/>
      <c r="AW175" s="28"/>
      <c r="AX175" s="28"/>
      <c r="AY175" s="28"/>
      <c r="AZ175" s="28"/>
      <c r="BA175" s="28"/>
      <c r="BB175" s="28"/>
      <c r="BC175" s="52"/>
    </row>
    <row r="176" spans="1:55" ht="18.75" x14ac:dyDescent="0.25">
      <c r="A176" s="98"/>
      <c r="B176" s="98"/>
      <c r="C176" s="118"/>
      <c r="D176" s="53">
        <f>D178+D180+D182+D184+D186</f>
        <v>0</v>
      </c>
      <c r="E176" s="53">
        <f t="shared" ref="E176:S176" si="30">E178+E180+E182+E184+E186</f>
        <v>0</v>
      </c>
      <c r="F176" s="53">
        <f t="shared" si="30"/>
        <v>0</v>
      </c>
      <c r="G176" s="53">
        <f t="shared" si="30"/>
        <v>0</v>
      </c>
      <c r="H176" s="53">
        <f t="shared" si="30"/>
        <v>0</v>
      </c>
      <c r="I176" s="53">
        <f t="shared" si="30"/>
        <v>0</v>
      </c>
      <c r="J176" s="53">
        <f t="shared" si="30"/>
        <v>0</v>
      </c>
      <c r="K176" s="53">
        <f t="shared" si="30"/>
        <v>0</v>
      </c>
      <c r="L176" s="53">
        <f t="shared" si="30"/>
        <v>0</v>
      </c>
      <c r="M176" s="53">
        <f t="shared" si="30"/>
        <v>0</v>
      </c>
      <c r="N176" s="53">
        <f t="shared" si="30"/>
        <v>0</v>
      </c>
      <c r="O176" s="53">
        <f t="shared" si="30"/>
        <v>0</v>
      </c>
      <c r="P176" s="53">
        <f t="shared" si="30"/>
        <v>0</v>
      </c>
      <c r="Q176" s="53">
        <f t="shared" si="30"/>
        <v>0</v>
      </c>
      <c r="R176" s="53">
        <f t="shared" si="30"/>
        <v>0</v>
      </c>
      <c r="S176" s="53">
        <f t="shared" si="30"/>
        <v>0</v>
      </c>
      <c r="T176" s="102"/>
      <c r="U176" s="26"/>
      <c r="V176" s="26"/>
      <c r="W176" s="53">
        <f t="shared" si="29"/>
        <v>1</v>
      </c>
      <c r="X176" s="53">
        <f t="shared" si="29"/>
        <v>0</v>
      </c>
      <c r="Y176" s="53">
        <f t="shared" si="29"/>
        <v>1</v>
      </c>
      <c r="Z176" s="53">
        <f t="shared" si="29"/>
        <v>0</v>
      </c>
      <c r="AA176" s="53">
        <f t="shared" si="29"/>
        <v>1</v>
      </c>
      <c r="AB176" s="53">
        <f t="shared" si="29"/>
        <v>0</v>
      </c>
      <c r="AC176" s="53">
        <f t="shared" si="29"/>
        <v>1</v>
      </c>
      <c r="AD176" s="53">
        <f t="shared" si="29"/>
        <v>0</v>
      </c>
      <c r="AE176" s="53">
        <f t="shared" si="29"/>
        <v>2</v>
      </c>
      <c r="AF176" s="53">
        <f t="shared" si="29"/>
        <v>1</v>
      </c>
      <c r="AG176" s="53">
        <f t="shared" si="29"/>
        <v>2</v>
      </c>
      <c r="AH176" s="53">
        <f t="shared" si="29"/>
        <v>1</v>
      </c>
      <c r="AI176" s="53">
        <f t="shared" si="29"/>
        <v>2</v>
      </c>
      <c r="AJ176" s="53">
        <f t="shared" si="29"/>
        <v>1</v>
      </c>
      <c r="AK176" s="53">
        <f t="shared" si="29"/>
        <v>2</v>
      </c>
      <c r="AL176" s="53">
        <f t="shared" si="29"/>
        <v>1</v>
      </c>
      <c r="AM176" s="53">
        <f t="shared" si="29"/>
        <v>1</v>
      </c>
      <c r="AN176" s="53">
        <f t="shared" si="29"/>
        <v>0</v>
      </c>
      <c r="AO176" s="53">
        <f t="shared" si="29"/>
        <v>1</v>
      </c>
      <c r="AP176" s="53">
        <f t="shared" si="29"/>
        <v>0</v>
      </c>
      <c r="AQ176" s="53">
        <f t="shared" si="29"/>
        <v>1</v>
      </c>
      <c r="AR176" s="53">
        <f t="shared" si="29"/>
        <v>0</v>
      </c>
      <c r="AS176" s="53">
        <f t="shared" si="29"/>
        <v>1</v>
      </c>
      <c r="AT176" s="53">
        <f t="shared" si="29"/>
        <v>0</v>
      </c>
      <c r="AU176" s="28"/>
      <c r="AV176" s="28"/>
      <c r="AW176" s="28"/>
      <c r="AX176" s="28"/>
      <c r="AY176" s="28"/>
      <c r="AZ176" s="28"/>
      <c r="BA176" s="28"/>
      <c r="BB176" s="28"/>
      <c r="BC176" s="52"/>
    </row>
    <row r="177" spans="1:55" ht="37.5" x14ac:dyDescent="0.25">
      <c r="A177" s="63" t="str">
        <f>'[1]НАЛАДЧИК МЕХАНООБРАБОТКА'!A40</f>
        <v xml:space="preserve">МДК 02.01                 </v>
      </c>
      <c r="B177" s="63" t="str">
        <f>'[1]НАЛАДЧИК МЕХАНООБРАБОТКА'!B40</f>
        <v xml:space="preserve"> Устройство автоматов и полуавтоматов.                                                                </v>
      </c>
      <c r="C177" s="64" t="s">
        <v>24</v>
      </c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102"/>
      <c r="U177" s="26"/>
      <c r="V177" s="26"/>
      <c r="W177" s="65">
        <v>1</v>
      </c>
      <c r="X177" s="65">
        <v>1</v>
      </c>
      <c r="Y177" s="65">
        <v>1</v>
      </c>
      <c r="Z177" s="65">
        <v>1</v>
      </c>
      <c r="AA177" s="65">
        <v>1</v>
      </c>
      <c r="AB177" s="65">
        <v>1</v>
      </c>
      <c r="AC177" s="65">
        <v>1</v>
      </c>
      <c r="AD177" s="65">
        <v>1</v>
      </c>
      <c r="AE177" s="65">
        <v>1</v>
      </c>
      <c r="AF177" s="65">
        <v>1</v>
      </c>
      <c r="AG177" s="65">
        <v>1</v>
      </c>
      <c r="AH177" s="65">
        <v>1</v>
      </c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28"/>
      <c r="AV177" s="28"/>
      <c r="AW177" s="28"/>
      <c r="AX177" s="28"/>
      <c r="AY177" s="28"/>
      <c r="AZ177" s="28"/>
      <c r="BA177" s="28"/>
      <c r="BB177" s="28"/>
      <c r="BC177" s="52"/>
    </row>
    <row r="178" spans="1:55" ht="18.75" x14ac:dyDescent="0.25">
      <c r="A178" s="98"/>
      <c r="B178" s="98"/>
      <c r="C178" s="24" t="s">
        <v>36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102"/>
      <c r="U178" s="26"/>
      <c r="V178" s="26"/>
      <c r="W178" s="53">
        <v>1</v>
      </c>
      <c r="X178" s="53"/>
      <c r="Y178" s="53">
        <v>1</v>
      </c>
      <c r="Z178" s="53"/>
      <c r="AA178" s="53">
        <v>1</v>
      </c>
      <c r="AB178" s="53"/>
      <c r="AC178" s="53">
        <v>1</v>
      </c>
      <c r="AD178" s="53"/>
      <c r="AE178" s="53">
        <v>1</v>
      </c>
      <c r="AF178" s="53"/>
      <c r="AG178" s="53">
        <v>1</v>
      </c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28"/>
      <c r="AV178" s="28"/>
      <c r="AW178" s="28"/>
      <c r="AX178" s="28"/>
      <c r="AY178" s="28"/>
      <c r="AZ178" s="28"/>
      <c r="BA178" s="28"/>
      <c r="BB178" s="28"/>
      <c r="BC178" s="52"/>
    </row>
    <row r="179" spans="1:55" ht="37.5" x14ac:dyDescent="0.25">
      <c r="A179" s="63" t="str">
        <f>'[1]НАЛАДЧИК МЕХАНООБРАБОТКА'!A41</f>
        <v>МДК.02.02</v>
      </c>
      <c r="B179" s="63" t="str">
        <f>'[1]НАЛАДЧИК МЕХАНООБРАБОТКА'!B41</f>
        <v>Технология работ по наладке автоматов и полуавтоматов</v>
      </c>
      <c r="C179" s="64" t="s">
        <v>24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102"/>
      <c r="U179" s="26"/>
      <c r="V179" s="26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>
        <v>1</v>
      </c>
      <c r="AJ179" s="65">
        <v>1</v>
      </c>
      <c r="AK179" s="65">
        <v>1</v>
      </c>
      <c r="AL179" s="65">
        <v>1</v>
      </c>
      <c r="AM179" s="65">
        <v>1</v>
      </c>
      <c r="AN179" s="65">
        <v>1</v>
      </c>
      <c r="AO179" s="65">
        <v>1</v>
      </c>
      <c r="AP179" s="65">
        <v>1</v>
      </c>
      <c r="AQ179" s="65">
        <v>1</v>
      </c>
      <c r="AR179" s="65">
        <v>1</v>
      </c>
      <c r="AS179" s="65">
        <v>1</v>
      </c>
      <c r="AT179" s="65">
        <v>1</v>
      </c>
      <c r="AU179" s="28"/>
      <c r="AV179" s="28"/>
      <c r="AW179" s="28"/>
      <c r="AX179" s="28"/>
      <c r="AY179" s="28"/>
      <c r="AZ179" s="28"/>
      <c r="BA179" s="28"/>
      <c r="BB179" s="28"/>
      <c r="BC179" s="52"/>
    </row>
    <row r="180" spans="1:55" ht="18.75" x14ac:dyDescent="0.25">
      <c r="A180" s="98"/>
      <c r="B180" s="98"/>
      <c r="C180" s="24" t="s">
        <v>36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102"/>
      <c r="U180" s="26"/>
      <c r="V180" s="26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>
        <v>1</v>
      </c>
      <c r="AJ180" s="53"/>
      <c r="AK180" s="53">
        <v>1</v>
      </c>
      <c r="AL180" s="53"/>
      <c r="AM180" s="53">
        <v>1</v>
      </c>
      <c r="AN180" s="53"/>
      <c r="AO180" s="53">
        <v>1</v>
      </c>
      <c r="AP180" s="53"/>
      <c r="AQ180" s="53">
        <v>1</v>
      </c>
      <c r="AR180" s="53"/>
      <c r="AS180" s="53">
        <v>1</v>
      </c>
      <c r="AT180" s="53"/>
      <c r="AU180" s="28"/>
      <c r="AV180" s="28"/>
      <c r="AW180" s="28"/>
      <c r="AX180" s="28"/>
      <c r="AY180" s="28"/>
      <c r="AZ180" s="28"/>
      <c r="BA180" s="28"/>
      <c r="BB180" s="28"/>
      <c r="BC180" s="52"/>
    </row>
    <row r="181" spans="1:55" ht="37.5" x14ac:dyDescent="0.25">
      <c r="A181" s="63" t="str">
        <f>'[1]НАЛАДЧИК МЕХАНООБРАБОТКА'!A42</f>
        <v>МДК.02.03</v>
      </c>
      <c r="B181" s="63" t="str">
        <f>'[1]НАЛАДЧИК МЕХАНООБРАБОТКА'!B42</f>
        <v>Машиностроительное черчение</v>
      </c>
      <c r="C181" s="64" t="s">
        <v>24</v>
      </c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102"/>
      <c r="U181" s="26"/>
      <c r="V181" s="26"/>
      <c r="W181" s="65"/>
      <c r="X181" s="65"/>
      <c r="Y181" s="65"/>
      <c r="Z181" s="65"/>
      <c r="AA181" s="65"/>
      <c r="AB181" s="65"/>
      <c r="AC181" s="65"/>
      <c r="AD181" s="65"/>
      <c r="AE181" s="65">
        <v>2</v>
      </c>
      <c r="AF181" s="65">
        <v>2</v>
      </c>
      <c r="AG181" s="65">
        <v>2</v>
      </c>
      <c r="AH181" s="65">
        <v>2</v>
      </c>
      <c r="AI181" s="65">
        <v>2</v>
      </c>
      <c r="AJ181" s="65">
        <v>2</v>
      </c>
      <c r="AK181" s="65">
        <v>2</v>
      </c>
      <c r="AL181" s="65">
        <v>2</v>
      </c>
      <c r="AM181" s="65"/>
      <c r="AN181" s="65"/>
      <c r="AO181" s="65"/>
      <c r="AP181" s="65"/>
      <c r="AQ181" s="65"/>
      <c r="AR181" s="65"/>
      <c r="AS181" s="65"/>
      <c r="AT181" s="65"/>
      <c r="AU181" s="28"/>
      <c r="AV181" s="28"/>
      <c r="AW181" s="28"/>
      <c r="AX181" s="28"/>
      <c r="AY181" s="28"/>
      <c r="AZ181" s="28"/>
      <c r="BA181" s="28"/>
      <c r="BB181" s="28"/>
      <c r="BC181" s="52"/>
    </row>
    <row r="182" spans="1:55" ht="18.75" x14ac:dyDescent="0.25">
      <c r="A182" s="98"/>
      <c r="B182" s="98"/>
      <c r="C182" s="24" t="s">
        <v>36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102"/>
      <c r="U182" s="26"/>
      <c r="V182" s="26"/>
      <c r="W182" s="53"/>
      <c r="X182" s="53"/>
      <c r="Y182" s="53"/>
      <c r="Z182" s="53"/>
      <c r="AA182" s="53"/>
      <c r="AB182" s="53"/>
      <c r="AC182" s="53"/>
      <c r="AD182" s="53"/>
      <c r="AE182" s="53">
        <v>1</v>
      </c>
      <c r="AF182" s="53">
        <v>1</v>
      </c>
      <c r="AG182" s="53">
        <v>1</v>
      </c>
      <c r="AH182" s="53">
        <v>1</v>
      </c>
      <c r="AI182" s="53">
        <v>1</v>
      </c>
      <c r="AJ182" s="53">
        <v>1</v>
      </c>
      <c r="AK182" s="53">
        <v>1</v>
      </c>
      <c r="AL182" s="53">
        <v>1</v>
      </c>
      <c r="AM182" s="53"/>
      <c r="AN182" s="53"/>
      <c r="AO182" s="53"/>
      <c r="AP182" s="53"/>
      <c r="AQ182" s="53"/>
      <c r="AR182" s="53"/>
      <c r="AS182" s="53"/>
      <c r="AT182" s="53"/>
      <c r="AU182" s="28"/>
      <c r="AV182" s="28"/>
      <c r="AW182" s="28"/>
      <c r="AX182" s="28"/>
      <c r="AY182" s="28"/>
      <c r="AZ182" s="28"/>
      <c r="BA182" s="28"/>
      <c r="BB182" s="28"/>
      <c r="BC182" s="52"/>
    </row>
    <row r="183" spans="1:55" ht="18.75" x14ac:dyDescent="0.25">
      <c r="A183" s="119" t="str">
        <f>'[1]НАЛАДЧИК МЕХАНООБРАБОТКА'!A43</f>
        <v>УП.02</v>
      </c>
      <c r="B183" s="119" t="str">
        <f>'[1]НАЛАДЧИК МЕХАНООБРАБОТКА'!B43</f>
        <v>Учебная практика</v>
      </c>
      <c r="C183" s="120"/>
      <c r="D183" s="121"/>
      <c r="E183" s="121">
        <v>12</v>
      </c>
      <c r="F183" s="121"/>
      <c r="G183" s="121"/>
      <c r="H183" s="121"/>
      <c r="I183" s="121"/>
      <c r="J183" s="121"/>
      <c r="K183" s="122"/>
      <c r="L183" s="121"/>
      <c r="M183" s="121"/>
      <c r="N183" s="121"/>
      <c r="O183" s="121"/>
      <c r="P183" s="121"/>
      <c r="Q183" s="121"/>
      <c r="R183" s="121"/>
      <c r="S183" s="121"/>
      <c r="T183" s="102"/>
      <c r="U183" s="26"/>
      <c r="V183" s="26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28"/>
      <c r="AV183" s="28"/>
      <c r="AW183" s="28"/>
      <c r="AX183" s="28"/>
      <c r="AY183" s="28"/>
      <c r="AZ183" s="28"/>
      <c r="BA183" s="28"/>
      <c r="BB183" s="28"/>
      <c r="BC183" s="52"/>
    </row>
    <row r="184" spans="1:55" ht="18.75" x14ac:dyDescent="0.25">
      <c r="A184" s="98"/>
      <c r="B184" s="98"/>
      <c r="C184" s="118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102"/>
      <c r="U184" s="26"/>
      <c r="V184" s="26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28"/>
      <c r="AV184" s="28"/>
      <c r="AW184" s="28"/>
      <c r="AX184" s="28"/>
      <c r="AY184" s="28"/>
      <c r="AZ184" s="28"/>
      <c r="BA184" s="28"/>
      <c r="BB184" s="28"/>
      <c r="BC184" s="52"/>
    </row>
    <row r="185" spans="1:55" ht="18.75" x14ac:dyDescent="0.25">
      <c r="A185" s="97" t="str">
        <f>'[1]НАЛАДЧИК МЕХАНООБРАБОТКА'!A44</f>
        <v>ПП.02</v>
      </c>
      <c r="B185" s="97" t="str">
        <f>'[1]НАЛАДЧИК МЕХАНООБРАБОТКА'!B44</f>
        <v>Производственная практика</v>
      </c>
      <c r="C185" s="71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02"/>
      <c r="U185" s="26"/>
      <c r="V185" s="26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28"/>
      <c r="AV185" s="28"/>
      <c r="AW185" s="28"/>
      <c r="AX185" s="28"/>
      <c r="AY185" s="28"/>
      <c r="AZ185" s="28"/>
      <c r="BA185" s="28"/>
      <c r="BB185" s="28"/>
      <c r="BC185" s="52"/>
    </row>
    <row r="186" spans="1:55" ht="18.75" x14ac:dyDescent="0.25">
      <c r="A186" s="98"/>
      <c r="B186" s="98"/>
      <c r="C186" s="118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02"/>
      <c r="U186" s="26"/>
      <c r="V186" s="26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28"/>
      <c r="AV186" s="28"/>
      <c r="AW186" s="28"/>
      <c r="AX186" s="28"/>
      <c r="AY186" s="28"/>
      <c r="AZ186" s="28"/>
      <c r="BA186" s="28"/>
      <c r="BB186" s="28"/>
      <c r="BC186" s="52"/>
    </row>
    <row r="187" spans="1:55" ht="37.5" x14ac:dyDescent="0.25">
      <c r="A187" s="58" t="str">
        <f>'[1]НАЛАДЧИК МЕХАНООБРАБОТКА'!A45</f>
        <v>ПМ.03</v>
      </c>
      <c r="B187" s="58" t="str">
        <f>'[1]НАЛАДЧИК МЕХАНООБРАБОТКА'!B45</f>
        <v>Наладка станков и манипуляторов с программным управлением</v>
      </c>
      <c r="C187" s="55"/>
      <c r="D187" s="108">
        <f t="shared" ref="D187:AT188" si="31">D189+D191+D193+D195+D197</f>
        <v>11</v>
      </c>
      <c r="E187" s="108">
        <f t="shared" si="31"/>
        <v>11</v>
      </c>
      <c r="F187" s="108">
        <f t="shared" si="31"/>
        <v>23</v>
      </c>
      <c r="G187" s="108">
        <f t="shared" si="31"/>
        <v>23</v>
      </c>
      <c r="H187" s="108">
        <f t="shared" si="31"/>
        <v>23</v>
      </c>
      <c r="I187" s="108">
        <f t="shared" si="31"/>
        <v>23</v>
      </c>
      <c r="J187" s="108">
        <f t="shared" si="31"/>
        <v>23</v>
      </c>
      <c r="K187" s="108">
        <f t="shared" si="31"/>
        <v>23</v>
      </c>
      <c r="L187" s="108">
        <f t="shared" si="31"/>
        <v>23</v>
      </c>
      <c r="M187" s="108">
        <f t="shared" si="31"/>
        <v>23</v>
      </c>
      <c r="N187" s="108">
        <f t="shared" si="31"/>
        <v>0</v>
      </c>
      <c r="O187" s="108">
        <f t="shared" si="31"/>
        <v>0</v>
      </c>
      <c r="P187" s="108">
        <f t="shared" si="31"/>
        <v>0</v>
      </c>
      <c r="Q187" s="108">
        <f t="shared" si="31"/>
        <v>0</v>
      </c>
      <c r="R187" s="108">
        <f t="shared" si="31"/>
        <v>0</v>
      </c>
      <c r="S187" s="108">
        <f t="shared" si="31"/>
        <v>0</v>
      </c>
      <c r="T187" s="102">
        <f t="shared" si="31"/>
        <v>0</v>
      </c>
      <c r="U187" s="26">
        <f t="shared" si="31"/>
        <v>0</v>
      </c>
      <c r="V187" s="26">
        <f t="shared" si="31"/>
        <v>0</v>
      </c>
      <c r="W187" s="108">
        <f t="shared" si="31"/>
        <v>23</v>
      </c>
      <c r="X187" s="108">
        <f t="shared" si="31"/>
        <v>23</v>
      </c>
      <c r="Y187" s="108">
        <f t="shared" si="31"/>
        <v>23</v>
      </c>
      <c r="Z187" s="108">
        <f t="shared" si="31"/>
        <v>23</v>
      </c>
      <c r="AA187" s="108">
        <f t="shared" si="31"/>
        <v>23</v>
      </c>
      <c r="AB187" s="108">
        <f t="shared" si="31"/>
        <v>23</v>
      </c>
      <c r="AC187" s="108">
        <f t="shared" si="31"/>
        <v>23</v>
      </c>
      <c r="AD187" s="108">
        <f t="shared" si="31"/>
        <v>23</v>
      </c>
      <c r="AE187" s="108">
        <f t="shared" si="31"/>
        <v>23</v>
      </c>
      <c r="AF187" s="108">
        <f t="shared" si="31"/>
        <v>23</v>
      </c>
      <c r="AG187" s="108">
        <f t="shared" si="31"/>
        <v>23</v>
      </c>
      <c r="AH187" s="108">
        <f t="shared" si="31"/>
        <v>23</v>
      </c>
      <c r="AI187" s="108">
        <f t="shared" si="31"/>
        <v>23</v>
      </c>
      <c r="AJ187" s="108">
        <f t="shared" si="31"/>
        <v>23</v>
      </c>
      <c r="AK187" s="108">
        <f t="shared" si="31"/>
        <v>23</v>
      </c>
      <c r="AL187" s="108">
        <f t="shared" si="31"/>
        <v>23</v>
      </c>
      <c r="AM187" s="108">
        <f t="shared" si="31"/>
        <v>25</v>
      </c>
      <c r="AN187" s="108">
        <f t="shared" si="31"/>
        <v>25</v>
      </c>
      <c r="AO187" s="108">
        <f t="shared" si="31"/>
        <v>25</v>
      </c>
      <c r="AP187" s="108">
        <f t="shared" si="31"/>
        <v>25</v>
      </c>
      <c r="AQ187" s="108">
        <f t="shared" si="31"/>
        <v>25</v>
      </c>
      <c r="AR187" s="108">
        <f t="shared" si="31"/>
        <v>25</v>
      </c>
      <c r="AS187" s="108">
        <f t="shared" si="31"/>
        <v>25</v>
      </c>
      <c r="AT187" s="108">
        <f t="shared" si="31"/>
        <v>25</v>
      </c>
      <c r="AU187" s="28"/>
      <c r="AV187" s="28"/>
      <c r="AW187" s="28"/>
      <c r="AX187" s="28"/>
      <c r="AY187" s="28"/>
      <c r="AZ187" s="28"/>
      <c r="BA187" s="28"/>
      <c r="BB187" s="28"/>
      <c r="BC187" s="52"/>
    </row>
    <row r="188" spans="1:55" ht="18.75" x14ac:dyDescent="0.25">
      <c r="A188" s="98"/>
      <c r="B188" s="98"/>
      <c r="C188" s="118"/>
      <c r="D188" s="53">
        <f t="shared" ref="D188:M188" si="32">D190+D192+J194+J196+J198</f>
        <v>6</v>
      </c>
      <c r="E188" s="53">
        <f t="shared" si="32"/>
        <v>6</v>
      </c>
      <c r="F188" s="53">
        <f t="shared" si="32"/>
        <v>6</v>
      </c>
      <c r="G188" s="53">
        <f t="shared" si="32"/>
        <v>6</v>
      </c>
      <c r="H188" s="53">
        <f t="shared" si="32"/>
        <v>6</v>
      </c>
      <c r="I188" s="53">
        <f t="shared" si="32"/>
        <v>6</v>
      </c>
      <c r="J188" s="53">
        <f t="shared" si="32"/>
        <v>6</v>
      </c>
      <c r="K188" s="53">
        <f t="shared" si="32"/>
        <v>6</v>
      </c>
      <c r="L188" s="53">
        <f t="shared" si="32"/>
        <v>6</v>
      </c>
      <c r="M188" s="53">
        <f t="shared" si="32"/>
        <v>6</v>
      </c>
      <c r="N188" s="29"/>
      <c r="O188" s="29"/>
      <c r="P188" s="29"/>
      <c r="Q188" s="29"/>
      <c r="R188" s="29"/>
      <c r="S188" s="29"/>
      <c r="T188" s="102"/>
      <c r="U188" s="26"/>
      <c r="V188" s="26"/>
      <c r="W188" s="53">
        <f t="shared" si="31"/>
        <v>6</v>
      </c>
      <c r="X188" s="53">
        <f t="shared" si="31"/>
        <v>5</v>
      </c>
      <c r="Y188" s="53">
        <f t="shared" si="31"/>
        <v>6</v>
      </c>
      <c r="Z188" s="53">
        <f t="shared" si="31"/>
        <v>5</v>
      </c>
      <c r="AA188" s="53">
        <f t="shared" si="31"/>
        <v>6</v>
      </c>
      <c r="AB188" s="53">
        <f t="shared" si="31"/>
        <v>5</v>
      </c>
      <c r="AC188" s="53">
        <f t="shared" si="31"/>
        <v>6</v>
      </c>
      <c r="AD188" s="53">
        <f t="shared" si="31"/>
        <v>5</v>
      </c>
      <c r="AE188" s="53">
        <f t="shared" si="31"/>
        <v>6</v>
      </c>
      <c r="AF188" s="53">
        <f t="shared" si="31"/>
        <v>5</v>
      </c>
      <c r="AG188" s="53">
        <f t="shared" si="31"/>
        <v>6</v>
      </c>
      <c r="AH188" s="53">
        <f t="shared" si="31"/>
        <v>5</v>
      </c>
      <c r="AI188" s="53">
        <f t="shared" si="31"/>
        <v>6</v>
      </c>
      <c r="AJ188" s="53">
        <f t="shared" si="31"/>
        <v>5</v>
      </c>
      <c r="AK188" s="53">
        <f t="shared" si="31"/>
        <v>6</v>
      </c>
      <c r="AL188" s="53">
        <f t="shared" si="31"/>
        <v>5</v>
      </c>
      <c r="AM188" s="53">
        <f t="shared" si="31"/>
        <v>7</v>
      </c>
      <c r="AN188" s="53">
        <f t="shared" si="31"/>
        <v>6</v>
      </c>
      <c r="AO188" s="53">
        <f t="shared" si="31"/>
        <v>7</v>
      </c>
      <c r="AP188" s="53">
        <f t="shared" si="31"/>
        <v>6</v>
      </c>
      <c r="AQ188" s="53">
        <f t="shared" si="31"/>
        <v>7</v>
      </c>
      <c r="AR188" s="53">
        <f t="shared" si="31"/>
        <v>6</v>
      </c>
      <c r="AS188" s="53">
        <f t="shared" si="31"/>
        <v>7</v>
      </c>
      <c r="AT188" s="53">
        <f t="shared" si="31"/>
        <v>6</v>
      </c>
      <c r="AU188" s="28"/>
      <c r="AV188" s="28"/>
      <c r="AW188" s="28"/>
      <c r="AX188" s="28"/>
      <c r="AY188" s="28"/>
      <c r="AZ188" s="28"/>
      <c r="BA188" s="28"/>
      <c r="BB188" s="28"/>
      <c r="BC188" s="52"/>
    </row>
    <row r="189" spans="1:55" ht="56.25" x14ac:dyDescent="0.25">
      <c r="A189" s="63" t="str">
        <f>'[1]НАЛАДЧИК МЕХАНООБРАБОТКА'!A46</f>
        <v>МДК.03.01</v>
      </c>
      <c r="B189" s="63" t="str">
        <f>'[1]НАЛАДЧИК МЕХАНООБРАБОТКА'!B46</f>
        <v xml:space="preserve">Устройство станков и манипуляторов с программным управлением  </v>
      </c>
      <c r="C189" s="64" t="s">
        <v>24</v>
      </c>
      <c r="D189" s="65">
        <v>5</v>
      </c>
      <c r="E189" s="65">
        <v>5</v>
      </c>
      <c r="F189" s="65">
        <v>5</v>
      </c>
      <c r="G189" s="65">
        <v>5</v>
      </c>
      <c r="H189" s="65">
        <v>5</v>
      </c>
      <c r="I189" s="65">
        <v>5</v>
      </c>
      <c r="J189" s="65">
        <v>5</v>
      </c>
      <c r="K189" s="65">
        <v>5</v>
      </c>
      <c r="L189" s="65">
        <v>5</v>
      </c>
      <c r="M189" s="65">
        <v>5</v>
      </c>
      <c r="N189" s="124"/>
      <c r="O189" s="124"/>
      <c r="P189" s="124"/>
      <c r="Q189" s="124"/>
      <c r="R189" s="124"/>
      <c r="S189" s="124"/>
      <c r="T189" s="102"/>
      <c r="U189" s="26"/>
      <c r="V189" s="26"/>
      <c r="W189" s="65">
        <v>5</v>
      </c>
      <c r="X189" s="65">
        <v>5</v>
      </c>
      <c r="Y189" s="65">
        <v>5</v>
      </c>
      <c r="Z189" s="65">
        <v>5</v>
      </c>
      <c r="AA189" s="65">
        <v>5</v>
      </c>
      <c r="AB189" s="65">
        <v>5</v>
      </c>
      <c r="AC189" s="65">
        <v>5</v>
      </c>
      <c r="AD189" s="65">
        <v>5</v>
      </c>
      <c r="AE189" s="65">
        <v>5</v>
      </c>
      <c r="AF189" s="65">
        <v>5</v>
      </c>
      <c r="AG189" s="65">
        <v>5</v>
      </c>
      <c r="AH189" s="65">
        <v>5</v>
      </c>
      <c r="AI189" s="65">
        <v>5</v>
      </c>
      <c r="AJ189" s="65">
        <v>5</v>
      </c>
      <c r="AK189" s="65">
        <v>5</v>
      </c>
      <c r="AL189" s="65">
        <v>5</v>
      </c>
      <c r="AM189" s="65">
        <v>5</v>
      </c>
      <c r="AN189" s="65">
        <v>5</v>
      </c>
      <c r="AO189" s="65">
        <v>5</v>
      </c>
      <c r="AP189" s="65">
        <v>5</v>
      </c>
      <c r="AQ189" s="65">
        <v>5</v>
      </c>
      <c r="AR189" s="65">
        <v>5</v>
      </c>
      <c r="AS189" s="65">
        <v>5</v>
      </c>
      <c r="AT189" s="65">
        <v>5</v>
      </c>
      <c r="AU189" s="28"/>
      <c r="AV189" s="28"/>
      <c r="AW189" s="28"/>
      <c r="AX189" s="28"/>
      <c r="AY189" s="28"/>
      <c r="AZ189" s="28"/>
      <c r="BA189" s="28"/>
      <c r="BB189" s="28"/>
      <c r="BC189" s="52"/>
    </row>
    <row r="190" spans="1:55" ht="18.75" x14ac:dyDescent="0.25">
      <c r="A190" s="98"/>
      <c r="B190" s="98"/>
      <c r="C190" s="24" t="s">
        <v>36</v>
      </c>
      <c r="D190" s="53">
        <v>3</v>
      </c>
      <c r="E190" s="53">
        <v>3</v>
      </c>
      <c r="F190" s="53">
        <v>3</v>
      </c>
      <c r="G190" s="53">
        <v>3</v>
      </c>
      <c r="H190" s="53">
        <v>3</v>
      </c>
      <c r="I190" s="53">
        <v>3</v>
      </c>
      <c r="J190" s="53">
        <v>3</v>
      </c>
      <c r="K190" s="53">
        <v>3</v>
      </c>
      <c r="L190" s="53">
        <v>3</v>
      </c>
      <c r="M190" s="53">
        <v>3</v>
      </c>
      <c r="N190" s="29"/>
      <c r="O190" s="29"/>
      <c r="P190" s="29"/>
      <c r="Q190" s="29"/>
      <c r="R190" s="29"/>
      <c r="S190" s="29"/>
      <c r="T190" s="102"/>
      <c r="U190" s="26"/>
      <c r="V190" s="26"/>
      <c r="W190" s="53">
        <v>3</v>
      </c>
      <c r="X190" s="53">
        <v>2</v>
      </c>
      <c r="Y190" s="53">
        <v>3</v>
      </c>
      <c r="Z190" s="53">
        <v>2</v>
      </c>
      <c r="AA190" s="53">
        <v>3</v>
      </c>
      <c r="AB190" s="53">
        <v>2</v>
      </c>
      <c r="AC190" s="53">
        <v>3</v>
      </c>
      <c r="AD190" s="53">
        <v>2</v>
      </c>
      <c r="AE190" s="53">
        <v>3</v>
      </c>
      <c r="AF190" s="53">
        <v>2</v>
      </c>
      <c r="AG190" s="53">
        <v>3</v>
      </c>
      <c r="AH190" s="53">
        <v>2</v>
      </c>
      <c r="AI190" s="53">
        <v>3</v>
      </c>
      <c r="AJ190" s="53">
        <v>2</v>
      </c>
      <c r="AK190" s="53">
        <v>3</v>
      </c>
      <c r="AL190" s="53">
        <v>2</v>
      </c>
      <c r="AM190" s="53">
        <v>3</v>
      </c>
      <c r="AN190" s="53">
        <v>2</v>
      </c>
      <c r="AO190" s="53">
        <v>3</v>
      </c>
      <c r="AP190" s="53">
        <v>2</v>
      </c>
      <c r="AQ190" s="53">
        <v>3</v>
      </c>
      <c r="AR190" s="53">
        <v>2</v>
      </c>
      <c r="AS190" s="53">
        <v>3</v>
      </c>
      <c r="AT190" s="53">
        <v>2</v>
      </c>
      <c r="AU190" s="28"/>
      <c r="AV190" s="28"/>
      <c r="AW190" s="28"/>
      <c r="AX190" s="28"/>
      <c r="AY190" s="28"/>
      <c r="AZ190" s="28"/>
      <c r="BA190" s="28"/>
      <c r="BB190" s="28"/>
      <c r="BC190" s="52"/>
    </row>
    <row r="191" spans="1:55" ht="56.25" x14ac:dyDescent="0.25">
      <c r="A191" s="63" t="str">
        <f>'[1]НАЛАДЧИК МЕХАНООБРАБОТКА'!A47</f>
        <v>МДК.03.02</v>
      </c>
      <c r="B191" s="63" t="str">
        <f>'[1]НАЛАДЧИК МЕХАНООБРАБОТКА'!B47</f>
        <v>Технология работ по наладке санков и манипуляторов с числовым программным управлением</v>
      </c>
      <c r="C191" s="64" t="s">
        <v>24</v>
      </c>
      <c r="D191" s="65">
        <v>6</v>
      </c>
      <c r="E191" s="65">
        <v>6</v>
      </c>
      <c r="F191" s="65">
        <v>6</v>
      </c>
      <c r="G191" s="65">
        <v>6</v>
      </c>
      <c r="H191" s="65">
        <v>6</v>
      </c>
      <c r="I191" s="65">
        <v>6</v>
      </c>
      <c r="J191" s="65">
        <v>6</v>
      </c>
      <c r="K191" s="65">
        <v>6</v>
      </c>
      <c r="L191" s="65">
        <v>6</v>
      </c>
      <c r="M191" s="65">
        <v>6</v>
      </c>
      <c r="N191" s="124"/>
      <c r="O191" s="124"/>
      <c r="P191" s="124"/>
      <c r="Q191" s="124"/>
      <c r="R191" s="124"/>
      <c r="S191" s="124"/>
      <c r="T191" s="102"/>
      <c r="U191" s="26"/>
      <c r="V191" s="26"/>
      <c r="W191" s="65">
        <v>6</v>
      </c>
      <c r="X191" s="65">
        <v>6</v>
      </c>
      <c r="Y191" s="65">
        <v>6</v>
      </c>
      <c r="Z191" s="65">
        <v>6</v>
      </c>
      <c r="AA191" s="65">
        <v>6</v>
      </c>
      <c r="AB191" s="65">
        <v>6</v>
      </c>
      <c r="AC191" s="65">
        <v>6</v>
      </c>
      <c r="AD191" s="65">
        <v>6</v>
      </c>
      <c r="AE191" s="65">
        <v>6</v>
      </c>
      <c r="AF191" s="65">
        <v>6</v>
      </c>
      <c r="AG191" s="65">
        <v>6</v>
      </c>
      <c r="AH191" s="65">
        <v>6</v>
      </c>
      <c r="AI191" s="65">
        <v>6</v>
      </c>
      <c r="AJ191" s="65">
        <v>6</v>
      </c>
      <c r="AK191" s="65">
        <v>6</v>
      </c>
      <c r="AL191" s="65">
        <v>6</v>
      </c>
      <c r="AM191" s="65">
        <v>6</v>
      </c>
      <c r="AN191" s="65">
        <v>6</v>
      </c>
      <c r="AO191" s="65">
        <v>6</v>
      </c>
      <c r="AP191" s="65">
        <v>6</v>
      </c>
      <c r="AQ191" s="65">
        <v>6</v>
      </c>
      <c r="AR191" s="65">
        <v>6</v>
      </c>
      <c r="AS191" s="65">
        <v>6</v>
      </c>
      <c r="AT191" s="65">
        <v>6</v>
      </c>
      <c r="AU191" s="28"/>
      <c r="AV191" s="28"/>
      <c r="AW191" s="28"/>
      <c r="AX191" s="28"/>
      <c r="AY191" s="28"/>
      <c r="AZ191" s="28"/>
      <c r="BA191" s="28"/>
      <c r="BB191" s="28"/>
      <c r="BC191" s="52"/>
    </row>
    <row r="192" spans="1:55" ht="18.75" x14ac:dyDescent="0.25">
      <c r="A192" s="98"/>
      <c r="B192" s="98"/>
      <c r="C192" s="24" t="s">
        <v>36</v>
      </c>
      <c r="D192" s="53">
        <v>3</v>
      </c>
      <c r="E192" s="53">
        <v>3</v>
      </c>
      <c r="F192" s="53">
        <v>3</v>
      </c>
      <c r="G192" s="53">
        <v>3</v>
      </c>
      <c r="H192" s="53">
        <v>3</v>
      </c>
      <c r="I192" s="53">
        <v>3</v>
      </c>
      <c r="J192" s="53">
        <v>3</v>
      </c>
      <c r="K192" s="53">
        <v>3</v>
      </c>
      <c r="L192" s="53">
        <v>3</v>
      </c>
      <c r="M192" s="53">
        <v>3</v>
      </c>
      <c r="N192" s="29"/>
      <c r="O192" s="29"/>
      <c r="P192" s="29"/>
      <c r="Q192" s="29"/>
      <c r="R192" s="29"/>
      <c r="S192" s="29"/>
      <c r="T192" s="102"/>
      <c r="U192" s="26"/>
      <c r="V192" s="26"/>
      <c r="W192" s="53">
        <v>3</v>
      </c>
      <c r="X192" s="53">
        <v>3</v>
      </c>
      <c r="Y192" s="53">
        <v>3</v>
      </c>
      <c r="Z192" s="53">
        <v>3</v>
      </c>
      <c r="AA192" s="53">
        <v>3</v>
      </c>
      <c r="AB192" s="53">
        <v>3</v>
      </c>
      <c r="AC192" s="53">
        <v>3</v>
      </c>
      <c r="AD192" s="53">
        <v>3</v>
      </c>
      <c r="AE192" s="53">
        <v>3</v>
      </c>
      <c r="AF192" s="53">
        <v>3</v>
      </c>
      <c r="AG192" s="53">
        <v>3</v>
      </c>
      <c r="AH192" s="53">
        <v>3</v>
      </c>
      <c r="AI192" s="53">
        <v>3</v>
      </c>
      <c r="AJ192" s="53">
        <v>3</v>
      </c>
      <c r="AK192" s="53">
        <v>3</v>
      </c>
      <c r="AL192" s="53">
        <v>3</v>
      </c>
      <c r="AM192" s="53">
        <v>3</v>
      </c>
      <c r="AN192" s="53">
        <v>3</v>
      </c>
      <c r="AO192" s="53">
        <v>3</v>
      </c>
      <c r="AP192" s="53">
        <v>3</v>
      </c>
      <c r="AQ192" s="53">
        <v>3</v>
      </c>
      <c r="AR192" s="53">
        <v>3</v>
      </c>
      <c r="AS192" s="53">
        <v>3</v>
      </c>
      <c r="AT192" s="53">
        <v>3</v>
      </c>
      <c r="AU192" s="28"/>
      <c r="AV192" s="28"/>
      <c r="AW192" s="28"/>
      <c r="AX192" s="28"/>
      <c r="AY192" s="28"/>
      <c r="AZ192" s="28"/>
      <c r="BA192" s="28"/>
      <c r="BB192" s="28"/>
      <c r="BC192" s="52"/>
    </row>
    <row r="193" spans="1:55" ht="37.5" x14ac:dyDescent="0.25">
      <c r="A193" s="63" t="str">
        <f>'[1]НАЛАДЧИК МЕХАНООБРАБОТКА'!A48</f>
        <v xml:space="preserve"> МДК 03.03</v>
      </c>
      <c r="B193" s="63" t="str">
        <f>'[1]НАЛАДЧИК МЕХАНООБРАБОТКА'!B48</f>
        <v>Машиностроительное черчение</v>
      </c>
      <c r="C193" s="64" t="s">
        <v>24</v>
      </c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102"/>
      <c r="U193" s="26"/>
      <c r="V193" s="26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>
        <v>2</v>
      </c>
      <c r="AN193" s="65">
        <v>2</v>
      </c>
      <c r="AO193" s="65">
        <v>2</v>
      </c>
      <c r="AP193" s="65">
        <v>2</v>
      </c>
      <c r="AQ193" s="65">
        <v>2</v>
      </c>
      <c r="AR193" s="65">
        <v>2</v>
      </c>
      <c r="AS193" s="65">
        <v>2</v>
      </c>
      <c r="AT193" s="65">
        <v>2</v>
      </c>
      <c r="AU193" s="28"/>
      <c r="AV193" s="28"/>
      <c r="AW193" s="28"/>
      <c r="AX193" s="28"/>
      <c r="AY193" s="28"/>
      <c r="AZ193" s="28"/>
      <c r="BA193" s="28"/>
      <c r="BB193" s="28"/>
      <c r="BC193" s="52"/>
    </row>
    <row r="194" spans="1:55" ht="18.75" x14ac:dyDescent="0.25">
      <c r="A194" s="23"/>
      <c r="B194" s="23"/>
      <c r="C194" s="24" t="s">
        <v>36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102"/>
      <c r="U194" s="26"/>
      <c r="V194" s="26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>
        <v>1</v>
      </c>
      <c r="AN194" s="53">
        <v>1</v>
      </c>
      <c r="AO194" s="53">
        <v>1</v>
      </c>
      <c r="AP194" s="53">
        <v>1</v>
      </c>
      <c r="AQ194" s="53">
        <v>1</v>
      </c>
      <c r="AR194" s="53">
        <v>1</v>
      </c>
      <c r="AS194" s="53">
        <v>1</v>
      </c>
      <c r="AT194" s="53">
        <v>1</v>
      </c>
      <c r="AU194" s="28"/>
      <c r="AV194" s="28"/>
      <c r="AW194" s="28"/>
      <c r="AX194" s="28"/>
      <c r="AY194" s="28"/>
      <c r="AZ194" s="28"/>
      <c r="BA194" s="28"/>
      <c r="BB194" s="28"/>
      <c r="BC194" s="52"/>
    </row>
    <row r="195" spans="1:55" ht="37.5" x14ac:dyDescent="0.25">
      <c r="A195" s="112" t="str">
        <f>'[1]НАЛАДЧИК МЕХАНООБРАБОТКА'!A49</f>
        <v xml:space="preserve">  УП. 03</v>
      </c>
      <c r="B195" s="112" t="str">
        <f>'[1]НАЛАДЧИК МЕХАНООБРАБОТКА'!B49</f>
        <v>Учебная практика</v>
      </c>
      <c r="C195" s="113"/>
      <c r="D195" s="125"/>
      <c r="E195" s="125"/>
      <c r="F195" s="125">
        <v>12</v>
      </c>
      <c r="G195" s="125">
        <v>12</v>
      </c>
      <c r="H195" s="125">
        <v>12</v>
      </c>
      <c r="I195" s="125">
        <v>12</v>
      </c>
      <c r="J195" s="125">
        <v>12</v>
      </c>
      <c r="K195" s="125">
        <v>12</v>
      </c>
      <c r="L195" s="125">
        <v>12</v>
      </c>
      <c r="M195" s="125">
        <v>12</v>
      </c>
      <c r="N195" s="125"/>
      <c r="O195" s="125"/>
      <c r="P195" s="125"/>
      <c r="Q195" s="125"/>
      <c r="R195" s="125"/>
      <c r="S195" s="125"/>
      <c r="T195" s="102"/>
      <c r="U195" s="26"/>
      <c r="V195" s="26"/>
      <c r="W195" s="125">
        <v>12</v>
      </c>
      <c r="X195" s="125">
        <v>12</v>
      </c>
      <c r="Y195" s="125">
        <v>12</v>
      </c>
      <c r="Z195" s="125">
        <v>12</v>
      </c>
      <c r="AA195" s="125">
        <v>12</v>
      </c>
      <c r="AB195" s="125">
        <v>12</v>
      </c>
      <c r="AC195" s="125">
        <v>12</v>
      </c>
      <c r="AD195" s="125">
        <v>12</v>
      </c>
      <c r="AE195" s="125">
        <v>12</v>
      </c>
      <c r="AF195" s="125">
        <v>12</v>
      </c>
      <c r="AG195" s="125">
        <v>12</v>
      </c>
      <c r="AH195" s="125">
        <v>12</v>
      </c>
      <c r="AI195" s="125">
        <v>12</v>
      </c>
      <c r="AJ195" s="125">
        <v>12</v>
      </c>
      <c r="AK195" s="125">
        <v>12</v>
      </c>
      <c r="AL195" s="125">
        <v>12</v>
      </c>
      <c r="AM195" s="125">
        <v>12</v>
      </c>
      <c r="AN195" s="125">
        <v>12</v>
      </c>
      <c r="AO195" s="125">
        <v>12</v>
      </c>
      <c r="AP195" s="125">
        <v>12</v>
      </c>
      <c r="AQ195" s="125">
        <v>12</v>
      </c>
      <c r="AR195" s="125">
        <v>12</v>
      </c>
      <c r="AS195" s="125">
        <v>12</v>
      </c>
      <c r="AT195" s="125">
        <v>12</v>
      </c>
      <c r="AU195" s="28"/>
      <c r="AV195" s="28"/>
      <c r="AW195" s="28"/>
      <c r="AX195" s="28"/>
      <c r="AY195" s="28"/>
      <c r="AZ195" s="28"/>
      <c r="BA195" s="28"/>
      <c r="BB195" s="28"/>
      <c r="BC195" s="52"/>
    </row>
    <row r="196" spans="1:55" ht="18.75" x14ac:dyDescent="0.25">
      <c r="A196" s="23"/>
      <c r="B196" s="23"/>
      <c r="C196" s="24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102"/>
      <c r="U196" s="26"/>
      <c r="V196" s="26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39"/>
      <c r="AT196" s="53"/>
      <c r="AU196" s="28"/>
      <c r="AV196" s="28"/>
      <c r="AW196" s="28"/>
      <c r="AX196" s="28"/>
      <c r="AY196" s="28"/>
      <c r="AZ196" s="28"/>
      <c r="BA196" s="28"/>
      <c r="BB196" s="28"/>
      <c r="BC196" s="52"/>
    </row>
    <row r="197" spans="1:55" ht="18.75" x14ac:dyDescent="0.25">
      <c r="A197" s="97" t="str">
        <f>'[1]НАЛАДЧИК МЕХАНООБРАБОТКА'!A50</f>
        <v>ПП.03</v>
      </c>
      <c r="B197" s="97" t="str">
        <f>'[1]НАЛАДЧИК МЕХАНООБРАБОТКА'!B50</f>
        <v>Производственная практика</v>
      </c>
      <c r="C197" s="71" t="s">
        <v>24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02"/>
      <c r="U197" s="26"/>
      <c r="V197" s="26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74"/>
      <c r="AT197" s="123"/>
      <c r="AU197" s="28"/>
      <c r="AV197" s="28"/>
      <c r="AW197" s="28"/>
      <c r="AX197" s="28"/>
      <c r="AY197" s="28"/>
      <c r="AZ197" s="28"/>
      <c r="BA197" s="28"/>
      <c r="BB197" s="28"/>
      <c r="BC197" s="52"/>
    </row>
    <row r="198" spans="1:55" ht="18.75" x14ac:dyDescent="0.25">
      <c r="A198" s="23"/>
      <c r="B198" s="23"/>
      <c r="C198" s="24" t="s">
        <v>36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102"/>
      <c r="U198" s="26"/>
      <c r="V198" s="26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39"/>
      <c r="AT198" s="53"/>
      <c r="AU198" s="28"/>
      <c r="AV198" s="28"/>
      <c r="AW198" s="28"/>
      <c r="AX198" s="28"/>
      <c r="AY198" s="28"/>
      <c r="AZ198" s="28"/>
      <c r="BA198" s="28"/>
      <c r="BB198" s="28"/>
      <c r="BC198" s="52"/>
    </row>
    <row r="199" spans="1:55" ht="75" x14ac:dyDescent="0.25">
      <c r="A199" s="58" t="str">
        <f>'[1]НАЛАДЧИК МЕХАНООБРАБОТКА'!A51</f>
        <v>ПМ.04</v>
      </c>
      <c r="B199" s="58" t="str">
        <f>'[1]НАЛАДЧИК МЕХАНООБРАБОТКА'!B51</f>
        <v>Выполнение работ на сверлильных, токарных, фрезерных, копировальных, шпоночных и шлифовальных станках</v>
      </c>
      <c r="C199" s="55" t="s">
        <v>24</v>
      </c>
      <c r="D199" s="108">
        <f>D201+D203+D205</f>
        <v>0</v>
      </c>
      <c r="E199" s="108">
        <f t="shared" ref="E199:S200" si="33">E201+E203+E205</f>
        <v>0</v>
      </c>
      <c r="F199" s="108">
        <f t="shared" si="33"/>
        <v>0</v>
      </c>
      <c r="G199" s="108">
        <f t="shared" si="33"/>
        <v>0</v>
      </c>
      <c r="H199" s="108">
        <f t="shared" si="33"/>
        <v>0</v>
      </c>
      <c r="I199" s="108">
        <f t="shared" si="33"/>
        <v>0</v>
      </c>
      <c r="J199" s="108">
        <f t="shared" si="33"/>
        <v>0</v>
      </c>
      <c r="K199" s="108">
        <f t="shared" si="33"/>
        <v>0</v>
      </c>
      <c r="L199" s="108">
        <f t="shared" si="33"/>
        <v>0</v>
      </c>
      <c r="M199" s="108">
        <f t="shared" si="33"/>
        <v>0</v>
      </c>
      <c r="N199" s="108">
        <f t="shared" si="33"/>
        <v>36</v>
      </c>
      <c r="O199" s="108">
        <f t="shared" si="33"/>
        <v>36</v>
      </c>
      <c r="P199" s="108">
        <f t="shared" si="33"/>
        <v>36</v>
      </c>
      <c r="Q199" s="108">
        <f t="shared" si="33"/>
        <v>36</v>
      </c>
      <c r="R199" s="108">
        <f t="shared" si="33"/>
        <v>36</v>
      </c>
      <c r="S199" s="108">
        <f t="shared" si="33"/>
        <v>36</v>
      </c>
      <c r="T199" s="102"/>
      <c r="U199" s="26"/>
      <c r="V199" s="26"/>
      <c r="W199" s="108">
        <f t="shared" ref="W199:AT200" si="34">W201+W203+W205</f>
        <v>0</v>
      </c>
      <c r="X199" s="108">
        <f t="shared" si="34"/>
        <v>0</v>
      </c>
      <c r="Y199" s="108">
        <f t="shared" si="34"/>
        <v>0</v>
      </c>
      <c r="Z199" s="108">
        <f t="shared" si="34"/>
        <v>0</v>
      </c>
      <c r="AA199" s="108">
        <f t="shared" si="34"/>
        <v>0</v>
      </c>
      <c r="AB199" s="108">
        <f t="shared" si="34"/>
        <v>0</v>
      </c>
      <c r="AC199" s="108">
        <f t="shared" si="34"/>
        <v>0</v>
      </c>
      <c r="AD199" s="108">
        <f t="shared" si="34"/>
        <v>0</v>
      </c>
      <c r="AE199" s="108">
        <f t="shared" si="34"/>
        <v>0</v>
      </c>
      <c r="AF199" s="108">
        <f t="shared" si="34"/>
        <v>0</v>
      </c>
      <c r="AG199" s="108">
        <f t="shared" si="34"/>
        <v>0</v>
      </c>
      <c r="AH199" s="108">
        <f t="shared" si="34"/>
        <v>0</v>
      </c>
      <c r="AI199" s="108">
        <f t="shared" si="34"/>
        <v>0</v>
      </c>
      <c r="AJ199" s="108">
        <f t="shared" si="34"/>
        <v>0</v>
      </c>
      <c r="AK199" s="108">
        <f t="shared" si="34"/>
        <v>0</v>
      </c>
      <c r="AL199" s="108">
        <f t="shared" si="34"/>
        <v>0</v>
      </c>
      <c r="AM199" s="108">
        <f t="shared" si="34"/>
        <v>0</v>
      </c>
      <c r="AN199" s="108">
        <f t="shared" si="34"/>
        <v>0</v>
      </c>
      <c r="AO199" s="108">
        <f t="shared" si="34"/>
        <v>0</v>
      </c>
      <c r="AP199" s="108">
        <f t="shared" si="34"/>
        <v>0</v>
      </c>
      <c r="AQ199" s="108">
        <f t="shared" si="34"/>
        <v>0</v>
      </c>
      <c r="AR199" s="108">
        <f t="shared" si="34"/>
        <v>0</v>
      </c>
      <c r="AS199" s="108">
        <f t="shared" si="34"/>
        <v>0</v>
      </c>
      <c r="AT199" s="108">
        <f t="shared" si="34"/>
        <v>0</v>
      </c>
      <c r="AU199" s="28"/>
      <c r="AV199" s="28"/>
      <c r="AW199" s="28"/>
      <c r="AX199" s="28"/>
      <c r="AY199" s="28"/>
      <c r="AZ199" s="28"/>
      <c r="BA199" s="28"/>
      <c r="BB199" s="28"/>
      <c r="BC199" s="52"/>
    </row>
    <row r="200" spans="1:55" ht="18.75" x14ac:dyDescent="0.25">
      <c r="A200" s="23"/>
      <c r="B200" s="23"/>
      <c r="C200" s="24" t="s">
        <v>36</v>
      </c>
      <c r="D200" s="53">
        <f>D202+D204+D206</f>
        <v>0</v>
      </c>
      <c r="E200" s="53">
        <f t="shared" si="33"/>
        <v>0</v>
      </c>
      <c r="F200" s="53">
        <f t="shared" si="33"/>
        <v>0</v>
      </c>
      <c r="G200" s="53">
        <f t="shared" si="33"/>
        <v>0</v>
      </c>
      <c r="H200" s="53">
        <f t="shared" si="33"/>
        <v>0</v>
      </c>
      <c r="I200" s="53">
        <f t="shared" si="33"/>
        <v>0</v>
      </c>
      <c r="J200" s="53">
        <f t="shared" si="33"/>
        <v>0</v>
      </c>
      <c r="K200" s="53">
        <f t="shared" si="33"/>
        <v>0</v>
      </c>
      <c r="L200" s="53">
        <f t="shared" si="33"/>
        <v>0</v>
      </c>
      <c r="M200" s="53">
        <f t="shared" si="33"/>
        <v>0</v>
      </c>
      <c r="N200" s="53">
        <f t="shared" si="33"/>
        <v>0</v>
      </c>
      <c r="O200" s="53">
        <f t="shared" si="33"/>
        <v>0</v>
      </c>
      <c r="P200" s="53">
        <f t="shared" si="33"/>
        <v>0</v>
      </c>
      <c r="Q200" s="53">
        <f t="shared" si="33"/>
        <v>0</v>
      </c>
      <c r="R200" s="53">
        <f t="shared" si="33"/>
        <v>0</v>
      </c>
      <c r="S200" s="53">
        <f t="shared" si="33"/>
        <v>0</v>
      </c>
      <c r="T200" s="102"/>
      <c r="U200" s="26"/>
      <c r="V200" s="26"/>
      <c r="W200" s="53">
        <f t="shared" si="34"/>
        <v>0</v>
      </c>
      <c r="X200" s="53">
        <f t="shared" si="34"/>
        <v>0</v>
      </c>
      <c r="Y200" s="53">
        <f t="shared" si="34"/>
        <v>0</v>
      </c>
      <c r="Z200" s="53">
        <f t="shared" si="34"/>
        <v>0</v>
      </c>
      <c r="AA200" s="53">
        <f t="shared" si="34"/>
        <v>0</v>
      </c>
      <c r="AB200" s="53">
        <f t="shared" si="34"/>
        <v>0</v>
      </c>
      <c r="AC200" s="53">
        <f t="shared" si="34"/>
        <v>0</v>
      </c>
      <c r="AD200" s="53">
        <f t="shared" si="34"/>
        <v>0</v>
      </c>
      <c r="AE200" s="53">
        <f t="shared" si="34"/>
        <v>0</v>
      </c>
      <c r="AF200" s="53">
        <f t="shared" si="34"/>
        <v>0</v>
      </c>
      <c r="AG200" s="53">
        <f t="shared" si="34"/>
        <v>0</v>
      </c>
      <c r="AH200" s="53">
        <f t="shared" si="34"/>
        <v>0</v>
      </c>
      <c r="AI200" s="53">
        <f t="shared" si="34"/>
        <v>0</v>
      </c>
      <c r="AJ200" s="53">
        <f t="shared" si="34"/>
        <v>0</v>
      </c>
      <c r="AK200" s="53">
        <f t="shared" si="34"/>
        <v>0</v>
      </c>
      <c r="AL200" s="53">
        <f t="shared" si="34"/>
        <v>0</v>
      </c>
      <c r="AM200" s="53">
        <f t="shared" si="34"/>
        <v>0</v>
      </c>
      <c r="AN200" s="53">
        <f t="shared" si="34"/>
        <v>0</v>
      </c>
      <c r="AO200" s="53">
        <f t="shared" si="34"/>
        <v>0</v>
      </c>
      <c r="AP200" s="53">
        <f t="shared" si="34"/>
        <v>0</v>
      </c>
      <c r="AQ200" s="53">
        <f t="shared" si="34"/>
        <v>0</v>
      </c>
      <c r="AR200" s="53">
        <f t="shared" si="34"/>
        <v>0</v>
      </c>
      <c r="AS200" s="53">
        <f t="shared" si="34"/>
        <v>0</v>
      </c>
      <c r="AT200" s="53">
        <f t="shared" si="34"/>
        <v>0</v>
      </c>
      <c r="AU200" s="28"/>
      <c r="AV200" s="28"/>
      <c r="AW200" s="28"/>
      <c r="AX200" s="28"/>
      <c r="AY200" s="28"/>
      <c r="AZ200" s="28"/>
      <c r="BA200" s="28"/>
      <c r="BB200" s="28"/>
      <c r="BC200" s="52"/>
    </row>
    <row r="201" spans="1:55" ht="37.5" x14ac:dyDescent="0.25">
      <c r="A201" s="23" t="str">
        <f>A128</f>
        <v>МДК.04.01</v>
      </c>
      <c r="B201" s="63" t="str">
        <f>B128</f>
        <v>Технология обработки на металлорежущих станках</v>
      </c>
      <c r="C201" s="64" t="s">
        <v>24</v>
      </c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102"/>
      <c r="U201" s="26"/>
      <c r="V201" s="26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126"/>
      <c r="AT201" s="65"/>
      <c r="AU201" s="28"/>
      <c r="AV201" s="28"/>
      <c r="AW201" s="28"/>
      <c r="AX201" s="28"/>
      <c r="AY201" s="28"/>
      <c r="AZ201" s="28"/>
      <c r="BA201" s="28"/>
      <c r="BB201" s="28"/>
      <c r="BC201" s="52"/>
    </row>
    <row r="202" spans="1:55" ht="18.75" x14ac:dyDescent="0.25">
      <c r="A202" s="23"/>
      <c r="B202" s="23"/>
      <c r="C202" s="24" t="s">
        <v>36</v>
      </c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53"/>
      <c r="R202" s="53"/>
      <c r="S202" s="53"/>
      <c r="T202" s="102"/>
      <c r="U202" s="26"/>
      <c r="V202" s="26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39"/>
      <c r="AT202" s="53"/>
      <c r="AU202" s="28"/>
      <c r="AV202" s="28"/>
      <c r="AW202" s="28"/>
      <c r="AX202" s="28"/>
      <c r="AY202" s="28"/>
      <c r="AZ202" s="28"/>
      <c r="BA202" s="28"/>
      <c r="BB202" s="28"/>
      <c r="BC202" s="52"/>
    </row>
    <row r="203" spans="1:55" ht="18.75" x14ac:dyDescent="0.25">
      <c r="A203" s="23" t="str">
        <f>A130</f>
        <v>УП.04</v>
      </c>
      <c r="B203" s="66" t="str">
        <f>B130</f>
        <v>Учебная практика</v>
      </c>
      <c r="C203" s="67" t="s">
        <v>24</v>
      </c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02"/>
      <c r="U203" s="26"/>
      <c r="V203" s="26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8"/>
      <c r="AT203" s="127"/>
      <c r="AU203" s="28"/>
      <c r="AV203" s="28"/>
      <c r="AW203" s="28"/>
      <c r="AX203" s="28"/>
      <c r="AY203" s="28"/>
      <c r="AZ203" s="28"/>
      <c r="BA203" s="28"/>
      <c r="BB203" s="28"/>
      <c r="BC203" s="52"/>
    </row>
    <row r="204" spans="1:55" ht="18.75" x14ac:dyDescent="0.25">
      <c r="A204" s="23"/>
      <c r="B204" s="23"/>
      <c r="C204" s="24" t="s">
        <v>36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02"/>
      <c r="U204" s="26"/>
      <c r="V204" s="26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39"/>
      <c r="AT204" s="53"/>
      <c r="AU204" s="28"/>
      <c r="AV204" s="28"/>
      <c r="AW204" s="28"/>
      <c r="AX204" s="28"/>
      <c r="AY204" s="28"/>
      <c r="AZ204" s="28"/>
      <c r="BA204" s="28"/>
      <c r="BB204" s="28"/>
      <c r="BC204" s="52"/>
    </row>
    <row r="205" spans="1:55" ht="28.5" x14ac:dyDescent="0.25">
      <c r="A205" s="23" t="str">
        <f>A132</f>
        <v>ПП.04</v>
      </c>
      <c r="B205" s="97" t="str">
        <f>B132</f>
        <v>Производственная практика</v>
      </c>
      <c r="C205" s="129" t="s">
        <v>58</v>
      </c>
      <c r="D205" s="130"/>
      <c r="E205" s="130"/>
      <c r="F205" s="130"/>
      <c r="G205" s="130"/>
      <c r="H205" s="130"/>
      <c r="I205" s="130"/>
      <c r="J205" s="123"/>
      <c r="K205" s="123"/>
      <c r="L205" s="123"/>
      <c r="M205" s="123"/>
      <c r="N205" s="123">
        <v>36</v>
      </c>
      <c r="O205" s="123">
        <v>36</v>
      </c>
      <c r="P205" s="123">
        <v>36</v>
      </c>
      <c r="Q205" s="123">
        <v>36</v>
      </c>
      <c r="R205" s="123">
        <v>36</v>
      </c>
      <c r="S205" s="123">
        <v>36</v>
      </c>
      <c r="T205" s="102"/>
      <c r="U205" s="37"/>
      <c r="V205" s="37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4"/>
      <c r="AT205" s="72"/>
      <c r="AU205" s="37"/>
      <c r="AV205" s="37"/>
      <c r="AW205" s="37"/>
      <c r="AX205" s="37"/>
      <c r="AY205" s="37"/>
      <c r="AZ205" s="37"/>
      <c r="BA205" s="37"/>
      <c r="BB205" s="37"/>
      <c r="BC205" s="42"/>
    </row>
    <row r="206" spans="1:55" ht="18.75" x14ac:dyDescent="0.25">
      <c r="A206" s="23"/>
      <c r="B206" s="98"/>
      <c r="C206" s="24" t="s">
        <v>36</v>
      </c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02"/>
      <c r="U206" s="37"/>
      <c r="V206" s="37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9"/>
      <c r="AT206" s="36"/>
      <c r="AU206" s="37"/>
      <c r="AV206" s="37"/>
      <c r="AW206" s="37"/>
      <c r="AX206" s="37"/>
      <c r="AY206" s="37"/>
      <c r="AZ206" s="37"/>
      <c r="BA206" s="37"/>
      <c r="BB206" s="37"/>
      <c r="BC206" s="42"/>
    </row>
    <row r="207" spans="1:55" ht="28.5" x14ac:dyDescent="0.25">
      <c r="A207" s="131" t="s">
        <v>61</v>
      </c>
      <c r="B207" s="132" t="s">
        <v>62</v>
      </c>
      <c r="C207" s="133" t="s">
        <v>58</v>
      </c>
      <c r="D207" s="134">
        <v>3</v>
      </c>
      <c r="E207" s="134">
        <v>3</v>
      </c>
      <c r="F207" s="134">
        <v>3</v>
      </c>
      <c r="G207" s="134">
        <v>3</v>
      </c>
      <c r="H207" s="134">
        <v>3</v>
      </c>
      <c r="I207" s="134">
        <v>3</v>
      </c>
      <c r="J207" s="134">
        <v>3</v>
      </c>
      <c r="K207" s="134">
        <v>3</v>
      </c>
      <c r="L207" s="134">
        <v>3</v>
      </c>
      <c r="M207" s="134">
        <v>3</v>
      </c>
      <c r="N207" s="135"/>
      <c r="O207" s="135"/>
      <c r="P207" s="135"/>
      <c r="Q207" s="135"/>
      <c r="R207" s="135"/>
      <c r="S207" s="135"/>
      <c r="T207" s="102"/>
      <c r="U207" s="37"/>
      <c r="V207" s="37"/>
      <c r="W207" s="136">
        <v>3</v>
      </c>
      <c r="X207" s="136">
        <v>3</v>
      </c>
      <c r="Y207" s="136">
        <v>3</v>
      </c>
      <c r="Z207" s="136">
        <v>3</v>
      </c>
      <c r="AA207" s="136">
        <v>3</v>
      </c>
      <c r="AB207" s="136">
        <v>3</v>
      </c>
      <c r="AC207" s="136">
        <v>3</v>
      </c>
      <c r="AD207" s="136">
        <v>3</v>
      </c>
      <c r="AE207" s="136">
        <v>3</v>
      </c>
      <c r="AF207" s="136">
        <v>3</v>
      </c>
      <c r="AG207" s="136">
        <v>3</v>
      </c>
      <c r="AH207" s="136">
        <v>3</v>
      </c>
      <c r="AI207" s="136">
        <v>3</v>
      </c>
      <c r="AJ207" s="136">
        <v>3</v>
      </c>
      <c r="AK207" s="136">
        <v>3</v>
      </c>
      <c r="AL207" s="136">
        <v>3</v>
      </c>
      <c r="AM207" s="136">
        <v>3</v>
      </c>
      <c r="AN207" s="136">
        <v>3</v>
      </c>
      <c r="AO207" s="136">
        <v>3</v>
      </c>
      <c r="AP207" s="136">
        <v>3</v>
      </c>
      <c r="AQ207" s="136">
        <v>3</v>
      </c>
      <c r="AR207" s="136">
        <v>3</v>
      </c>
      <c r="AS207" s="136">
        <v>3</v>
      </c>
      <c r="AT207" s="136">
        <v>3</v>
      </c>
      <c r="AU207" s="37"/>
      <c r="AV207" s="37"/>
      <c r="AW207" s="37"/>
      <c r="AX207" s="37"/>
      <c r="AY207" s="37"/>
      <c r="AZ207" s="37"/>
      <c r="BA207" s="37"/>
      <c r="BB207" s="37"/>
      <c r="BC207" s="42"/>
    </row>
    <row r="208" spans="1:55" ht="18.75" x14ac:dyDescent="0.25">
      <c r="A208" s="23"/>
      <c r="B208" s="98"/>
      <c r="C208" s="24" t="s">
        <v>36</v>
      </c>
      <c r="D208" s="53">
        <v>2</v>
      </c>
      <c r="E208" s="53">
        <v>1</v>
      </c>
      <c r="F208" s="53">
        <v>2</v>
      </c>
      <c r="G208" s="53">
        <v>1</v>
      </c>
      <c r="H208" s="53">
        <v>2</v>
      </c>
      <c r="I208" s="53">
        <v>1</v>
      </c>
      <c r="J208" s="53">
        <v>2</v>
      </c>
      <c r="K208" s="53">
        <v>1</v>
      </c>
      <c r="L208" s="53">
        <v>2</v>
      </c>
      <c r="M208" s="53">
        <v>1</v>
      </c>
      <c r="N208" s="29"/>
      <c r="O208" s="29"/>
      <c r="P208" s="29"/>
      <c r="Q208" s="29"/>
      <c r="R208" s="29"/>
      <c r="S208" s="29"/>
      <c r="T208" s="103"/>
      <c r="U208" s="37"/>
      <c r="V208" s="37"/>
      <c r="W208" s="36">
        <v>2</v>
      </c>
      <c r="X208" s="36">
        <v>1</v>
      </c>
      <c r="Y208" s="36">
        <v>2</v>
      </c>
      <c r="Z208" s="36">
        <v>1</v>
      </c>
      <c r="AA208" s="36">
        <v>2</v>
      </c>
      <c r="AB208" s="36">
        <v>1</v>
      </c>
      <c r="AC208" s="36">
        <v>2</v>
      </c>
      <c r="AD208" s="36">
        <v>1</v>
      </c>
      <c r="AE208" s="36">
        <v>2</v>
      </c>
      <c r="AF208" s="36">
        <v>1</v>
      </c>
      <c r="AG208" s="36">
        <v>2</v>
      </c>
      <c r="AH208" s="36">
        <v>1</v>
      </c>
      <c r="AI208" s="36">
        <v>2</v>
      </c>
      <c r="AJ208" s="36">
        <v>1</v>
      </c>
      <c r="AK208" s="36">
        <v>2</v>
      </c>
      <c r="AL208" s="36">
        <v>1</v>
      </c>
      <c r="AM208" s="36">
        <v>2</v>
      </c>
      <c r="AN208" s="36">
        <v>1</v>
      </c>
      <c r="AO208" s="36">
        <v>2</v>
      </c>
      <c r="AP208" s="36">
        <v>1</v>
      </c>
      <c r="AQ208" s="36">
        <v>2</v>
      </c>
      <c r="AR208" s="36">
        <v>1</v>
      </c>
      <c r="AS208" s="39">
        <v>2</v>
      </c>
      <c r="AT208" s="36">
        <v>1</v>
      </c>
      <c r="AU208" s="37"/>
      <c r="AV208" s="37"/>
      <c r="AW208" s="37"/>
      <c r="AX208" s="37"/>
      <c r="AY208" s="37"/>
      <c r="AZ208" s="37"/>
      <c r="BA208" s="37"/>
      <c r="BB208" s="37"/>
      <c r="BC208" s="42"/>
    </row>
    <row r="209" spans="1:55" ht="18.75" x14ac:dyDescent="0.3">
      <c r="A209" s="75" t="s">
        <v>43</v>
      </c>
      <c r="B209" s="76"/>
      <c r="C209" s="77"/>
      <c r="D209" s="78">
        <f>D143+D161+D207</f>
        <v>36</v>
      </c>
      <c r="E209" s="78">
        <f t="shared" ref="E209:S210" si="35">E143+E161+E207</f>
        <v>36</v>
      </c>
      <c r="F209" s="78">
        <f t="shared" si="35"/>
        <v>36</v>
      </c>
      <c r="G209" s="78">
        <f t="shared" si="35"/>
        <v>36</v>
      </c>
      <c r="H209" s="78">
        <f t="shared" si="35"/>
        <v>36</v>
      </c>
      <c r="I209" s="78">
        <f t="shared" si="35"/>
        <v>36</v>
      </c>
      <c r="J209" s="78">
        <f t="shared" si="35"/>
        <v>36</v>
      </c>
      <c r="K209" s="78">
        <f t="shared" si="35"/>
        <v>36</v>
      </c>
      <c r="L209" s="78">
        <f t="shared" si="35"/>
        <v>36</v>
      </c>
      <c r="M209" s="78">
        <f t="shared" si="35"/>
        <v>36</v>
      </c>
      <c r="N209" s="78">
        <f t="shared" si="35"/>
        <v>36</v>
      </c>
      <c r="O209" s="78">
        <f t="shared" si="35"/>
        <v>36</v>
      </c>
      <c r="P209" s="78">
        <f t="shared" si="35"/>
        <v>36</v>
      </c>
      <c r="Q209" s="78">
        <f t="shared" si="35"/>
        <v>36</v>
      </c>
      <c r="R209" s="78">
        <f t="shared" si="35"/>
        <v>36</v>
      </c>
      <c r="S209" s="78">
        <f t="shared" si="35"/>
        <v>36</v>
      </c>
      <c r="T209" s="103">
        <f t="shared" ref="T209:AT209" si="36">T143+T161</f>
        <v>0</v>
      </c>
      <c r="U209" s="37">
        <f t="shared" si="36"/>
        <v>0</v>
      </c>
      <c r="V209" s="37">
        <f t="shared" si="36"/>
        <v>0</v>
      </c>
      <c r="W209" s="78">
        <f t="shared" si="36"/>
        <v>36</v>
      </c>
      <c r="X209" s="78">
        <f t="shared" si="36"/>
        <v>36</v>
      </c>
      <c r="Y209" s="78">
        <f t="shared" si="36"/>
        <v>36</v>
      </c>
      <c r="Z209" s="78">
        <f t="shared" si="36"/>
        <v>36</v>
      </c>
      <c r="AA209" s="78">
        <f t="shared" si="36"/>
        <v>36</v>
      </c>
      <c r="AB209" s="78">
        <f t="shared" si="36"/>
        <v>36</v>
      </c>
      <c r="AC209" s="78">
        <f t="shared" si="36"/>
        <v>36</v>
      </c>
      <c r="AD209" s="78">
        <f t="shared" si="36"/>
        <v>36</v>
      </c>
      <c r="AE209" s="78">
        <f t="shared" si="36"/>
        <v>36</v>
      </c>
      <c r="AF209" s="78">
        <f t="shared" si="36"/>
        <v>36</v>
      </c>
      <c r="AG209" s="78">
        <f t="shared" si="36"/>
        <v>36</v>
      </c>
      <c r="AH209" s="78">
        <f t="shared" si="36"/>
        <v>36</v>
      </c>
      <c r="AI209" s="78">
        <f t="shared" si="36"/>
        <v>36</v>
      </c>
      <c r="AJ209" s="78">
        <f t="shared" si="36"/>
        <v>36</v>
      </c>
      <c r="AK209" s="78">
        <f t="shared" si="36"/>
        <v>36</v>
      </c>
      <c r="AL209" s="78">
        <f t="shared" si="36"/>
        <v>36</v>
      </c>
      <c r="AM209" s="78">
        <f t="shared" si="36"/>
        <v>36</v>
      </c>
      <c r="AN209" s="78">
        <f t="shared" si="36"/>
        <v>36</v>
      </c>
      <c r="AO209" s="78">
        <f t="shared" si="36"/>
        <v>36</v>
      </c>
      <c r="AP209" s="78">
        <f t="shared" si="36"/>
        <v>36</v>
      </c>
      <c r="AQ209" s="78">
        <f t="shared" si="36"/>
        <v>36</v>
      </c>
      <c r="AR209" s="78">
        <f t="shared" si="36"/>
        <v>36</v>
      </c>
      <c r="AS209" s="78">
        <f t="shared" si="36"/>
        <v>36</v>
      </c>
      <c r="AT209" s="78">
        <f t="shared" si="36"/>
        <v>36</v>
      </c>
      <c r="AU209" s="79"/>
      <c r="AV209" s="79"/>
      <c r="AW209" s="79"/>
      <c r="AX209" s="79"/>
      <c r="AY209" s="79"/>
      <c r="AZ209" s="79"/>
      <c r="BA209" s="79"/>
      <c r="BB209" s="79"/>
      <c r="BC209" s="80"/>
    </row>
    <row r="210" spans="1:55" ht="18.75" x14ac:dyDescent="0.3">
      <c r="A210" s="75" t="s">
        <v>44</v>
      </c>
      <c r="B210" s="76"/>
      <c r="C210" s="77"/>
      <c r="D210" s="78">
        <f>D144+D162+D208</f>
        <v>15</v>
      </c>
      <c r="E210" s="78">
        <f t="shared" si="35"/>
        <v>13</v>
      </c>
      <c r="F210" s="78">
        <f t="shared" si="35"/>
        <v>15</v>
      </c>
      <c r="G210" s="78">
        <f t="shared" si="35"/>
        <v>13</v>
      </c>
      <c r="H210" s="78">
        <f t="shared" si="35"/>
        <v>15</v>
      </c>
      <c r="I210" s="78">
        <f t="shared" si="35"/>
        <v>13</v>
      </c>
      <c r="J210" s="78">
        <f t="shared" si="35"/>
        <v>15</v>
      </c>
      <c r="K210" s="78">
        <f t="shared" si="35"/>
        <v>13</v>
      </c>
      <c r="L210" s="78">
        <f t="shared" si="35"/>
        <v>15</v>
      </c>
      <c r="M210" s="78">
        <f t="shared" si="35"/>
        <v>13</v>
      </c>
      <c r="N210" s="78">
        <f t="shared" si="35"/>
        <v>0</v>
      </c>
      <c r="O210" s="78">
        <f t="shared" si="35"/>
        <v>0</v>
      </c>
      <c r="P210" s="78">
        <f t="shared" si="35"/>
        <v>0</v>
      </c>
      <c r="Q210" s="78">
        <f t="shared" si="35"/>
        <v>0</v>
      </c>
      <c r="R210" s="78">
        <f t="shared" si="35"/>
        <v>0</v>
      </c>
      <c r="S210" s="78">
        <f t="shared" si="35"/>
        <v>0</v>
      </c>
      <c r="T210" s="137"/>
      <c r="U210" s="79"/>
      <c r="V210" s="79"/>
      <c r="W210" s="78">
        <f t="shared" ref="W210:AT210" si="37">W144+W162+W208</f>
        <v>14</v>
      </c>
      <c r="X210" s="78">
        <f t="shared" si="37"/>
        <v>9</v>
      </c>
      <c r="Y210" s="78">
        <f t="shared" si="37"/>
        <v>14</v>
      </c>
      <c r="Z210" s="78">
        <f t="shared" si="37"/>
        <v>9</v>
      </c>
      <c r="AA210" s="78">
        <f t="shared" si="37"/>
        <v>14</v>
      </c>
      <c r="AB210" s="78">
        <f t="shared" si="37"/>
        <v>9</v>
      </c>
      <c r="AC210" s="78">
        <f t="shared" si="37"/>
        <v>14</v>
      </c>
      <c r="AD210" s="78">
        <f t="shared" si="37"/>
        <v>9</v>
      </c>
      <c r="AE210" s="78">
        <f t="shared" si="37"/>
        <v>15</v>
      </c>
      <c r="AF210" s="78">
        <f t="shared" si="37"/>
        <v>10</v>
      </c>
      <c r="AG210" s="78">
        <f t="shared" si="37"/>
        <v>15</v>
      </c>
      <c r="AH210" s="78">
        <f t="shared" si="37"/>
        <v>10</v>
      </c>
      <c r="AI210" s="78">
        <f t="shared" si="37"/>
        <v>15</v>
      </c>
      <c r="AJ210" s="78">
        <f t="shared" si="37"/>
        <v>10</v>
      </c>
      <c r="AK210" s="78">
        <f t="shared" si="37"/>
        <v>15</v>
      </c>
      <c r="AL210" s="78">
        <f t="shared" si="37"/>
        <v>10</v>
      </c>
      <c r="AM210" s="78">
        <f t="shared" si="37"/>
        <v>15</v>
      </c>
      <c r="AN210" s="78">
        <f t="shared" si="37"/>
        <v>10</v>
      </c>
      <c r="AO210" s="78">
        <f t="shared" si="37"/>
        <v>15</v>
      </c>
      <c r="AP210" s="78">
        <f t="shared" si="37"/>
        <v>10</v>
      </c>
      <c r="AQ210" s="78">
        <f t="shared" si="37"/>
        <v>15</v>
      </c>
      <c r="AR210" s="78">
        <f t="shared" si="37"/>
        <v>10</v>
      </c>
      <c r="AS210" s="78">
        <f t="shared" si="37"/>
        <v>15</v>
      </c>
      <c r="AT210" s="78">
        <f t="shared" si="37"/>
        <v>10</v>
      </c>
      <c r="AU210" s="79"/>
      <c r="AV210" s="79"/>
      <c r="AW210" s="79"/>
      <c r="AX210" s="79"/>
      <c r="AY210" s="79"/>
      <c r="AZ210" s="79"/>
      <c r="BA210" s="79"/>
      <c r="BB210" s="79"/>
      <c r="BC210" s="80"/>
    </row>
    <row r="211" spans="1:55" ht="18.75" x14ac:dyDescent="0.3">
      <c r="A211" s="75" t="s">
        <v>45</v>
      </c>
      <c r="B211" s="76"/>
      <c r="C211" s="77"/>
      <c r="D211" s="78">
        <f>D209+D210</f>
        <v>51</v>
      </c>
      <c r="E211" s="78">
        <f t="shared" ref="E211:AT211" si="38">E209+E210</f>
        <v>49</v>
      </c>
      <c r="F211" s="78">
        <f t="shared" si="38"/>
        <v>51</v>
      </c>
      <c r="G211" s="78">
        <f t="shared" si="38"/>
        <v>49</v>
      </c>
      <c r="H211" s="78">
        <f t="shared" si="38"/>
        <v>51</v>
      </c>
      <c r="I211" s="78">
        <f t="shared" si="38"/>
        <v>49</v>
      </c>
      <c r="J211" s="78">
        <f t="shared" si="38"/>
        <v>51</v>
      </c>
      <c r="K211" s="78">
        <f t="shared" si="38"/>
        <v>49</v>
      </c>
      <c r="L211" s="78">
        <f t="shared" si="38"/>
        <v>51</v>
      </c>
      <c r="M211" s="78">
        <f t="shared" si="38"/>
        <v>49</v>
      </c>
      <c r="N211" s="78">
        <f t="shared" si="38"/>
        <v>36</v>
      </c>
      <c r="O211" s="78">
        <f t="shared" si="38"/>
        <v>36</v>
      </c>
      <c r="P211" s="78">
        <f t="shared" si="38"/>
        <v>36</v>
      </c>
      <c r="Q211" s="78">
        <f t="shared" si="38"/>
        <v>36</v>
      </c>
      <c r="R211" s="78">
        <f t="shared" si="38"/>
        <v>36</v>
      </c>
      <c r="S211" s="78">
        <f t="shared" si="38"/>
        <v>36</v>
      </c>
      <c r="T211" s="137"/>
      <c r="U211" s="79"/>
      <c r="V211" s="79"/>
      <c r="W211" s="78">
        <f t="shared" si="38"/>
        <v>50</v>
      </c>
      <c r="X211" s="78">
        <f t="shared" si="38"/>
        <v>45</v>
      </c>
      <c r="Y211" s="78">
        <f t="shared" si="38"/>
        <v>50</v>
      </c>
      <c r="Z211" s="78">
        <f t="shared" si="38"/>
        <v>45</v>
      </c>
      <c r="AA211" s="78">
        <f t="shared" si="38"/>
        <v>50</v>
      </c>
      <c r="AB211" s="78">
        <f t="shared" si="38"/>
        <v>45</v>
      </c>
      <c r="AC211" s="78">
        <f t="shared" si="38"/>
        <v>50</v>
      </c>
      <c r="AD211" s="78">
        <f t="shared" si="38"/>
        <v>45</v>
      </c>
      <c r="AE211" s="78">
        <f t="shared" si="38"/>
        <v>51</v>
      </c>
      <c r="AF211" s="78">
        <f t="shared" si="38"/>
        <v>46</v>
      </c>
      <c r="AG211" s="78">
        <f t="shared" si="38"/>
        <v>51</v>
      </c>
      <c r="AH211" s="78">
        <f t="shared" si="38"/>
        <v>46</v>
      </c>
      <c r="AI211" s="78">
        <f t="shared" si="38"/>
        <v>51</v>
      </c>
      <c r="AJ211" s="78">
        <f t="shared" si="38"/>
        <v>46</v>
      </c>
      <c r="AK211" s="78">
        <f t="shared" si="38"/>
        <v>51</v>
      </c>
      <c r="AL211" s="78">
        <f t="shared" si="38"/>
        <v>46</v>
      </c>
      <c r="AM211" s="78">
        <f t="shared" si="38"/>
        <v>51</v>
      </c>
      <c r="AN211" s="78">
        <f t="shared" si="38"/>
        <v>46</v>
      </c>
      <c r="AO211" s="78">
        <f t="shared" si="38"/>
        <v>51</v>
      </c>
      <c r="AP211" s="78">
        <f t="shared" si="38"/>
        <v>46</v>
      </c>
      <c r="AQ211" s="78">
        <f t="shared" si="38"/>
        <v>51</v>
      </c>
      <c r="AR211" s="78">
        <f t="shared" si="38"/>
        <v>46</v>
      </c>
      <c r="AS211" s="78">
        <f t="shared" si="38"/>
        <v>51</v>
      </c>
      <c r="AT211" s="78">
        <f t="shared" si="38"/>
        <v>46</v>
      </c>
      <c r="AU211" s="79"/>
      <c r="AV211" s="79"/>
      <c r="AW211" s="79"/>
      <c r="AX211" s="79"/>
      <c r="AY211" s="79"/>
      <c r="AZ211" s="79"/>
      <c r="BA211" s="79"/>
      <c r="BB211" s="79"/>
      <c r="BC211" s="80"/>
    </row>
    <row r="212" spans="1:55" ht="22.5" x14ac:dyDescent="0.25">
      <c r="A212" s="138" t="s">
        <v>63</v>
      </c>
      <c r="B212" s="138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</row>
    <row r="213" spans="1:55" ht="15.75" x14ac:dyDescent="0.25">
      <c r="A213" s="3" t="s">
        <v>1</v>
      </c>
      <c r="B213" s="3" t="s">
        <v>2</v>
      </c>
      <c r="C213" s="4"/>
      <c r="D213" s="5" t="s">
        <v>3</v>
      </c>
      <c r="E213" s="5"/>
      <c r="F213" s="5"/>
      <c r="G213" s="5"/>
      <c r="H213" s="5" t="s">
        <v>4</v>
      </c>
      <c r="I213" s="5" t="s">
        <v>5</v>
      </c>
      <c r="J213" s="5"/>
      <c r="K213" s="5"/>
      <c r="L213" s="5" t="s">
        <v>6</v>
      </c>
      <c r="M213" s="5" t="s">
        <v>7</v>
      </c>
      <c r="N213" s="5"/>
      <c r="O213" s="5"/>
      <c r="P213" s="5"/>
      <c r="Q213" s="5" t="s">
        <v>8</v>
      </c>
      <c r="R213" s="5"/>
      <c r="S213" s="5"/>
      <c r="T213" s="5"/>
      <c r="U213" s="6" t="s">
        <v>9</v>
      </c>
      <c r="V213" s="5" t="s">
        <v>10</v>
      </c>
      <c r="W213" s="5"/>
      <c r="X213" s="5"/>
      <c r="Y213" s="5"/>
      <c r="Z213" s="5" t="s">
        <v>11</v>
      </c>
      <c r="AA213" s="5"/>
      <c r="AB213" s="5"/>
      <c r="AC213" s="5"/>
      <c r="AD213" s="5" t="s">
        <v>12</v>
      </c>
      <c r="AE213" s="5"/>
      <c r="AF213" s="5"/>
      <c r="AG213" s="5"/>
      <c r="AH213" s="5" t="s">
        <v>13</v>
      </c>
      <c r="AI213" s="5" t="s">
        <v>14</v>
      </c>
      <c r="AJ213" s="5"/>
      <c r="AK213" s="5"/>
      <c r="AL213" s="5" t="s">
        <v>15</v>
      </c>
      <c r="AM213" s="5" t="s">
        <v>16</v>
      </c>
      <c r="AN213" s="5"/>
      <c r="AO213" s="5"/>
      <c r="AP213" s="5"/>
      <c r="AQ213" s="5" t="s">
        <v>17</v>
      </c>
      <c r="AR213" s="5" t="s">
        <v>18</v>
      </c>
      <c r="AS213" s="5"/>
      <c r="AT213" s="5"/>
      <c r="AU213" s="5" t="s">
        <v>19</v>
      </c>
      <c r="AV213" s="5" t="s">
        <v>20</v>
      </c>
      <c r="AW213" s="5"/>
      <c r="AX213" s="5"/>
      <c r="AY213" s="5"/>
      <c r="AZ213" s="5" t="s">
        <v>21</v>
      </c>
      <c r="BA213" s="5"/>
      <c r="BB213" s="5"/>
      <c r="BC213" s="5"/>
    </row>
    <row r="214" spans="1:55" ht="15.75" x14ac:dyDescent="0.25">
      <c r="A214" s="3"/>
      <c r="B214" s="3"/>
      <c r="C214" s="4"/>
      <c r="D214" s="7">
        <v>1</v>
      </c>
      <c r="E214" s="7">
        <v>8</v>
      </c>
      <c r="F214" s="7">
        <v>15</v>
      </c>
      <c r="G214" s="7">
        <v>22</v>
      </c>
      <c r="H214" s="5"/>
      <c r="I214" s="7">
        <v>6</v>
      </c>
      <c r="J214" s="7">
        <v>13</v>
      </c>
      <c r="K214" s="7">
        <v>20</v>
      </c>
      <c r="L214" s="5"/>
      <c r="M214" s="7">
        <v>3</v>
      </c>
      <c r="N214" s="7">
        <v>10</v>
      </c>
      <c r="O214" s="7">
        <v>17</v>
      </c>
      <c r="P214" s="8">
        <v>24</v>
      </c>
      <c r="Q214" s="7">
        <v>1</v>
      </c>
      <c r="R214" s="7">
        <v>8</v>
      </c>
      <c r="S214" s="7">
        <v>15</v>
      </c>
      <c r="T214" s="7">
        <v>22</v>
      </c>
      <c r="U214" s="6"/>
      <c r="V214" s="7">
        <v>5</v>
      </c>
      <c r="W214" s="7">
        <v>12</v>
      </c>
      <c r="X214" s="7">
        <v>19</v>
      </c>
      <c r="Y214" s="8">
        <v>26</v>
      </c>
      <c r="Z214" s="7">
        <v>2</v>
      </c>
      <c r="AA214" s="7">
        <v>9</v>
      </c>
      <c r="AB214" s="7">
        <v>16</v>
      </c>
      <c r="AC214" s="8">
        <v>23</v>
      </c>
      <c r="AD214" s="7">
        <v>1</v>
      </c>
      <c r="AE214" s="7">
        <v>8</v>
      </c>
      <c r="AF214" s="7">
        <v>15</v>
      </c>
      <c r="AG214" s="7">
        <v>22</v>
      </c>
      <c r="AH214" s="5"/>
      <c r="AI214" s="7">
        <v>5</v>
      </c>
      <c r="AJ214" s="7">
        <v>12</v>
      </c>
      <c r="AK214" s="7">
        <v>19</v>
      </c>
      <c r="AL214" s="5"/>
      <c r="AM214" s="7">
        <v>3</v>
      </c>
      <c r="AN214" s="7">
        <v>10</v>
      </c>
      <c r="AO214" s="7">
        <v>17</v>
      </c>
      <c r="AP214" s="8">
        <v>24</v>
      </c>
      <c r="AQ214" s="5"/>
      <c r="AR214" s="7">
        <v>7</v>
      </c>
      <c r="AS214" s="7">
        <v>14</v>
      </c>
      <c r="AT214" s="7">
        <v>21</v>
      </c>
      <c r="AU214" s="5"/>
      <c r="AV214" s="7">
        <v>5</v>
      </c>
      <c r="AW214" s="7">
        <v>12</v>
      </c>
      <c r="AX214" s="7">
        <v>19</v>
      </c>
      <c r="AY214" s="8">
        <v>26</v>
      </c>
      <c r="AZ214" s="7">
        <v>2</v>
      </c>
      <c r="BA214" s="7">
        <v>9</v>
      </c>
      <c r="BB214" s="7">
        <v>16</v>
      </c>
      <c r="BC214" s="7">
        <v>23</v>
      </c>
    </row>
    <row r="215" spans="1:55" ht="15.75" x14ac:dyDescent="0.25">
      <c r="A215" s="3"/>
      <c r="B215" s="3"/>
      <c r="C215" s="4"/>
      <c r="D215" s="7">
        <v>6</v>
      </c>
      <c r="E215" s="7">
        <v>13</v>
      </c>
      <c r="F215" s="7">
        <v>20</v>
      </c>
      <c r="G215" s="7">
        <v>27</v>
      </c>
      <c r="H215" s="5"/>
      <c r="I215" s="7">
        <v>11</v>
      </c>
      <c r="J215" s="7">
        <v>18</v>
      </c>
      <c r="K215" s="7">
        <v>25</v>
      </c>
      <c r="L215" s="5"/>
      <c r="M215" s="7">
        <v>8</v>
      </c>
      <c r="N215" s="7">
        <v>15</v>
      </c>
      <c r="O215" s="7">
        <v>22</v>
      </c>
      <c r="P215" s="8">
        <v>29</v>
      </c>
      <c r="Q215" s="7">
        <v>6</v>
      </c>
      <c r="R215" s="7">
        <v>13</v>
      </c>
      <c r="S215" s="7">
        <v>20</v>
      </c>
      <c r="T215" s="7">
        <v>27</v>
      </c>
      <c r="U215" s="6"/>
      <c r="V215" s="7">
        <v>10</v>
      </c>
      <c r="W215" s="7">
        <v>17</v>
      </c>
      <c r="X215" s="7">
        <v>24</v>
      </c>
      <c r="Y215" s="8">
        <v>31</v>
      </c>
      <c r="Z215" s="7">
        <v>7</v>
      </c>
      <c r="AA215" s="7">
        <v>14</v>
      </c>
      <c r="AB215" s="7">
        <v>21</v>
      </c>
      <c r="AC215" s="8">
        <v>28</v>
      </c>
      <c r="AD215" s="7">
        <v>6</v>
      </c>
      <c r="AE215" s="7">
        <v>13</v>
      </c>
      <c r="AF215" s="7">
        <v>20</v>
      </c>
      <c r="AG215" s="7">
        <v>27</v>
      </c>
      <c r="AH215" s="5"/>
      <c r="AI215" s="7">
        <v>10</v>
      </c>
      <c r="AJ215" s="7">
        <v>17</v>
      </c>
      <c r="AK215" s="7">
        <v>24</v>
      </c>
      <c r="AL215" s="5"/>
      <c r="AM215" s="7">
        <v>8</v>
      </c>
      <c r="AN215" s="7">
        <v>15</v>
      </c>
      <c r="AO215" s="7">
        <v>22</v>
      </c>
      <c r="AP215" s="8">
        <v>29</v>
      </c>
      <c r="AQ215" s="5"/>
      <c r="AR215" s="7">
        <v>12</v>
      </c>
      <c r="AS215" s="7">
        <v>19</v>
      </c>
      <c r="AT215" s="7">
        <v>26</v>
      </c>
      <c r="AU215" s="5"/>
      <c r="AV215" s="7">
        <v>10</v>
      </c>
      <c r="AW215" s="7">
        <v>17</v>
      </c>
      <c r="AX215" s="7">
        <v>24</v>
      </c>
      <c r="AY215" s="8">
        <v>31</v>
      </c>
      <c r="AZ215" s="7">
        <v>7</v>
      </c>
      <c r="BA215" s="7">
        <v>14</v>
      </c>
      <c r="BB215" s="7">
        <v>21</v>
      </c>
      <c r="BC215" s="7">
        <v>28</v>
      </c>
    </row>
    <row r="216" spans="1:55" ht="15.75" x14ac:dyDescent="0.25">
      <c r="A216" s="3"/>
      <c r="B216" s="3"/>
      <c r="C216" s="4"/>
      <c r="D216" s="9">
        <v>1</v>
      </c>
      <c r="E216" s="9">
        <v>2</v>
      </c>
      <c r="F216" s="9">
        <v>3</v>
      </c>
      <c r="G216" s="9">
        <v>4</v>
      </c>
      <c r="H216" s="9">
        <v>5</v>
      </c>
      <c r="I216" s="9">
        <v>6</v>
      </c>
      <c r="J216" s="9">
        <v>7</v>
      </c>
      <c r="K216" s="9">
        <v>8</v>
      </c>
      <c r="L216" s="9">
        <v>9</v>
      </c>
      <c r="M216" s="9">
        <v>10</v>
      </c>
      <c r="N216" s="9">
        <v>11</v>
      </c>
      <c r="O216" s="9">
        <v>12</v>
      </c>
      <c r="P216" s="9">
        <v>13</v>
      </c>
      <c r="Q216" s="9">
        <v>14</v>
      </c>
      <c r="R216" s="9">
        <v>15</v>
      </c>
      <c r="S216" s="9">
        <v>16</v>
      </c>
      <c r="T216" s="9">
        <v>17</v>
      </c>
      <c r="U216" s="10"/>
      <c r="V216" s="11"/>
      <c r="W216" s="12">
        <v>1</v>
      </c>
      <c r="X216" s="12">
        <v>2</v>
      </c>
      <c r="Y216" s="12">
        <v>3</v>
      </c>
      <c r="Z216" s="12">
        <v>4</v>
      </c>
      <c r="AA216" s="12">
        <v>5</v>
      </c>
      <c r="AB216" s="12">
        <v>6</v>
      </c>
      <c r="AC216" s="12">
        <v>7</v>
      </c>
      <c r="AD216" s="12">
        <v>8</v>
      </c>
      <c r="AE216" s="12">
        <v>9</v>
      </c>
      <c r="AF216" s="12">
        <v>10</v>
      </c>
      <c r="AG216" s="12">
        <v>11</v>
      </c>
      <c r="AH216" s="12">
        <v>12</v>
      </c>
      <c r="AI216" s="12">
        <v>13</v>
      </c>
      <c r="AJ216" s="12">
        <v>14</v>
      </c>
      <c r="AK216" s="12">
        <v>15</v>
      </c>
      <c r="AL216" s="12">
        <v>16</v>
      </c>
      <c r="AM216" s="12">
        <v>17</v>
      </c>
      <c r="AN216" s="12">
        <v>18</v>
      </c>
      <c r="AO216" s="12">
        <v>19</v>
      </c>
      <c r="AP216" s="12">
        <v>20</v>
      </c>
      <c r="AQ216" s="12">
        <v>21</v>
      </c>
      <c r="AR216" s="12">
        <v>22</v>
      </c>
      <c r="AS216" s="12">
        <v>23</v>
      </c>
      <c r="AT216" s="12">
        <v>24</v>
      </c>
      <c r="AU216" s="12">
        <v>25</v>
      </c>
      <c r="AV216" s="12">
        <v>26</v>
      </c>
      <c r="AW216" s="12">
        <v>27</v>
      </c>
      <c r="AX216" s="12">
        <v>28</v>
      </c>
      <c r="AY216" s="12">
        <v>29</v>
      </c>
      <c r="AZ216" s="12">
        <v>30</v>
      </c>
      <c r="BA216" s="12">
        <v>31</v>
      </c>
      <c r="BB216" s="12">
        <v>32</v>
      </c>
      <c r="BC216" s="12">
        <v>33</v>
      </c>
    </row>
    <row r="217" spans="1:55" ht="15.75" x14ac:dyDescent="0.25">
      <c r="A217" s="3"/>
      <c r="B217" s="3"/>
      <c r="C217" s="4"/>
      <c r="D217" s="9">
        <v>1</v>
      </c>
      <c r="E217" s="9">
        <v>2</v>
      </c>
      <c r="F217" s="9">
        <v>3</v>
      </c>
      <c r="G217" s="9">
        <v>4</v>
      </c>
      <c r="H217" s="9">
        <v>5</v>
      </c>
      <c r="I217" s="9">
        <v>6</v>
      </c>
      <c r="J217" s="9">
        <v>7</v>
      </c>
      <c r="K217" s="9">
        <v>8</v>
      </c>
      <c r="L217" s="9">
        <v>9</v>
      </c>
      <c r="M217" s="9">
        <v>10</v>
      </c>
      <c r="N217" s="9">
        <v>11</v>
      </c>
      <c r="O217" s="9">
        <v>12</v>
      </c>
      <c r="P217" s="12">
        <v>13</v>
      </c>
      <c r="Q217" s="12">
        <v>14</v>
      </c>
      <c r="R217" s="12">
        <v>15</v>
      </c>
      <c r="S217" s="12">
        <v>16</v>
      </c>
      <c r="T217" s="12">
        <v>17</v>
      </c>
      <c r="U217" s="11">
        <v>18</v>
      </c>
      <c r="V217" s="11">
        <v>19</v>
      </c>
      <c r="W217" s="12">
        <v>20</v>
      </c>
      <c r="X217" s="12">
        <v>21</v>
      </c>
      <c r="Y217" s="12">
        <v>22</v>
      </c>
      <c r="Z217" s="9">
        <v>23</v>
      </c>
      <c r="AA217" s="9">
        <v>24</v>
      </c>
      <c r="AB217" s="9">
        <v>25</v>
      </c>
      <c r="AC217" s="9">
        <v>26</v>
      </c>
      <c r="AD217" s="9">
        <v>27</v>
      </c>
      <c r="AE217" s="9">
        <v>28</v>
      </c>
      <c r="AF217" s="9">
        <v>29</v>
      </c>
      <c r="AG217" s="9">
        <v>30</v>
      </c>
      <c r="AH217" s="9">
        <v>31</v>
      </c>
      <c r="AI217" s="9">
        <v>32</v>
      </c>
      <c r="AJ217" s="9">
        <v>33</v>
      </c>
      <c r="AK217" s="9">
        <v>34</v>
      </c>
      <c r="AL217" s="9">
        <v>35</v>
      </c>
      <c r="AM217" s="9">
        <v>36</v>
      </c>
      <c r="AN217" s="9">
        <v>37</v>
      </c>
      <c r="AO217" s="9">
        <v>38</v>
      </c>
      <c r="AP217" s="9">
        <v>39</v>
      </c>
      <c r="AQ217" s="9">
        <v>40</v>
      </c>
      <c r="AR217" s="9">
        <v>41</v>
      </c>
      <c r="AS217" s="9">
        <v>42</v>
      </c>
      <c r="AT217" s="9">
        <v>43</v>
      </c>
      <c r="AU217" s="9">
        <v>44</v>
      </c>
      <c r="AV217" s="9">
        <v>45</v>
      </c>
      <c r="AW217" s="9">
        <v>46</v>
      </c>
      <c r="AX217" s="9">
        <v>47</v>
      </c>
      <c r="AY217" s="9">
        <v>48</v>
      </c>
      <c r="AZ217" s="9">
        <v>49</v>
      </c>
      <c r="BA217" s="9">
        <v>50</v>
      </c>
      <c r="BB217" s="9">
        <v>51</v>
      </c>
      <c r="BC217" s="9">
        <v>52</v>
      </c>
    </row>
    <row r="218" spans="1:55" ht="18.75" x14ac:dyDescent="0.3">
      <c r="A218" s="43" t="s">
        <v>35</v>
      </c>
      <c r="B218" s="15" t="s">
        <v>55</v>
      </c>
      <c r="C218" s="44" t="s">
        <v>24</v>
      </c>
      <c r="D218" s="17">
        <f>D220+D222+D224+D226+D228+D230+D232+D234</f>
        <v>3</v>
      </c>
      <c r="E218" s="17">
        <f t="shared" ref="E218:T219" si="39">E220+E222+E224+E226+E228+E230+E232+E234</f>
        <v>3</v>
      </c>
      <c r="F218" s="17">
        <f t="shared" si="39"/>
        <v>3</v>
      </c>
      <c r="G218" s="17">
        <f t="shared" si="39"/>
        <v>3</v>
      </c>
      <c r="H218" s="17">
        <f t="shared" si="39"/>
        <v>3</v>
      </c>
      <c r="I218" s="17">
        <f t="shared" si="39"/>
        <v>0</v>
      </c>
      <c r="J218" s="17">
        <f t="shared" si="39"/>
        <v>0</v>
      </c>
      <c r="K218" s="17">
        <f t="shared" si="39"/>
        <v>0</v>
      </c>
      <c r="L218" s="17">
        <f t="shared" si="39"/>
        <v>0</v>
      </c>
      <c r="M218" s="17">
        <f t="shared" si="39"/>
        <v>0</v>
      </c>
      <c r="N218" s="17">
        <f t="shared" si="39"/>
        <v>0</v>
      </c>
      <c r="O218" s="17">
        <f t="shared" si="39"/>
        <v>0</v>
      </c>
      <c r="P218" s="17">
        <f t="shared" si="39"/>
        <v>0</v>
      </c>
      <c r="Q218" s="17">
        <f t="shared" si="39"/>
        <v>0</v>
      </c>
      <c r="R218" s="17">
        <f t="shared" si="39"/>
        <v>0</v>
      </c>
      <c r="S218" s="17">
        <f t="shared" si="39"/>
        <v>0</v>
      </c>
      <c r="T218" s="17">
        <f t="shared" si="39"/>
        <v>0</v>
      </c>
      <c r="U218" s="19"/>
      <c r="V218" s="19"/>
      <c r="W218" s="17">
        <f t="shared" ref="W218:AN219" si="40">W220+W222+W224+W226+W228+W230+W234</f>
        <v>0</v>
      </c>
      <c r="X218" s="17">
        <f t="shared" si="40"/>
        <v>0</v>
      </c>
      <c r="Y218" s="17">
        <f t="shared" si="40"/>
        <v>0</v>
      </c>
      <c r="Z218" s="17">
        <f t="shared" si="40"/>
        <v>0</v>
      </c>
      <c r="AA218" s="17">
        <f t="shared" si="40"/>
        <v>0</v>
      </c>
      <c r="AB218" s="17">
        <f t="shared" si="40"/>
        <v>0</v>
      </c>
      <c r="AC218" s="17">
        <f t="shared" si="40"/>
        <v>0</v>
      </c>
      <c r="AD218" s="17">
        <f t="shared" si="40"/>
        <v>0</v>
      </c>
      <c r="AE218" s="17">
        <f t="shared" si="40"/>
        <v>0</v>
      </c>
      <c r="AF218" s="17">
        <f t="shared" si="40"/>
        <v>0</v>
      </c>
      <c r="AG218" s="17">
        <f t="shared" si="40"/>
        <v>0</v>
      </c>
      <c r="AH218" s="17">
        <f t="shared" si="40"/>
        <v>0</v>
      </c>
      <c r="AI218" s="17">
        <f t="shared" si="40"/>
        <v>0</v>
      </c>
      <c r="AJ218" s="17">
        <f t="shared" si="40"/>
        <v>0</v>
      </c>
      <c r="AK218" s="17">
        <f t="shared" si="40"/>
        <v>0</v>
      </c>
      <c r="AL218" s="17">
        <f t="shared" si="40"/>
        <v>0</v>
      </c>
      <c r="AM218" s="17">
        <f t="shared" si="40"/>
        <v>0</v>
      </c>
      <c r="AN218" s="17">
        <f t="shared" si="40"/>
        <v>0</v>
      </c>
      <c r="AO218" s="139"/>
      <c r="AP218" s="139"/>
      <c r="AQ218" s="139"/>
      <c r="AR218" s="140"/>
      <c r="AS218" s="140"/>
      <c r="AT218" s="140"/>
      <c r="AU218" s="19"/>
      <c r="AV218" s="19"/>
      <c r="AW218" s="19"/>
      <c r="AX218" s="19"/>
      <c r="AY218" s="19"/>
      <c r="AZ218" s="19"/>
      <c r="BA218" s="19"/>
      <c r="BB218" s="19"/>
      <c r="BC218" s="19"/>
    </row>
    <row r="219" spans="1:55" ht="18" x14ac:dyDescent="0.25">
      <c r="A219" s="47"/>
      <c r="B219" s="47"/>
      <c r="C219" s="48" t="s">
        <v>36</v>
      </c>
      <c r="D219" s="57">
        <f>D221+D223+D225+D227+D229+D231+D233+D235</f>
        <v>1</v>
      </c>
      <c r="E219" s="57">
        <f t="shared" si="39"/>
        <v>1</v>
      </c>
      <c r="F219" s="57">
        <f t="shared" si="39"/>
        <v>0</v>
      </c>
      <c r="G219" s="57">
        <f t="shared" si="39"/>
        <v>1</v>
      </c>
      <c r="H219" s="57">
        <f t="shared" si="39"/>
        <v>0</v>
      </c>
      <c r="I219" s="57">
        <f t="shared" si="39"/>
        <v>0</v>
      </c>
      <c r="J219" s="57">
        <f t="shared" si="39"/>
        <v>0</v>
      </c>
      <c r="K219" s="57">
        <f t="shared" si="39"/>
        <v>0</v>
      </c>
      <c r="L219" s="57">
        <f t="shared" si="39"/>
        <v>0</v>
      </c>
      <c r="M219" s="57">
        <f t="shared" si="39"/>
        <v>0</v>
      </c>
      <c r="N219" s="57">
        <f t="shared" si="39"/>
        <v>0</v>
      </c>
      <c r="O219" s="57">
        <f t="shared" si="39"/>
        <v>0</v>
      </c>
      <c r="P219" s="57">
        <f t="shared" si="39"/>
        <v>0</v>
      </c>
      <c r="Q219" s="57">
        <f t="shared" si="39"/>
        <v>0</v>
      </c>
      <c r="R219" s="57">
        <f>R221+R223+R225+R227+R229+R231+R233+R235</f>
        <v>0</v>
      </c>
      <c r="S219" s="57">
        <f t="shared" si="39"/>
        <v>0</v>
      </c>
      <c r="T219" s="57">
        <f>T221+T223+T225+T227+T229+T231+T233+T235</f>
        <v>0</v>
      </c>
      <c r="U219" s="19"/>
      <c r="V219" s="19"/>
      <c r="W219" s="57">
        <f t="shared" si="40"/>
        <v>0</v>
      </c>
      <c r="X219" s="57">
        <f t="shared" si="40"/>
        <v>0</v>
      </c>
      <c r="Y219" s="57">
        <f t="shared" si="40"/>
        <v>0</v>
      </c>
      <c r="Z219" s="57">
        <f t="shared" si="40"/>
        <v>0</v>
      </c>
      <c r="AA219" s="57">
        <f t="shared" si="40"/>
        <v>0</v>
      </c>
      <c r="AB219" s="57">
        <f t="shared" si="40"/>
        <v>0</v>
      </c>
      <c r="AC219" s="57">
        <f t="shared" si="40"/>
        <v>0</v>
      </c>
      <c r="AD219" s="57">
        <f t="shared" si="40"/>
        <v>0</v>
      </c>
      <c r="AE219" s="57">
        <f t="shared" si="40"/>
        <v>0</v>
      </c>
      <c r="AF219" s="57">
        <f t="shared" si="40"/>
        <v>0</v>
      </c>
      <c r="AG219" s="57">
        <f t="shared" si="40"/>
        <v>0</v>
      </c>
      <c r="AH219" s="57">
        <f t="shared" si="40"/>
        <v>0</v>
      </c>
      <c r="AI219" s="57">
        <f t="shared" si="40"/>
        <v>0</v>
      </c>
      <c r="AJ219" s="57">
        <f t="shared" si="40"/>
        <v>0</v>
      </c>
      <c r="AK219" s="57">
        <f t="shared" si="40"/>
        <v>0</v>
      </c>
      <c r="AL219" s="57">
        <f t="shared" si="40"/>
        <v>0</v>
      </c>
      <c r="AM219" s="57">
        <f t="shared" si="40"/>
        <v>0</v>
      </c>
      <c r="AN219" s="57">
        <f t="shared" si="40"/>
        <v>0</v>
      </c>
      <c r="AO219" s="139"/>
      <c r="AP219" s="139"/>
      <c r="AQ219" s="139"/>
      <c r="AR219" s="140"/>
      <c r="AS219" s="140"/>
      <c r="AT219" s="140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ht="37.5" x14ac:dyDescent="0.25">
      <c r="A220" s="23" t="s">
        <v>37</v>
      </c>
      <c r="B220" s="23" t="str">
        <f>B145</f>
        <v>Технические измерения</v>
      </c>
      <c r="C220" s="24" t="s">
        <v>24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6"/>
      <c r="V220" s="26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141"/>
      <c r="AP220" s="141"/>
      <c r="AQ220" s="141"/>
      <c r="AR220" s="142"/>
      <c r="AS220" s="142"/>
      <c r="AT220" s="142"/>
      <c r="AU220" s="28"/>
      <c r="AV220" s="28"/>
      <c r="AW220" s="28"/>
      <c r="AX220" s="28"/>
      <c r="AY220" s="28"/>
      <c r="AZ220" s="28"/>
      <c r="BA220" s="28"/>
      <c r="BB220" s="28"/>
      <c r="BC220" s="28"/>
    </row>
    <row r="221" spans="1:55" ht="15.75" x14ac:dyDescent="0.25">
      <c r="A221" s="29"/>
      <c r="B221" s="35"/>
      <c r="C221" s="31" t="s">
        <v>27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7"/>
      <c r="V221" s="37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143"/>
      <c r="AP221" s="143"/>
      <c r="AQ221" s="143"/>
      <c r="AR221" s="144"/>
      <c r="AS221" s="145"/>
      <c r="AT221" s="144"/>
      <c r="AU221" s="37"/>
      <c r="AV221" s="37"/>
      <c r="AW221" s="37"/>
      <c r="AX221" s="37"/>
      <c r="AY221" s="37"/>
      <c r="AZ221" s="37"/>
      <c r="BA221" s="37"/>
      <c r="BB221" s="37"/>
      <c r="BC221" s="37"/>
    </row>
    <row r="222" spans="1:55" ht="37.5" x14ac:dyDescent="0.25">
      <c r="A222" s="23" t="s">
        <v>38</v>
      </c>
      <c r="B222" s="23" t="str">
        <f>B147</f>
        <v>Техническая графика</v>
      </c>
      <c r="C222" s="24" t="s">
        <v>24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6"/>
      <c r="V222" s="26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141"/>
      <c r="AP222" s="141"/>
      <c r="AQ222" s="141"/>
      <c r="AR222" s="142"/>
      <c r="AS222" s="142"/>
      <c r="AT222" s="142"/>
      <c r="AU222" s="28"/>
      <c r="AV222" s="28"/>
      <c r="AW222" s="28"/>
      <c r="AX222" s="28"/>
      <c r="AY222" s="28"/>
      <c r="AZ222" s="28"/>
      <c r="BA222" s="28"/>
      <c r="BB222" s="28"/>
      <c r="BC222" s="28"/>
    </row>
    <row r="223" spans="1:55" ht="18.75" x14ac:dyDescent="0.25">
      <c r="A223" s="23"/>
      <c r="B223" s="23"/>
      <c r="C223" s="31" t="s">
        <v>27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26"/>
      <c r="V223" s="26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141"/>
      <c r="AP223" s="141"/>
      <c r="AQ223" s="141"/>
      <c r="AR223" s="142"/>
      <c r="AS223" s="142"/>
      <c r="AT223" s="142"/>
      <c r="AU223" s="28"/>
      <c r="AV223" s="28"/>
      <c r="AW223" s="28"/>
      <c r="AX223" s="28"/>
      <c r="AY223" s="28"/>
      <c r="AZ223" s="28"/>
      <c r="BA223" s="28"/>
      <c r="BB223" s="28"/>
      <c r="BC223" s="28"/>
    </row>
    <row r="224" spans="1:55" ht="37.5" x14ac:dyDescent="0.25">
      <c r="A224" s="23" t="s">
        <v>39</v>
      </c>
      <c r="B224" s="23" t="str">
        <f>B149</f>
        <v>Основы электротехники</v>
      </c>
      <c r="C224" s="24" t="s">
        <v>24</v>
      </c>
      <c r="D224" s="25">
        <v>3</v>
      </c>
      <c r="E224" s="25">
        <v>3</v>
      </c>
      <c r="F224" s="25">
        <v>3</v>
      </c>
      <c r="G224" s="25">
        <v>3</v>
      </c>
      <c r="H224" s="25">
        <v>3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6"/>
      <c r="V224" s="26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141"/>
      <c r="AP224" s="141"/>
      <c r="AQ224" s="141"/>
      <c r="AR224" s="142"/>
      <c r="AS224" s="142"/>
      <c r="AT224" s="142"/>
      <c r="AU224" s="28"/>
      <c r="AV224" s="28"/>
      <c r="AW224" s="28"/>
      <c r="AX224" s="28"/>
      <c r="AY224" s="28"/>
      <c r="AZ224" s="28"/>
      <c r="BA224" s="28"/>
      <c r="BB224" s="28"/>
      <c r="BC224" s="28"/>
    </row>
    <row r="225" spans="1:55" ht="18.75" x14ac:dyDescent="0.25">
      <c r="A225" s="23"/>
      <c r="B225" s="23"/>
      <c r="C225" s="31" t="s">
        <v>27</v>
      </c>
      <c r="D225" s="36">
        <v>1</v>
      </c>
      <c r="E225" s="36">
        <v>1</v>
      </c>
      <c r="F225" s="36"/>
      <c r="G225" s="36">
        <v>1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26"/>
      <c r="V225" s="2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143"/>
      <c r="AP225" s="143"/>
      <c r="AQ225" s="143"/>
      <c r="AR225" s="144"/>
      <c r="AS225" s="144"/>
      <c r="AT225" s="144"/>
      <c r="AU225" s="28"/>
      <c r="AV225" s="28"/>
      <c r="AW225" s="28"/>
      <c r="AX225" s="28"/>
      <c r="AY225" s="28"/>
      <c r="AZ225" s="28"/>
      <c r="BA225" s="28"/>
      <c r="BB225" s="28"/>
      <c r="BC225" s="28"/>
    </row>
    <row r="226" spans="1:55" ht="37.5" x14ac:dyDescent="0.25">
      <c r="A226" s="23" t="s">
        <v>40</v>
      </c>
      <c r="B226" s="23" t="str">
        <f>B151</f>
        <v>Основы материаловедения</v>
      </c>
      <c r="C226" s="24" t="s">
        <v>24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37"/>
      <c r="V226" s="37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141"/>
      <c r="AP226" s="141"/>
      <c r="AQ226" s="141"/>
      <c r="AR226" s="144"/>
      <c r="AS226" s="144"/>
      <c r="AT226" s="144"/>
      <c r="AU226" s="37"/>
      <c r="AV226" s="37"/>
      <c r="AW226" s="37"/>
      <c r="AX226" s="37"/>
      <c r="AY226" s="37"/>
      <c r="AZ226" s="37"/>
      <c r="BA226" s="37"/>
      <c r="BB226" s="37"/>
      <c r="BC226" s="37"/>
    </row>
    <row r="227" spans="1:55" ht="15.75" x14ac:dyDescent="0.25">
      <c r="A227" s="29"/>
      <c r="B227" s="35"/>
      <c r="C227" s="31" t="s">
        <v>27</v>
      </c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7"/>
      <c r="V227" s="37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143"/>
      <c r="AP227" s="143"/>
      <c r="AQ227" s="143"/>
      <c r="AR227" s="144"/>
      <c r="AS227" s="145"/>
      <c r="AT227" s="144"/>
      <c r="AU227" s="37"/>
      <c r="AV227" s="37"/>
      <c r="AW227" s="37"/>
      <c r="AX227" s="37"/>
      <c r="AY227" s="37"/>
      <c r="AZ227" s="37"/>
      <c r="BA227" s="37"/>
      <c r="BB227" s="37"/>
      <c r="BC227" s="37"/>
    </row>
    <row r="228" spans="1:55" ht="56.25" x14ac:dyDescent="0.25">
      <c r="A228" s="23" t="s">
        <v>56</v>
      </c>
      <c r="B228" s="23" t="str">
        <f>B153</f>
        <v>Общие основы технологии металлообработки и работ на металлорежущих станках</v>
      </c>
      <c r="C228" s="24" t="s">
        <v>24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37"/>
      <c r="V228" s="37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141"/>
      <c r="AP228" s="141"/>
      <c r="AQ228" s="141"/>
      <c r="AR228" s="142"/>
      <c r="AS228" s="142"/>
      <c r="AT228" s="142"/>
      <c r="AU228" s="37"/>
      <c r="AV228" s="37"/>
      <c r="AW228" s="37"/>
      <c r="AX228" s="37"/>
      <c r="AY228" s="37"/>
      <c r="AZ228" s="37"/>
      <c r="BA228" s="37"/>
      <c r="BB228" s="37"/>
      <c r="BC228" s="37"/>
    </row>
    <row r="229" spans="1:55" ht="18.75" x14ac:dyDescent="0.25">
      <c r="A229" s="23"/>
      <c r="B229" s="23"/>
      <c r="C229" s="31" t="s">
        <v>27</v>
      </c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37"/>
      <c r="V229" s="37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141"/>
      <c r="AP229" s="141"/>
      <c r="AQ229" s="141"/>
      <c r="AR229" s="142"/>
      <c r="AS229" s="142"/>
      <c r="AT229" s="142"/>
      <c r="AU229" s="37"/>
      <c r="AV229" s="37"/>
      <c r="AW229" s="37"/>
      <c r="AX229" s="37"/>
      <c r="AY229" s="37"/>
      <c r="AZ229" s="37"/>
      <c r="BA229" s="37"/>
      <c r="BB229" s="37"/>
      <c r="BC229" s="37"/>
    </row>
    <row r="230" spans="1:55" ht="37.5" x14ac:dyDescent="0.25">
      <c r="A230" s="23" t="s">
        <v>57</v>
      </c>
      <c r="B230" s="23" t="str">
        <f>B155</f>
        <v>Безопасность жизнедеятельности</v>
      </c>
      <c r="C230" s="24" t="s">
        <v>24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37"/>
      <c r="V230" s="37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141"/>
      <c r="AP230" s="141"/>
      <c r="AQ230" s="141"/>
      <c r="AR230" s="142"/>
      <c r="AS230" s="142"/>
      <c r="AT230" s="142"/>
      <c r="AU230" s="37"/>
      <c r="AV230" s="37"/>
      <c r="AW230" s="37"/>
      <c r="AX230" s="37"/>
      <c r="AY230" s="37"/>
      <c r="AZ230" s="37"/>
      <c r="BA230" s="37"/>
      <c r="BB230" s="37"/>
      <c r="BC230" s="37"/>
    </row>
    <row r="231" spans="1:55" ht="18.75" x14ac:dyDescent="0.25">
      <c r="A231" s="23"/>
      <c r="B231" s="23"/>
      <c r="C231" s="31" t="s">
        <v>27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37"/>
      <c r="V231" s="37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141"/>
      <c r="AP231" s="141"/>
      <c r="AQ231" s="141"/>
      <c r="AR231" s="142"/>
      <c r="AS231" s="142"/>
      <c r="AT231" s="142"/>
      <c r="AU231" s="37"/>
      <c r="AV231" s="37"/>
      <c r="AW231" s="37"/>
      <c r="AX231" s="37"/>
      <c r="AY231" s="37"/>
      <c r="AZ231" s="37"/>
      <c r="BA231" s="37"/>
      <c r="BB231" s="37"/>
      <c r="BC231" s="37"/>
    </row>
    <row r="232" spans="1:55" ht="37.5" x14ac:dyDescent="0.25">
      <c r="A232" s="23" t="str">
        <f>A157</f>
        <v>ОП.07</v>
      </c>
      <c r="B232" s="23" t="str">
        <f>B157</f>
        <v>Иностранный  язык в профессиональной деятельности</v>
      </c>
      <c r="C232" s="24" t="s">
        <v>24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37"/>
      <c r="V232" s="37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141"/>
      <c r="AP232" s="141"/>
      <c r="AQ232" s="141"/>
      <c r="AR232" s="142"/>
      <c r="AS232" s="142"/>
      <c r="AT232" s="142"/>
      <c r="AU232" s="37"/>
      <c r="AV232" s="37"/>
      <c r="AW232" s="37"/>
      <c r="AX232" s="37"/>
      <c r="AY232" s="37"/>
      <c r="AZ232" s="37"/>
      <c r="BA232" s="37"/>
      <c r="BB232" s="37"/>
      <c r="BC232" s="37"/>
    </row>
    <row r="233" spans="1:55" ht="18.75" x14ac:dyDescent="0.25">
      <c r="A233" s="23"/>
      <c r="B233" s="23"/>
      <c r="C233" s="31" t="s">
        <v>27</v>
      </c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37"/>
      <c r="V233" s="37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141"/>
      <c r="AP233" s="141"/>
      <c r="AQ233" s="141"/>
      <c r="AR233" s="142"/>
      <c r="AS233" s="142"/>
      <c r="AT233" s="142"/>
      <c r="AU233" s="37"/>
      <c r="AV233" s="37"/>
      <c r="AW233" s="37"/>
      <c r="AX233" s="37"/>
      <c r="AY233" s="37"/>
      <c r="AZ233" s="37"/>
      <c r="BA233" s="37"/>
      <c r="BB233" s="37"/>
      <c r="BC233" s="37"/>
    </row>
    <row r="234" spans="1:55" ht="18.75" x14ac:dyDescent="0.25">
      <c r="A234" s="23" t="str">
        <f>A159</f>
        <v>ОП.08</v>
      </c>
      <c r="B234" s="23" t="str">
        <f>B159</f>
        <v>Основы деловой культуры</v>
      </c>
      <c r="C234" s="24" t="s">
        <v>24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37"/>
      <c r="V234" s="37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141"/>
      <c r="AP234" s="141"/>
      <c r="AQ234" s="141"/>
      <c r="AR234" s="142"/>
      <c r="AS234" s="142"/>
      <c r="AT234" s="142"/>
      <c r="AU234" s="37"/>
      <c r="AV234" s="37"/>
      <c r="AW234" s="37"/>
      <c r="AX234" s="37"/>
      <c r="AY234" s="37"/>
      <c r="AZ234" s="37"/>
      <c r="BA234" s="37"/>
      <c r="BB234" s="37"/>
      <c r="BC234" s="37"/>
    </row>
    <row r="235" spans="1:55" ht="18.75" x14ac:dyDescent="0.25">
      <c r="A235" s="23"/>
      <c r="B235" s="23"/>
      <c r="C235" s="2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53"/>
      <c r="R235" s="53"/>
      <c r="S235" s="53"/>
      <c r="T235" s="53"/>
      <c r="U235" s="37"/>
      <c r="V235" s="37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141"/>
      <c r="AP235" s="141"/>
      <c r="AQ235" s="141"/>
      <c r="AR235" s="142"/>
      <c r="AS235" s="142"/>
      <c r="AT235" s="142"/>
      <c r="AU235" s="37"/>
      <c r="AV235" s="37"/>
      <c r="AW235" s="37"/>
      <c r="AX235" s="37"/>
      <c r="AY235" s="37"/>
      <c r="AZ235" s="37"/>
      <c r="BA235" s="37"/>
      <c r="BB235" s="37"/>
      <c r="BC235" s="37"/>
    </row>
    <row r="236" spans="1:55" ht="37.5" x14ac:dyDescent="0.25">
      <c r="A236" s="54" t="s">
        <v>41</v>
      </c>
      <c r="B236" s="54" t="s">
        <v>60</v>
      </c>
      <c r="C236" s="55" t="s">
        <v>24</v>
      </c>
      <c r="D236" s="56">
        <f>D238+D250+D262+D274</f>
        <v>30</v>
      </c>
      <c r="E236" s="56">
        <f t="shared" ref="E236:AN237" si="41">E238+E250+E262+E274</f>
        <v>30</v>
      </c>
      <c r="F236" s="56">
        <f t="shared" si="41"/>
        <v>30</v>
      </c>
      <c r="G236" s="56">
        <f t="shared" si="41"/>
        <v>30</v>
      </c>
      <c r="H236" s="56">
        <f t="shared" si="41"/>
        <v>30</v>
      </c>
      <c r="I236" s="56">
        <f t="shared" si="41"/>
        <v>36</v>
      </c>
      <c r="J236" s="56">
        <f t="shared" si="41"/>
        <v>36</v>
      </c>
      <c r="K236" s="56">
        <f t="shared" si="41"/>
        <v>36</v>
      </c>
      <c r="L236" s="56">
        <f t="shared" si="41"/>
        <v>36</v>
      </c>
      <c r="M236" s="56">
        <f t="shared" si="41"/>
        <v>36</v>
      </c>
      <c r="N236" s="56">
        <f t="shared" si="41"/>
        <v>36</v>
      </c>
      <c r="O236" s="56">
        <f t="shared" si="41"/>
        <v>36</v>
      </c>
      <c r="P236" s="56">
        <f t="shared" si="41"/>
        <v>36</v>
      </c>
      <c r="Q236" s="56">
        <f t="shared" si="41"/>
        <v>36</v>
      </c>
      <c r="R236" s="56">
        <f t="shared" si="41"/>
        <v>36</v>
      </c>
      <c r="S236" s="56">
        <f t="shared" si="41"/>
        <v>36</v>
      </c>
      <c r="T236" s="56">
        <f t="shared" si="41"/>
        <v>36</v>
      </c>
      <c r="U236" s="37"/>
      <c r="V236" s="37"/>
      <c r="W236" s="56">
        <f t="shared" si="41"/>
        <v>36</v>
      </c>
      <c r="X236" s="56">
        <f t="shared" si="41"/>
        <v>36</v>
      </c>
      <c r="Y236" s="56">
        <f t="shared" si="41"/>
        <v>36</v>
      </c>
      <c r="Z236" s="56">
        <f t="shared" si="41"/>
        <v>36</v>
      </c>
      <c r="AA236" s="56">
        <f t="shared" si="41"/>
        <v>36</v>
      </c>
      <c r="AB236" s="56">
        <f t="shared" si="41"/>
        <v>36</v>
      </c>
      <c r="AC236" s="56">
        <f t="shared" si="41"/>
        <v>36</v>
      </c>
      <c r="AD236" s="56">
        <f t="shared" si="41"/>
        <v>36</v>
      </c>
      <c r="AE236" s="56">
        <f t="shared" si="41"/>
        <v>36</v>
      </c>
      <c r="AF236" s="56">
        <f t="shared" si="41"/>
        <v>36</v>
      </c>
      <c r="AG236" s="56">
        <f t="shared" si="41"/>
        <v>36</v>
      </c>
      <c r="AH236" s="56">
        <f t="shared" si="41"/>
        <v>36</v>
      </c>
      <c r="AI236" s="56">
        <f t="shared" si="41"/>
        <v>36</v>
      </c>
      <c r="AJ236" s="56">
        <f t="shared" si="41"/>
        <v>36</v>
      </c>
      <c r="AK236" s="56">
        <f t="shared" si="41"/>
        <v>36</v>
      </c>
      <c r="AL236" s="56">
        <f t="shared" si="41"/>
        <v>36</v>
      </c>
      <c r="AM236" s="56">
        <f t="shared" si="41"/>
        <v>36</v>
      </c>
      <c r="AN236" s="56">
        <f t="shared" si="41"/>
        <v>36</v>
      </c>
      <c r="AO236" s="139"/>
      <c r="AP236" s="139"/>
      <c r="AQ236" s="139"/>
      <c r="AR236" s="140"/>
      <c r="AS236" s="140"/>
      <c r="AT236" s="140"/>
      <c r="AU236" s="28"/>
      <c r="AV236" s="28"/>
      <c r="AW236" s="28"/>
      <c r="AX236" s="28"/>
      <c r="AY236" s="28"/>
      <c r="AZ236" s="28"/>
      <c r="BA236" s="28"/>
      <c r="BB236" s="28"/>
      <c r="BC236" s="28"/>
    </row>
    <row r="237" spans="1:55" ht="18.75" x14ac:dyDescent="0.25">
      <c r="A237" s="23"/>
      <c r="B237" s="23"/>
      <c r="C237" s="24" t="s">
        <v>36</v>
      </c>
      <c r="D237" s="57">
        <f>D239+D251+D263+D275</f>
        <v>14</v>
      </c>
      <c r="E237" s="57">
        <f t="shared" si="41"/>
        <v>14</v>
      </c>
      <c r="F237" s="57">
        <f t="shared" si="41"/>
        <v>14</v>
      </c>
      <c r="G237" s="57">
        <f t="shared" si="41"/>
        <v>14</v>
      </c>
      <c r="H237" s="57">
        <f t="shared" si="41"/>
        <v>14</v>
      </c>
      <c r="I237" s="57">
        <f t="shared" si="41"/>
        <v>0</v>
      </c>
      <c r="J237" s="57">
        <f t="shared" si="41"/>
        <v>0</v>
      </c>
      <c r="K237" s="57">
        <f t="shared" si="41"/>
        <v>0</v>
      </c>
      <c r="L237" s="57">
        <f t="shared" si="41"/>
        <v>0</v>
      </c>
      <c r="M237" s="57">
        <f t="shared" si="41"/>
        <v>0</v>
      </c>
      <c r="N237" s="57">
        <f t="shared" si="41"/>
        <v>0</v>
      </c>
      <c r="O237" s="57">
        <f t="shared" si="41"/>
        <v>0</v>
      </c>
      <c r="P237" s="57">
        <f t="shared" si="41"/>
        <v>0</v>
      </c>
      <c r="Q237" s="57">
        <f t="shared" si="41"/>
        <v>0</v>
      </c>
      <c r="R237" s="57">
        <f t="shared" si="41"/>
        <v>0</v>
      </c>
      <c r="S237" s="57">
        <f t="shared" si="41"/>
        <v>0</v>
      </c>
      <c r="T237" s="57">
        <f t="shared" si="41"/>
        <v>0</v>
      </c>
      <c r="U237" s="37"/>
      <c r="V237" s="37"/>
      <c r="W237" s="57">
        <f t="shared" si="41"/>
        <v>0</v>
      </c>
      <c r="X237" s="57">
        <f t="shared" si="41"/>
        <v>0</v>
      </c>
      <c r="Y237" s="57">
        <f t="shared" si="41"/>
        <v>0</v>
      </c>
      <c r="Z237" s="57">
        <f t="shared" si="41"/>
        <v>0</v>
      </c>
      <c r="AA237" s="57">
        <f t="shared" si="41"/>
        <v>0</v>
      </c>
      <c r="AB237" s="57">
        <f t="shared" si="41"/>
        <v>0</v>
      </c>
      <c r="AC237" s="57">
        <f t="shared" si="41"/>
        <v>0</v>
      </c>
      <c r="AD237" s="57">
        <f t="shared" si="41"/>
        <v>0</v>
      </c>
      <c r="AE237" s="57">
        <f t="shared" si="41"/>
        <v>0</v>
      </c>
      <c r="AF237" s="57">
        <f t="shared" si="41"/>
        <v>0</v>
      </c>
      <c r="AG237" s="57">
        <f t="shared" si="41"/>
        <v>0</v>
      </c>
      <c r="AH237" s="57">
        <f t="shared" si="41"/>
        <v>0</v>
      </c>
      <c r="AI237" s="57">
        <f t="shared" si="41"/>
        <v>0</v>
      </c>
      <c r="AJ237" s="57">
        <f t="shared" si="41"/>
        <v>0</v>
      </c>
      <c r="AK237" s="57">
        <f t="shared" si="41"/>
        <v>0</v>
      </c>
      <c r="AL237" s="57">
        <f t="shared" si="41"/>
        <v>0</v>
      </c>
      <c r="AM237" s="57">
        <f t="shared" si="41"/>
        <v>0</v>
      </c>
      <c r="AN237" s="57">
        <f t="shared" si="41"/>
        <v>0</v>
      </c>
      <c r="AO237" s="139"/>
      <c r="AP237" s="139"/>
      <c r="AQ237" s="139"/>
      <c r="AR237" s="140"/>
      <c r="AS237" s="140"/>
      <c r="AT237" s="140"/>
      <c r="AU237" s="28"/>
      <c r="AV237" s="28"/>
      <c r="AW237" s="28"/>
      <c r="AX237" s="28"/>
      <c r="AY237" s="28"/>
      <c r="AZ237" s="28"/>
      <c r="BA237" s="28"/>
      <c r="BB237" s="28"/>
      <c r="BC237" s="28"/>
    </row>
    <row r="238" spans="1:55" ht="75" x14ac:dyDescent="0.25">
      <c r="A238" s="54" t="str">
        <f>A163</f>
        <v xml:space="preserve">        ПМ.01           </v>
      </c>
      <c r="B238" s="54" t="str">
        <f>B163</f>
        <v xml:space="preserve">Наладка автоматических линий и агрегатных станков.
</v>
      </c>
      <c r="C238" s="55" t="s">
        <v>24</v>
      </c>
      <c r="D238" s="108">
        <f>D240+D242+D244+D246+D248</f>
        <v>3</v>
      </c>
      <c r="E238" s="108">
        <f t="shared" ref="E238:R239" si="42">E240+E242+E244+E246+E248</f>
        <v>3</v>
      </c>
      <c r="F238" s="108">
        <f t="shared" si="42"/>
        <v>3</v>
      </c>
      <c r="G238" s="108">
        <f t="shared" si="42"/>
        <v>3</v>
      </c>
      <c r="H238" s="108">
        <f t="shared" si="42"/>
        <v>3</v>
      </c>
      <c r="I238" s="108">
        <f t="shared" si="42"/>
        <v>36</v>
      </c>
      <c r="J238" s="108">
        <f t="shared" si="42"/>
        <v>0</v>
      </c>
      <c r="K238" s="108">
        <f t="shared" si="42"/>
        <v>0</v>
      </c>
      <c r="L238" s="108">
        <f t="shared" si="42"/>
        <v>0</v>
      </c>
      <c r="M238" s="108">
        <f t="shared" si="42"/>
        <v>0</v>
      </c>
      <c r="N238" s="108">
        <f t="shared" si="42"/>
        <v>0</v>
      </c>
      <c r="O238" s="108">
        <f t="shared" si="42"/>
        <v>0</v>
      </c>
      <c r="P238" s="108">
        <f t="shared" si="42"/>
        <v>0</v>
      </c>
      <c r="Q238" s="108">
        <f t="shared" si="42"/>
        <v>0</v>
      </c>
      <c r="R238" s="108">
        <f t="shared" si="42"/>
        <v>0</v>
      </c>
      <c r="S238" s="108">
        <f>S240+S242+S244+S246+S248</f>
        <v>0</v>
      </c>
      <c r="T238" s="108">
        <f>T240+T242+T244+T246+T248</f>
        <v>0</v>
      </c>
      <c r="U238" s="37"/>
      <c r="V238" s="37"/>
      <c r="W238" s="108">
        <f t="shared" ref="W238:AN239" si="43">W240+W242+W244+W246+W248</f>
        <v>0</v>
      </c>
      <c r="X238" s="108">
        <f t="shared" si="43"/>
        <v>0</v>
      </c>
      <c r="Y238" s="108">
        <f t="shared" si="43"/>
        <v>0</v>
      </c>
      <c r="Z238" s="108">
        <f t="shared" si="43"/>
        <v>0</v>
      </c>
      <c r="AA238" s="108">
        <f t="shared" si="43"/>
        <v>0</v>
      </c>
      <c r="AB238" s="108">
        <f t="shared" si="43"/>
        <v>0</v>
      </c>
      <c r="AC238" s="108">
        <f t="shared" si="43"/>
        <v>0</v>
      </c>
      <c r="AD238" s="108">
        <f t="shared" si="43"/>
        <v>0</v>
      </c>
      <c r="AE238" s="108">
        <f t="shared" si="43"/>
        <v>0</v>
      </c>
      <c r="AF238" s="108">
        <f t="shared" si="43"/>
        <v>0</v>
      </c>
      <c r="AG238" s="108">
        <f t="shared" si="43"/>
        <v>0</v>
      </c>
      <c r="AH238" s="108">
        <f t="shared" si="43"/>
        <v>0</v>
      </c>
      <c r="AI238" s="108">
        <f t="shared" si="43"/>
        <v>0</v>
      </c>
      <c r="AJ238" s="108">
        <f t="shared" si="43"/>
        <v>0</v>
      </c>
      <c r="AK238" s="108">
        <f t="shared" si="43"/>
        <v>0</v>
      </c>
      <c r="AL238" s="108">
        <f t="shared" si="43"/>
        <v>0</v>
      </c>
      <c r="AM238" s="108">
        <f t="shared" si="43"/>
        <v>0</v>
      </c>
      <c r="AN238" s="108">
        <f t="shared" si="43"/>
        <v>0</v>
      </c>
      <c r="AO238" s="141"/>
      <c r="AP238" s="141"/>
      <c r="AQ238" s="141"/>
      <c r="AR238" s="142"/>
      <c r="AS238" s="142"/>
      <c r="AT238" s="142"/>
      <c r="AU238" s="28"/>
      <c r="AV238" s="28"/>
      <c r="AW238" s="28"/>
      <c r="AX238" s="28"/>
      <c r="AY238" s="28"/>
      <c r="AZ238" s="28"/>
      <c r="BA238" s="28"/>
      <c r="BB238" s="28"/>
      <c r="BC238" s="28"/>
    </row>
    <row r="239" spans="1:55" ht="18.75" x14ac:dyDescent="0.25">
      <c r="A239" s="23"/>
      <c r="B239" s="23"/>
      <c r="C239" s="24" t="s">
        <v>36</v>
      </c>
      <c r="D239" s="53">
        <f>D241+D243+D245+D247+D249</f>
        <v>3</v>
      </c>
      <c r="E239" s="53">
        <f t="shared" si="42"/>
        <v>3</v>
      </c>
      <c r="F239" s="53">
        <f t="shared" si="42"/>
        <v>3</v>
      </c>
      <c r="G239" s="53">
        <f t="shared" si="42"/>
        <v>3</v>
      </c>
      <c r="H239" s="53">
        <f t="shared" si="42"/>
        <v>3</v>
      </c>
      <c r="I239" s="53">
        <f t="shared" si="42"/>
        <v>0</v>
      </c>
      <c r="J239" s="53">
        <f t="shared" si="42"/>
        <v>0</v>
      </c>
      <c r="K239" s="53">
        <f t="shared" si="42"/>
        <v>0</v>
      </c>
      <c r="L239" s="53">
        <f t="shared" si="42"/>
        <v>0</v>
      </c>
      <c r="M239" s="53">
        <f t="shared" si="42"/>
        <v>0</v>
      </c>
      <c r="N239" s="53">
        <f t="shared" si="42"/>
        <v>0</v>
      </c>
      <c r="O239" s="53">
        <f t="shared" si="42"/>
        <v>0</v>
      </c>
      <c r="P239" s="53">
        <f t="shared" si="42"/>
        <v>0</v>
      </c>
      <c r="Q239" s="53">
        <f t="shared" si="42"/>
        <v>0</v>
      </c>
      <c r="R239" s="53">
        <f t="shared" si="42"/>
        <v>0</v>
      </c>
      <c r="S239" s="53">
        <f>S241+S243+S245+S247+S249</f>
        <v>0</v>
      </c>
      <c r="T239" s="53">
        <f>T241+T243+T245+T247+T249</f>
        <v>0</v>
      </c>
      <c r="U239" s="37"/>
      <c r="V239" s="37"/>
      <c r="W239" s="53">
        <f t="shared" si="43"/>
        <v>0</v>
      </c>
      <c r="X239" s="53">
        <f t="shared" si="43"/>
        <v>0</v>
      </c>
      <c r="Y239" s="53">
        <f t="shared" si="43"/>
        <v>0</v>
      </c>
      <c r="Z239" s="53">
        <f t="shared" si="43"/>
        <v>0</v>
      </c>
      <c r="AA239" s="53">
        <f t="shared" si="43"/>
        <v>0</v>
      </c>
      <c r="AB239" s="53">
        <f t="shared" si="43"/>
        <v>0</v>
      </c>
      <c r="AC239" s="53">
        <f t="shared" si="43"/>
        <v>0</v>
      </c>
      <c r="AD239" s="53">
        <f t="shared" si="43"/>
        <v>0</v>
      </c>
      <c r="AE239" s="53">
        <f t="shared" si="43"/>
        <v>0</v>
      </c>
      <c r="AF239" s="53">
        <f t="shared" si="43"/>
        <v>0</v>
      </c>
      <c r="AG239" s="53">
        <f t="shared" si="43"/>
        <v>0</v>
      </c>
      <c r="AH239" s="53">
        <f t="shared" si="43"/>
        <v>0</v>
      </c>
      <c r="AI239" s="53">
        <f t="shared" si="43"/>
        <v>0</v>
      </c>
      <c r="AJ239" s="53">
        <f t="shared" si="43"/>
        <v>0</v>
      </c>
      <c r="AK239" s="53">
        <f t="shared" si="43"/>
        <v>0</v>
      </c>
      <c r="AL239" s="53">
        <f t="shared" si="43"/>
        <v>0</v>
      </c>
      <c r="AM239" s="53">
        <f t="shared" si="43"/>
        <v>0</v>
      </c>
      <c r="AN239" s="53">
        <f t="shared" si="43"/>
        <v>0</v>
      </c>
      <c r="AO239" s="141"/>
      <c r="AP239" s="141"/>
      <c r="AQ239" s="141"/>
      <c r="AR239" s="142"/>
      <c r="AS239" s="142"/>
      <c r="AT239" s="142"/>
      <c r="AU239" s="28"/>
      <c r="AV239" s="28"/>
      <c r="AW239" s="28"/>
      <c r="AX239" s="28"/>
      <c r="AY239" s="28"/>
      <c r="AZ239" s="28"/>
      <c r="BA239" s="28"/>
      <c r="BB239" s="28"/>
      <c r="BC239" s="28"/>
    </row>
    <row r="240" spans="1:55" ht="37.5" x14ac:dyDescent="0.25">
      <c r="A240" s="23" t="str">
        <f>A165</f>
        <v xml:space="preserve">МДК.01.01   </v>
      </c>
      <c r="B240" s="63" t="str">
        <f>B165</f>
        <v>Устройство автоматических линий и агрегатных станков.</v>
      </c>
      <c r="C240" s="64" t="s">
        <v>24</v>
      </c>
      <c r="D240" s="65">
        <v>1</v>
      </c>
      <c r="E240" s="65">
        <v>1</v>
      </c>
      <c r="F240" s="65">
        <v>1</v>
      </c>
      <c r="G240" s="65">
        <v>1</v>
      </c>
      <c r="H240" s="65">
        <v>1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37"/>
      <c r="V240" s="37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141"/>
      <c r="AP240" s="141"/>
      <c r="AQ240" s="141"/>
      <c r="AR240" s="142"/>
      <c r="AS240" s="142"/>
      <c r="AT240" s="142"/>
      <c r="AU240" s="28"/>
      <c r="AV240" s="28"/>
      <c r="AW240" s="28"/>
      <c r="AX240" s="28"/>
      <c r="AY240" s="28"/>
      <c r="AZ240" s="28"/>
      <c r="BA240" s="28"/>
      <c r="BB240" s="28"/>
      <c r="BC240" s="28"/>
    </row>
    <row r="241" spans="1:55" ht="18.75" x14ac:dyDescent="0.25">
      <c r="A241" s="23"/>
      <c r="B241" s="23"/>
      <c r="C241" s="24" t="s">
        <v>36</v>
      </c>
      <c r="D241" s="36">
        <v>1</v>
      </c>
      <c r="E241" s="36">
        <v>1</v>
      </c>
      <c r="F241" s="36">
        <v>1</v>
      </c>
      <c r="G241" s="36">
        <v>1</v>
      </c>
      <c r="H241" s="36">
        <v>1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7"/>
      <c r="V241" s="37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143"/>
      <c r="AP241" s="143"/>
      <c r="AQ241" s="143"/>
      <c r="AR241" s="142"/>
      <c r="AS241" s="142"/>
      <c r="AT241" s="142"/>
      <c r="AU241" s="28"/>
      <c r="AV241" s="28"/>
      <c r="AW241" s="28"/>
      <c r="AX241" s="28"/>
      <c r="AY241" s="28"/>
      <c r="AZ241" s="28"/>
      <c r="BA241" s="28"/>
      <c r="BB241" s="28"/>
      <c r="BC241" s="28"/>
    </row>
    <row r="242" spans="1:55" ht="56.25" x14ac:dyDescent="0.25">
      <c r="A242" s="23" t="str">
        <f>A167</f>
        <v>МДК.01.02</v>
      </c>
      <c r="B242" s="63" t="str">
        <f>B167</f>
        <v>Технология ремонта и наладки автоматических линий и агрегатных станков</v>
      </c>
      <c r="C242" s="64" t="s">
        <v>24</v>
      </c>
      <c r="D242" s="65">
        <v>1</v>
      </c>
      <c r="E242" s="65">
        <v>1</v>
      </c>
      <c r="F242" s="65">
        <v>1</v>
      </c>
      <c r="G242" s="65">
        <v>1</v>
      </c>
      <c r="H242" s="65">
        <v>1</v>
      </c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7"/>
      <c r="V242" s="37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43"/>
      <c r="AP242" s="143"/>
      <c r="AQ242" s="143"/>
      <c r="AR242" s="144"/>
      <c r="AS242" s="144"/>
      <c r="AT242" s="144"/>
      <c r="AU242" s="28"/>
      <c r="AV242" s="28"/>
      <c r="AW242" s="28"/>
      <c r="AX242" s="28"/>
      <c r="AY242" s="28"/>
      <c r="AZ242" s="28"/>
      <c r="BA242" s="28"/>
      <c r="BB242" s="28"/>
      <c r="BC242" s="52"/>
    </row>
    <row r="243" spans="1:55" ht="18.75" x14ac:dyDescent="0.25">
      <c r="A243" s="23"/>
      <c r="B243" s="23"/>
      <c r="C243" s="24" t="s">
        <v>36</v>
      </c>
      <c r="D243" s="36">
        <v>1</v>
      </c>
      <c r="E243" s="36">
        <v>1</v>
      </c>
      <c r="F243" s="36">
        <v>1</v>
      </c>
      <c r="G243" s="36">
        <v>1</v>
      </c>
      <c r="H243" s="36">
        <v>1</v>
      </c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7"/>
      <c r="V243" s="37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143"/>
      <c r="AP243" s="143"/>
      <c r="AQ243" s="143"/>
      <c r="AR243" s="142"/>
      <c r="AS243" s="142"/>
      <c r="AT243" s="142"/>
      <c r="AU243" s="28"/>
      <c r="AV243" s="28"/>
      <c r="AW243" s="28"/>
      <c r="AX243" s="28"/>
      <c r="AY243" s="28"/>
      <c r="AZ243" s="28"/>
      <c r="BA243" s="28"/>
      <c r="BB243" s="28"/>
      <c r="BC243" s="52"/>
    </row>
    <row r="244" spans="1:55" ht="37.5" x14ac:dyDescent="0.25">
      <c r="A244" s="23" t="str">
        <f>A169</f>
        <v>МДК 01.03</v>
      </c>
      <c r="B244" s="63" t="str">
        <f>B169</f>
        <v>Машиностроительное черчение</v>
      </c>
      <c r="C244" s="64" t="s">
        <v>24</v>
      </c>
      <c r="D244" s="111">
        <v>1</v>
      </c>
      <c r="E244" s="111">
        <v>1</v>
      </c>
      <c r="F244" s="111">
        <v>1</v>
      </c>
      <c r="G244" s="111">
        <v>1</v>
      </c>
      <c r="H244" s="111">
        <v>1</v>
      </c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37"/>
      <c r="V244" s="37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43"/>
      <c r="AP244" s="143"/>
      <c r="AQ244" s="143"/>
      <c r="AR244" s="144"/>
      <c r="AS244" s="144"/>
      <c r="AT244" s="144"/>
      <c r="AU244" s="28"/>
      <c r="AV244" s="28"/>
      <c r="AW244" s="28"/>
      <c r="AX244" s="28"/>
      <c r="AY244" s="28"/>
      <c r="AZ244" s="28"/>
      <c r="BA244" s="28"/>
      <c r="BB244" s="28"/>
      <c r="BC244" s="52"/>
    </row>
    <row r="245" spans="1:55" ht="18.75" x14ac:dyDescent="0.25">
      <c r="A245" s="23"/>
      <c r="B245" s="23"/>
      <c r="C245" s="24" t="s">
        <v>36</v>
      </c>
      <c r="D245" s="36">
        <v>1</v>
      </c>
      <c r="E245" s="36">
        <v>1</v>
      </c>
      <c r="F245" s="36">
        <v>1</v>
      </c>
      <c r="G245" s="36">
        <v>1</v>
      </c>
      <c r="H245" s="36">
        <v>1</v>
      </c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7"/>
      <c r="V245" s="37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143"/>
      <c r="AP245" s="143"/>
      <c r="AQ245" s="143"/>
      <c r="AR245" s="142"/>
      <c r="AS245" s="142"/>
      <c r="AT245" s="142"/>
      <c r="AU245" s="28"/>
      <c r="AV245" s="28"/>
      <c r="AW245" s="28"/>
      <c r="AX245" s="28"/>
      <c r="AY245" s="28"/>
      <c r="AZ245" s="28"/>
      <c r="BA245" s="28"/>
      <c r="BB245" s="28"/>
      <c r="BC245" s="52"/>
    </row>
    <row r="246" spans="1:55" ht="18.75" x14ac:dyDescent="0.25">
      <c r="A246" s="146" t="str">
        <f>A171</f>
        <v>УП.01</v>
      </c>
      <c r="B246" s="146" t="str">
        <f>B171</f>
        <v>Учебная практика</v>
      </c>
      <c r="C246" s="147" t="s">
        <v>24</v>
      </c>
      <c r="D246" s="68"/>
      <c r="E246" s="68"/>
      <c r="F246" s="68"/>
      <c r="G246" s="68"/>
      <c r="H246" s="6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37"/>
      <c r="V246" s="37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3"/>
      <c r="AP246" s="143"/>
      <c r="AQ246" s="143"/>
      <c r="AR246" s="144"/>
      <c r="AS246" s="144"/>
      <c r="AT246" s="144"/>
      <c r="AU246" s="28"/>
      <c r="AV246" s="28"/>
      <c r="AW246" s="28"/>
      <c r="AX246" s="28"/>
      <c r="AY246" s="28"/>
      <c r="AZ246" s="28"/>
      <c r="BA246" s="28"/>
      <c r="BB246" s="28"/>
      <c r="BC246" s="52"/>
    </row>
    <row r="247" spans="1:55" ht="18.75" x14ac:dyDescent="0.25">
      <c r="A247" s="23"/>
      <c r="B247" s="23"/>
      <c r="C247" s="24" t="s">
        <v>36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7"/>
      <c r="V247" s="37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143"/>
      <c r="AP247" s="143"/>
      <c r="AQ247" s="143"/>
      <c r="AR247" s="142"/>
      <c r="AS247" s="142"/>
      <c r="AT247" s="142"/>
      <c r="AU247" s="28"/>
      <c r="AV247" s="28"/>
      <c r="AW247" s="28"/>
      <c r="AX247" s="28"/>
      <c r="AY247" s="28"/>
      <c r="AZ247" s="28"/>
      <c r="BA247" s="28"/>
      <c r="BB247" s="28"/>
      <c r="BC247" s="52"/>
    </row>
    <row r="248" spans="1:55" ht="18.75" x14ac:dyDescent="0.25">
      <c r="A248" s="97" t="str">
        <f>A173</f>
        <v>ПП.01</v>
      </c>
      <c r="B248" s="97" t="str">
        <f>B173</f>
        <v>Производственная практика</v>
      </c>
      <c r="C248" s="71" t="s">
        <v>24</v>
      </c>
      <c r="D248" s="117"/>
      <c r="E248" s="117"/>
      <c r="F248" s="117"/>
      <c r="G248" s="117"/>
      <c r="H248" s="117"/>
      <c r="I248" s="117">
        <v>36</v>
      </c>
      <c r="J248" s="117"/>
      <c r="K248" s="117"/>
      <c r="L248" s="72"/>
      <c r="M248" s="72"/>
      <c r="N248" s="72"/>
      <c r="O248" s="72"/>
      <c r="P248" s="72"/>
      <c r="Q248" s="72"/>
      <c r="R248" s="72"/>
      <c r="S248" s="72"/>
      <c r="T248" s="72"/>
      <c r="U248" s="37"/>
      <c r="V248" s="37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143"/>
      <c r="AP248" s="143"/>
      <c r="AQ248" s="143"/>
      <c r="AR248" s="144"/>
      <c r="AS248" s="144"/>
      <c r="AT248" s="144"/>
      <c r="AU248" s="28"/>
      <c r="AV248" s="28"/>
      <c r="AW248" s="28"/>
      <c r="AX248" s="28"/>
      <c r="AY248" s="28"/>
      <c r="AZ248" s="28"/>
      <c r="BA248" s="28"/>
      <c r="BB248" s="28"/>
      <c r="BC248" s="52"/>
    </row>
    <row r="249" spans="1:55" ht="18.75" x14ac:dyDescent="0.25">
      <c r="A249" s="23"/>
      <c r="B249" s="23"/>
      <c r="C249" s="24" t="s">
        <v>36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7"/>
      <c r="V249" s="37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143"/>
      <c r="AP249" s="143"/>
      <c r="AQ249" s="143"/>
      <c r="AR249" s="142"/>
      <c r="AS249" s="142"/>
      <c r="AT249" s="142"/>
      <c r="AU249" s="28"/>
      <c r="AV249" s="28"/>
      <c r="AW249" s="28"/>
      <c r="AX249" s="28"/>
      <c r="AY249" s="28"/>
      <c r="AZ249" s="28"/>
      <c r="BA249" s="28"/>
      <c r="BB249" s="28"/>
      <c r="BC249" s="52"/>
    </row>
    <row r="250" spans="1:55" ht="18.75" x14ac:dyDescent="0.25">
      <c r="A250" s="58" t="str">
        <f>A175</f>
        <v>ПМ.02</v>
      </c>
      <c r="B250" s="58" t="str">
        <f>B175</f>
        <v>Наладка автоматов и полуавтоматов</v>
      </c>
      <c r="C250" s="58" t="s">
        <v>24</v>
      </c>
      <c r="D250" s="58">
        <f>D252+D254+D256+D258+D260</f>
        <v>4</v>
      </c>
      <c r="E250" s="58">
        <f t="shared" ref="E250:AO251" si="44">E252+E254+E256+E258+E260</f>
        <v>4</v>
      </c>
      <c r="F250" s="58">
        <f t="shared" si="44"/>
        <v>4</v>
      </c>
      <c r="G250" s="58">
        <f t="shared" si="44"/>
        <v>4</v>
      </c>
      <c r="H250" s="58">
        <f t="shared" si="44"/>
        <v>4</v>
      </c>
      <c r="I250" s="58">
        <f t="shared" si="44"/>
        <v>0</v>
      </c>
      <c r="J250" s="58">
        <f t="shared" si="44"/>
        <v>36</v>
      </c>
      <c r="K250" s="58">
        <f t="shared" si="44"/>
        <v>0</v>
      </c>
      <c r="L250" s="58">
        <f t="shared" si="44"/>
        <v>0</v>
      </c>
      <c r="M250" s="58">
        <f t="shared" si="44"/>
        <v>0</v>
      </c>
      <c r="N250" s="58">
        <f t="shared" si="44"/>
        <v>0</v>
      </c>
      <c r="O250" s="58">
        <f t="shared" si="44"/>
        <v>0</v>
      </c>
      <c r="P250" s="58">
        <f t="shared" si="44"/>
        <v>0</v>
      </c>
      <c r="Q250" s="58">
        <f t="shared" si="44"/>
        <v>0</v>
      </c>
      <c r="R250" s="58">
        <f t="shared" si="44"/>
        <v>0</v>
      </c>
      <c r="S250" s="58">
        <f t="shared" si="44"/>
        <v>0</v>
      </c>
      <c r="T250" s="58">
        <f t="shared" si="44"/>
        <v>0</v>
      </c>
      <c r="U250" s="37"/>
      <c r="V250" s="37"/>
      <c r="W250" s="58">
        <f t="shared" si="44"/>
        <v>0</v>
      </c>
      <c r="X250" s="58">
        <f t="shared" si="44"/>
        <v>0</v>
      </c>
      <c r="Y250" s="58">
        <f t="shared" si="44"/>
        <v>0</v>
      </c>
      <c r="Z250" s="58">
        <f t="shared" si="44"/>
        <v>0</v>
      </c>
      <c r="AA250" s="58">
        <f t="shared" si="44"/>
        <v>0</v>
      </c>
      <c r="AB250" s="58">
        <f t="shared" si="44"/>
        <v>0</v>
      </c>
      <c r="AC250" s="58">
        <f t="shared" si="44"/>
        <v>0</v>
      </c>
      <c r="AD250" s="58">
        <f t="shared" si="44"/>
        <v>0</v>
      </c>
      <c r="AE250" s="58">
        <f t="shared" si="44"/>
        <v>0</v>
      </c>
      <c r="AF250" s="58">
        <f t="shared" si="44"/>
        <v>0</v>
      </c>
      <c r="AG250" s="58">
        <f t="shared" si="44"/>
        <v>0</v>
      </c>
      <c r="AH250" s="58">
        <f t="shared" si="44"/>
        <v>0</v>
      </c>
      <c r="AI250" s="58">
        <f t="shared" si="44"/>
        <v>0</v>
      </c>
      <c r="AJ250" s="58">
        <f t="shared" si="44"/>
        <v>0</v>
      </c>
      <c r="AK250" s="58">
        <f t="shared" si="44"/>
        <v>0</v>
      </c>
      <c r="AL250" s="58">
        <f t="shared" si="44"/>
        <v>0</v>
      </c>
      <c r="AM250" s="58">
        <f t="shared" si="44"/>
        <v>0</v>
      </c>
      <c r="AN250" s="58">
        <f t="shared" si="44"/>
        <v>0</v>
      </c>
      <c r="AO250" s="149">
        <f t="shared" si="44"/>
        <v>0</v>
      </c>
      <c r="AP250" s="149"/>
      <c r="AQ250" s="149"/>
      <c r="AR250" s="150"/>
      <c r="AS250" s="150"/>
      <c r="AT250" s="150"/>
      <c r="AU250" s="28"/>
      <c r="AV250" s="28"/>
      <c r="AW250" s="28"/>
      <c r="AX250" s="28"/>
      <c r="AY250" s="28"/>
      <c r="AZ250" s="28"/>
      <c r="BA250" s="28"/>
      <c r="BB250" s="28"/>
      <c r="BC250" s="52"/>
    </row>
    <row r="251" spans="1:55" ht="18.75" x14ac:dyDescent="0.25">
      <c r="A251" s="98"/>
      <c r="B251" s="98"/>
      <c r="C251" s="24" t="s">
        <v>36</v>
      </c>
      <c r="D251" s="98">
        <f>D253+D255+D257+D259+D261</f>
        <v>5</v>
      </c>
      <c r="E251" s="98">
        <f t="shared" si="44"/>
        <v>5</v>
      </c>
      <c r="F251" s="98">
        <f t="shared" si="44"/>
        <v>5</v>
      </c>
      <c r="G251" s="98">
        <f t="shared" si="44"/>
        <v>5</v>
      </c>
      <c r="H251" s="98">
        <f t="shared" si="44"/>
        <v>5</v>
      </c>
      <c r="I251" s="98">
        <f t="shared" si="44"/>
        <v>0</v>
      </c>
      <c r="J251" s="98">
        <f t="shared" si="44"/>
        <v>0</v>
      </c>
      <c r="K251" s="98">
        <f t="shared" si="44"/>
        <v>0</v>
      </c>
      <c r="L251" s="98">
        <f t="shared" si="44"/>
        <v>0</v>
      </c>
      <c r="M251" s="98">
        <f t="shared" si="44"/>
        <v>0</v>
      </c>
      <c r="N251" s="98">
        <f t="shared" si="44"/>
        <v>0</v>
      </c>
      <c r="O251" s="98">
        <f t="shared" si="44"/>
        <v>0</v>
      </c>
      <c r="P251" s="98">
        <f t="shared" si="44"/>
        <v>0</v>
      </c>
      <c r="Q251" s="98">
        <f t="shared" si="44"/>
        <v>0</v>
      </c>
      <c r="R251" s="98">
        <f t="shared" si="44"/>
        <v>0</v>
      </c>
      <c r="S251" s="98">
        <f t="shared" si="44"/>
        <v>0</v>
      </c>
      <c r="T251" s="98">
        <f t="shared" si="44"/>
        <v>0</v>
      </c>
      <c r="U251" s="37"/>
      <c r="V251" s="37"/>
      <c r="W251" s="98">
        <f t="shared" si="44"/>
        <v>0</v>
      </c>
      <c r="X251" s="98">
        <f t="shared" si="44"/>
        <v>0</v>
      </c>
      <c r="Y251" s="98">
        <f t="shared" si="44"/>
        <v>0</v>
      </c>
      <c r="Z251" s="98">
        <f t="shared" si="44"/>
        <v>0</v>
      </c>
      <c r="AA251" s="98">
        <f t="shared" si="44"/>
        <v>0</v>
      </c>
      <c r="AB251" s="98">
        <f t="shared" si="44"/>
        <v>0</v>
      </c>
      <c r="AC251" s="98">
        <f t="shared" si="44"/>
        <v>0</v>
      </c>
      <c r="AD251" s="98">
        <f t="shared" si="44"/>
        <v>0</v>
      </c>
      <c r="AE251" s="98">
        <f t="shared" si="44"/>
        <v>0</v>
      </c>
      <c r="AF251" s="98">
        <f t="shared" si="44"/>
        <v>0</v>
      </c>
      <c r="AG251" s="98">
        <f t="shared" si="44"/>
        <v>0</v>
      </c>
      <c r="AH251" s="98">
        <f t="shared" si="44"/>
        <v>0</v>
      </c>
      <c r="AI251" s="98">
        <f t="shared" si="44"/>
        <v>0</v>
      </c>
      <c r="AJ251" s="98">
        <f t="shared" si="44"/>
        <v>0</v>
      </c>
      <c r="AK251" s="98">
        <f t="shared" si="44"/>
        <v>0</v>
      </c>
      <c r="AL251" s="98">
        <f t="shared" si="44"/>
        <v>0</v>
      </c>
      <c r="AM251" s="98">
        <f t="shared" si="44"/>
        <v>0</v>
      </c>
      <c r="AN251" s="98">
        <f t="shared" si="44"/>
        <v>0</v>
      </c>
      <c r="AO251" s="149">
        <f t="shared" si="44"/>
        <v>0</v>
      </c>
      <c r="AP251" s="149"/>
      <c r="AQ251" s="149"/>
      <c r="AR251" s="150"/>
      <c r="AS251" s="150"/>
      <c r="AT251" s="150"/>
      <c r="AU251" s="28"/>
      <c r="AV251" s="28"/>
      <c r="AW251" s="28"/>
      <c r="AX251" s="28"/>
      <c r="AY251" s="28"/>
      <c r="AZ251" s="28"/>
      <c r="BA251" s="28"/>
      <c r="BB251" s="28"/>
      <c r="BC251" s="52"/>
    </row>
    <row r="252" spans="1:55" ht="37.5" x14ac:dyDescent="0.25">
      <c r="A252" s="63" t="str">
        <f>'[1]НАЛАДЧИК МЕХАНООБРАБОТКА'!A40</f>
        <v xml:space="preserve">МДК 02.01                 </v>
      </c>
      <c r="B252" s="63" t="str">
        <f>'[1]НАЛАДЧИК МЕХАНООБРАБОТКА'!B40</f>
        <v xml:space="preserve"> Устройство автоматов и полуавтоматов.                                                                </v>
      </c>
      <c r="C252" s="64" t="s">
        <v>24</v>
      </c>
      <c r="D252" s="63">
        <v>1</v>
      </c>
      <c r="E252" s="63">
        <v>1</v>
      </c>
      <c r="F252" s="63">
        <v>1</v>
      </c>
      <c r="G252" s="63">
        <v>1</v>
      </c>
      <c r="H252" s="63">
        <v>1</v>
      </c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37"/>
      <c r="V252" s="37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149"/>
      <c r="AP252" s="149"/>
      <c r="AQ252" s="149"/>
      <c r="AR252" s="150"/>
      <c r="AS252" s="150"/>
      <c r="AT252" s="150"/>
      <c r="AU252" s="28"/>
      <c r="AV252" s="28"/>
      <c r="AW252" s="28"/>
      <c r="AX252" s="28"/>
      <c r="AY252" s="28"/>
      <c r="AZ252" s="28"/>
      <c r="BA252" s="28"/>
      <c r="BB252" s="28"/>
      <c r="BC252" s="52"/>
    </row>
    <row r="253" spans="1:55" ht="18.75" x14ac:dyDescent="0.25">
      <c r="A253" s="98"/>
      <c r="B253" s="98"/>
      <c r="C253" s="24" t="s">
        <v>36</v>
      </c>
      <c r="D253" s="98">
        <v>1</v>
      </c>
      <c r="E253" s="98">
        <v>1</v>
      </c>
      <c r="F253" s="98">
        <v>1</v>
      </c>
      <c r="G253" s="98">
        <v>1</v>
      </c>
      <c r="H253" s="98">
        <v>1</v>
      </c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37"/>
      <c r="V253" s="37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149"/>
      <c r="AP253" s="149"/>
      <c r="AQ253" s="149"/>
      <c r="AR253" s="150"/>
      <c r="AS253" s="150"/>
      <c r="AT253" s="150"/>
      <c r="AU253" s="28"/>
      <c r="AV253" s="28"/>
      <c r="AW253" s="28"/>
      <c r="AX253" s="28"/>
      <c r="AY253" s="28"/>
      <c r="AZ253" s="28"/>
      <c r="BA253" s="28"/>
      <c r="BB253" s="28"/>
      <c r="BC253" s="52"/>
    </row>
    <row r="254" spans="1:55" ht="37.5" x14ac:dyDescent="0.25">
      <c r="A254" s="63" t="str">
        <f>'[1]НАЛАДЧИК МЕХАНООБРАБОТКА'!A41</f>
        <v>МДК.02.02</v>
      </c>
      <c r="B254" s="63" t="str">
        <f>'[1]НАЛАДЧИК МЕХАНООБРАБОТКА'!B41</f>
        <v>Технология работ по наладке автоматов и полуавтоматов</v>
      </c>
      <c r="C254" s="64" t="s">
        <v>24</v>
      </c>
      <c r="D254" s="63">
        <v>1</v>
      </c>
      <c r="E254" s="63">
        <v>1</v>
      </c>
      <c r="F254" s="63">
        <v>1</v>
      </c>
      <c r="G254" s="63">
        <v>1</v>
      </c>
      <c r="H254" s="63">
        <v>1</v>
      </c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37"/>
      <c r="V254" s="37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149"/>
      <c r="AP254" s="149"/>
      <c r="AQ254" s="149"/>
      <c r="AR254" s="150"/>
      <c r="AS254" s="150"/>
      <c r="AT254" s="150"/>
      <c r="AU254" s="28"/>
      <c r="AV254" s="28"/>
      <c r="AW254" s="28"/>
      <c r="AX254" s="28"/>
      <c r="AY254" s="28"/>
      <c r="AZ254" s="28"/>
      <c r="BA254" s="28"/>
      <c r="BB254" s="28"/>
      <c r="BC254" s="52"/>
    </row>
    <row r="255" spans="1:55" ht="18.75" x14ac:dyDescent="0.25">
      <c r="A255" s="98"/>
      <c r="B255" s="98"/>
      <c r="C255" s="24" t="s">
        <v>36</v>
      </c>
      <c r="D255" s="98">
        <v>1</v>
      </c>
      <c r="E255" s="98">
        <v>1</v>
      </c>
      <c r="F255" s="98">
        <v>1</v>
      </c>
      <c r="G255" s="98">
        <v>1</v>
      </c>
      <c r="H255" s="98">
        <v>1</v>
      </c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37"/>
      <c r="V255" s="37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149"/>
      <c r="AP255" s="149"/>
      <c r="AQ255" s="149"/>
      <c r="AR255" s="150"/>
      <c r="AS255" s="150"/>
      <c r="AT255" s="150"/>
      <c r="AU255" s="28"/>
      <c r="AV255" s="28"/>
      <c r="AW255" s="28"/>
      <c r="AX255" s="28"/>
      <c r="AY255" s="28"/>
      <c r="AZ255" s="28"/>
      <c r="BA255" s="28"/>
      <c r="BB255" s="28"/>
      <c r="BC255" s="52"/>
    </row>
    <row r="256" spans="1:55" ht="37.5" x14ac:dyDescent="0.25">
      <c r="A256" s="63" t="str">
        <f>'[1]НАЛАДЧИК МЕХАНООБРАБОТКА'!A42</f>
        <v>МДК.02.03</v>
      </c>
      <c r="B256" s="63" t="str">
        <f>'[1]НАЛАДЧИК МЕХАНООБРАБОТКА'!B42</f>
        <v>Машиностроительное черчение</v>
      </c>
      <c r="C256" s="64" t="s">
        <v>24</v>
      </c>
      <c r="D256" s="63">
        <v>2</v>
      </c>
      <c r="E256" s="63">
        <v>2</v>
      </c>
      <c r="F256" s="63">
        <v>2</v>
      </c>
      <c r="G256" s="63">
        <v>2</v>
      </c>
      <c r="H256" s="63">
        <v>2</v>
      </c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37"/>
      <c r="V256" s="37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149"/>
      <c r="AP256" s="149"/>
      <c r="AQ256" s="149"/>
      <c r="AR256" s="150"/>
      <c r="AS256" s="150"/>
      <c r="AT256" s="150"/>
      <c r="AU256" s="28"/>
      <c r="AV256" s="28"/>
      <c r="AW256" s="28"/>
      <c r="AX256" s="28"/>
      <c r="AY256" s="28"/>
      <c r="AZ256" s="28"/>
      <c r="BA256" s="28"/>
      <c r="BB256" s="28"/>
      <c r="BC256" s="52"/>
    </row>
    <row r="257" spans="1:55" ht="18.75" x14ac:dyDescent="0.25">
      <c r="A257" s="98"/>
      <c r="B257" s="98"/>
      <c r="C257" s="24" t="s">
        <v>36</v>
      </c>
      <c r="D257" s="98">
        <v>1</v>
      </c>
      <c r="E257" s="98">
        <v>1</v>
      </c>
      <c r="F257" s="98">
        <v>1</v>
      </c>
      <c r="G257" s="98">
        <v>1</v>
      </c>
      <c r="H257" s="98">
        <v>1</v>
      </c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37"/>
      <c r="V257" s="37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149"/>
      <c r="AP257" s="149"/>
      <c r="AQ257" s="149"/>
      <c r="AR257" s="150"/>
      <c r="AS257" s="150"/>
      <c r="AT257" s="150"/>
      <c r="AU257" s="28"/>
      <c r="AV257" s="28"/>
      <c r="AW257" s="28"/>
      <c r="AX257" s="28"/>
      <c r="AY257" s="28"/>
      <c r="AZ257" s="28"/>
      <c r="BA257" s="28"/>
      <c r="BB257" s="28"/>
      <c r="BC257" s="52"/>
    </row>
    <row r="258" spans="1:55" ht="18.75" x14ac:dyDescent="0.25">
      <c r="A258" s="146" t="str">
        <f>'[1]НАЛАДЧИК МЕХАНООБРАБОТКА'!A43</f>
        <v>УП.02</v>
      </c>
      <c r="B258" s="146" t="str">
        <f>'[1]НАЛАДЧИК МЕХАНООБРАБОТКА'!B43</f>
        <v>Учебная практика</v>
      </c>
      <c r="C258" s="146" t="s">
        <v>24</v>
      </c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37"/>
      <c r="V258" s="37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9"/>
      <c r="AP258" s="149"/>
      <c r="AQ258" s="149"/>
      <c r="AR258" s="150"/>
      <c r="AS258" s="150"/>
      <c r="AT258" s="150"/>
      <c r="AU258" s="28"/>
      <c r="AV258" s="28"/>
      <c r="AW258" s="28"/>
      <c r="AX258" s="28"/>
      <c r="AY258" s="28"/>
      <c r="AZ258" s="28"/>
      <c r="BA258" s="28"/>
      <c r="BB258" s="28"/>
      <c r="BC258" s="52"/>
    </row>
    <row r="259" spans="1:55" ht="18.75" x14ac:dyDescent="0.25">
      <c r="A259" s="98"/>
      <c r="B259" s="98"/>
      <c r="C259" s="24" t="s">
        <v>36</v>
      </c>
      <c r="D259" s="98">
        <v>2</v>
      </c>
      <c r="E259" s="98">
        <v>2</v>
      </c>
      <c r="F259" s="98">
        <v>2</v>
      </c>
      <c r="G259" s="98">
        <v>2</v>
      </c>
      <c r="H259" s="98">
        <v>2</v>
      </c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37"/>
      <c r="V259" s="37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149"/>
      <c r="AP259" s="149"/>
      <c r="AQ259" s="149"/>
      <c r="AR259" s="150"/>
      <c r="AS259" s="150"/>
      <c r="AT259" s="150"/>
      <c r="AU259" s="28"/>
      <c r="AV259" s="28"/>
      <c r="AW259" s="28"/>
      <c r="AX259" s="28"/>
      <c r="AY259" s="28"/>
      <c r="AZ259" s="28"/>
      <c r="BA259" s="28"/>
      <c r="BB259" s="28"/>
      <c r="BC259" s="52"/>
    </row>
    <row r="260" spans="1:55" ht="18.75" x14ac:dyDescent="0.25">
      <c r="A260" s="70" t="str">
        <f>'[1]НАЛАДЧИК МЕХАНООБРАБОТКА'!A44</f>
        <v>ПП.02</v>
      </c>
      <c r="B260" s="70" t="str">
        <f>'[1]НАЛАДЧИК МЕХАНООБРАБОТКА'!B44</f>
        <v>Производственная практика</v>
      </c>
      <c r="C260" s="70" t="s">
        <v>24</v>
      </c>
      <c r="D260" s="70"/>
      <c r="E260" s="70"/>
      <c r="F260" s="70"/>
      <c r="G260" s="70"/>
      <c r="H260" s="70"/>
      <c r="I260" s="70"/>
      <c r="J260" s="70">
        <v>36</v>
      </c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37"/>
      <c r="V260" s="37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149"/>
      <c r="AP260" s="149"/>
      <c r="AQ260" s="149"/>
      <c r="AR260" s="150"/>
      <c r="AS260" s="150"/>
      <c r="AT260" s="150"/>
      <c r="AU260" s="28"/>
      <c r="AV260" s="28"/>
      <c r="AW260" s="28"/>
      <c r="AX260" s="28"/>
      <c r="AY260" s="28"/>
      <c r="AZ260" s="28"/>
      <c r="BA260" s="28"/>
      <c r="BB260" s="28"/>
      <c r="BC260" s="52"/>
    </row>
    <row r="261" spans="1:55" ht="18.75" x14ac:dyDescent="0.25">
      <c r="A261" s="98"/>
      <c r="B261" s="98"/>
      <c r="C261" s="24" t="s">
        <v>36</v>
      </c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37"/>
      <c r="V261" s="37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149"/>
      <c r="AP261" s="149"/>
      <c r="AQ261" s="149"/>
      <c r="AR261" s="150"/>
      <c r="AS261" s="150"/>
      <c r="AT261" s="150"/>
      <c r="AU261" s="28"/>
      <c r="AV261" s="28"/>
      <c r="AW261" s="28"/>
      <c r="AX261" s="28"/>
      <c r="AY261" s="28"/>
      <c r="AZ261" s="28"/>
      <c r="BA261" s="28"/>
      <c r="BB261" s="28"/>
      <c r="BC261" s="52"/>
    </row>
    <row r="262" spans="1:55" ht="37.5" x14ac:dyDescent="0.25">
      <c r="A262" s="58" t="str">
        <f>'[1]НАЛАДЧИК МЕХАНООБРАБОТКА'!A45</f>
        <v>ПМ.03</v>
      </c>
      <c r="B262" s="58" t="str">
        <f>'[1]НАЛАДЧИК МЕХАНООБРАБОТКА'!B45</f>
        <v>Наладка станков и манипуляторов с программным управлением</v>
      </c>
      <c r="C262" s="55" t="s">
        <v>24</v>
      </c>
      <c r="D262" s="108">
        <f>D264+D266+D270+D268+D272</f>
        <v>23</v>
      </c>
      <c r="E262" s="108">
        <f t="shared" ref="E262:AO263" si="45">E264+E266+E270+E268+E272</f>
        <v>23</v>
      </c>
      <c r="F262" s="108">
        <f t="shared" si="45"/>
        <v>23</v>
      </c>
      <c r="G262" s="108">
        <f t="shared" si="45"/>
        <v>23</v>
      </c>
      <c r="H262" s="108">
        <f t="shared" si="45"/>
        <v>23</v>
      </c>
      <c r="I262" s="108">
        <f t="shared" si="45"/>
        <v>0</v>
      </c>
      <c r="J262" s="108">
        <f t="shared" si="45"/>
        <v>0</v>
      </c>
      <c r="K262" s="108">
        <f t="shared" si="45"/>
        <v>36</v>
      </c>
      <c r="L262" s="108">
        <f t="shared" si="45"/>
        <v>36</v>
      </c>
      <c r="M262" s="108">
        <f t="shared" si="45"/>
        <v>36</v>
      </c>
      <c r="N262" s="108">
        <f t="shared" si="45"/>
        <v>36</v>
      </c>
      <c r="O262" s="108">
        <f t="shared" si="45"/>
        <v>36</v>
      </c>
      <c r="P262" s="108">
        <f t="shared" si="45"/>
        <v>36</v>
      </c>
      <c r="Q262" s="108">
        <f t="shared" si="45"/>
        <v>36</v>
      </c>
      <c r="R262" s="108">
        <f t="shared" si="45"/>
        <v>36</v>
      </c>
      <c r="S262" s="108">
        <f t="shared" si="45"/>
        <v>36</v>
      </c>
      <c r="T262" s="108">
        <f t="shared" si="45"/>
        <v>36</v>
      </c>
      <c r="U262" s="37"/>
      <c r="V262" s="37"/>
      <c r="W262" s="108">
        <f t="shared" si="45"/>
        <v>36</v>
      </c>
      <c r="X262" s="108">
        <f t="shared" si="45"/>
        <v>36</v>
      </c>
      <c r="Y262" s="108">
        <f t="shared" si="45"/>
        <v>36</v>
      </c>
      <c r="Z262" s="108">
        <f t="shared" si="45"/>
        <v>36</v>
      </c>
      <c r="AA262" s="108">
        <f t="shared" si="45"/>
        <v>36</v>
      </c>
      <c r="AB262" s="108">
        <f t="shared" si="45"/>
        <v>36</v>
      </c>
      <c r="AC262" s="108">
        <f t="shared" si="45"/>
        <v>36</v>
      </c>
      <c r="AD262" s="108">
        <f t="shared" si="45"/>
        <v>36</v>
      </c>
      <c r="AE262" s="108">
        <f t="shared" si="45"/>
        <v>36</v>
      </c>
      <c r="AF262" s="108">
        <f t="shared" si="45"/>
        <v>36</v>
      </c>
      <c r="AG262" s="108">
        <f t="shared" si="45"/>
        <v>36</v>
      </c>
      <c r="AH262" s="108">
        <f t="shared" si="45"/>
        <v>36</v>
      </c>
      <c r="AI262" s="108">
        <f t="shared" si="45"/>
        <v>36</v>
      </c>
      <c r="AJ262" s="108">
        <f t="shared" si="45"/>
        <v>36</v>
      </c>
      <c r="AK262" s="108">
        <f t="shared" si="45"/>
        <v>36</v>
      </c>
      <c r="AL262" s="108">
        <f t="shared" si="45"/>
        <v>36</v>
      </c>
      <c r="AM262" s="108">
        <f t="shared" si="45"/>
        <v>36</v>
      </c>
      <c r="AN262" s="108">
        <f t="shared" si="45"/>
        <v>36</v>
      </c>
      <c r="AO262" s="141">
        <f t="shared" si="45"/>
        <v>0</v>
      </c>
      <c r="AP262" s="141"/>
      <c r="AQ262" s="141"/>
      <c r="AR262" s="142"/>
      <c r="AS262" s="142"/>
      <c r="AT262" s="142"/>
      <c r="AU262" s="28"/>
      <c r="AV262" s="28"/>
      <c r="AW262" s="28"/>
      <c r="AX262" s="28"/>
      <c r="AY262" s="28"/>
      <c r="AZ262" s="28"/>
      <c r="BA262" s="28"/>
      <c r="BB262" s="28"/>
      <c r="BC262" s="52"/>
    </row>
    <row r="263" spans="1:55" ht="18.75" x14ac:dyDescent="0.25">
      <c r="A263" s="23"/>
      <c r="B263" s="23"/>
      <c r="C263" s="24" t="s">
        <v>36</v>
      </c>
      <c r="D263" s="53">
        <f>D265+D267+D271+D269+D273</f>
        <v>6</v>
      </c>
      <c r="E263" s="53">
        <f t="shared" si="45"/>
        <v>6</v>
      </c>
      <c r="F263" s="53">
        <f t="shared" si="45"/>
        <v>6</v>
      </c>
      <c r="G263" s="53">
        <f t="shared" si="45"/>
        <v>6</v>
      </c>
      <c r="H263" s="53">
        <f t="shared" si="45"/>
        <v>6</v>
      </c>
      <c r="I263" s="53">
        <f t="shared" si="45"/>
        <v>0</v>
      </c>
      <c r="J263" s="53">
        <f t="shared" si="45"/>
        <v>0</v>
      </c>
      <c r="K263" s="53">
        <f t="shared" si="45"/>
        <v>0</v>
      </c>
      <c r="L263" s="53">
        <f t="shared" si="45"/>
        <v>0</v>
      </c>
      <c r="M263" s="53">
        <f t="shared" si="45"/>
        <v>0</v>
      </c>
      <c r="N263" s="53">
        <f t="shared" si="45"/>
        <v>0</v>
      </c>
      <c r="O263" s="53">
        <f t="shared" si="45"/>
        <v>0</v>
      </c>
      <c r="P263" s="53">
        <f t="shared" si="45"/>
        <v>0</v>
      </c>
      <c r="Q263" s="53">
        <f t="shared" si="45"/>
        <v>0</v>
      </c>
      <c r="R263" s="53">
        <f t="shared" si="45"/>
        <v>0</v>
      </c>
      <c r="S263" s="53">
        <f t="shared" si="45"/>
        <v>0</v>
      </c>
      <c r="T263" s="53">
        <f t="shared" si="45"/>
        <v>0</v>
      </c>
      <c r="U263" s="37"/>
      <c r="V263" s="37"/>
      <c r="W263" s="53">
        <f t="shared" si="45"/>
        <v>0</v>
      </c>
      <c r="X263" s="53">
        <f t="shared" si="45"/>
        <v>0</v>
      </c>
      <c r="Y263" s="53">
        <f t="shared" si="45"/>
        <v>0</v>
      </c>
      <c r="Z263" s="53">
        <f t="shared" si="45"/>
        <v>0</v>
      </c>
      <c r="AA263" s="53">
        <f t="shared" si="45"/>
        <v>0</v>
      </c>
      <c r="AB263" s="53">
        <f t="shared" si="45"/>
        <v>0</v>
      </c>
      <c r="AC263" s="53">
        <f t="shared" si="45"/>
        <v>0</v>
      </c>
      <c r="AD263" s="53">
        <f t="shared" si="45"/>
        <v>0</v>
      </c>
      <c r="AE263" s="53">
        <f t="shared" si="45"/>
        <v>0</v>
      </c>
      <c r="AF263" s="53">
        <f t="shared" si="45"/>
        <v>0</v>
      </c>
      <c r="AG263" s="53">
        <f t="shared" si="45"/>
        <v>0</v>
      </c>
      <c r="AH263" s="53">
        <f t="shared" si="45"/>
        <v>0</v>
      </c>
      <c r="AI263" s="53">
        <f t="shared" si="45"/>
        <v>0</v>
      </c>
      <c r="AJ263" s="53">
        <f t="shared" si="45"/>
        <v>0</v>
      </c>
      <c r="AK263" s="53">
        <f t="shared" si="45"/>
        <v>0</v>
      </c>
      <c r="AL263" s="53">
        <f t="shared" si="45"/>
        <v>0</v>
      </c>
      <c r="AM263" s="53">
        <f t="shared" si="45"/>
        <v>0</v>
      </c>
      <c r="AN263" s="53">
        <f t="shared" si="45"/>
        <v>0</v>
      </c>
      <c r="AO263" s="141">
        <f t="shared" si="45"/>
        <v>0</v>
      </c>
      <c r="AP263" s="141"/>
      <c r="AQ263" s="141"/>
      <c r="AR263" s="142"/>
      <c r="AS263" s="142"/>
      <c r="AT263" s="142"/>
      <c r="AU263" s="28"/>
      <c r="AV263" s="28"/>
      <c r="AW263" s="28"/>
      <c r="AX263" s="28"/>
      <c r="AY263" s="28"/>
      <c r="AZ263" s="28"/>
      <c r="BA263" s="28"/>
      <c r="BB263" s="28"/>
      <c r="BC263" s="52"/>
    </row>
    <row r="264" spans="1:55" ht="56.25" x14ac:dyDescent="0.25">
      <c r="A264" s="63" t="str">
        <f>'[1]НАЛАДЧИК МЕХАНООБРАБОТКА'!A46</f>
        <v>МДК.03.01</v>
      </c>
      <c r="B264" s="63" t="str">
        <f>'[1]НАЛАДЧИК МЕХАНООБРАБОТКА'!B46</f>
        <v xml:space="preserve">Устройство станков и манипуляторов с программным управлением  </v>
      </c>
      <c r="C264" s="64" t="s">
        <v>24</v>
      </c>
      <c r="D264" s="65">
        <v>4</v>
      </c>
      <c r="E264" s="65">
        <v>4</v>
      </c>
      <c r="F264" s="65">
        <v>4</v>
      </c>
      <c r="G264" s="65">
        <v>4</v>
      </c>
      <c r="H264" s="65">
        <v>4</v>
      </c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37"/>
      <c r="V264" s="37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141"/>
      <c r="AP264" s="141"/>
      <c r="AQ264" s="141"/>
      <c r="AR264" s="142"/>
      <c r="AS264" s="142"/>
      <c r="AT264" s="142"/>
      <c r="AU264" s="28"/>
      <c r="AV264" s="28"/>
      <c r="AW264" s="28"/>
      <c r="AX264" s="28"/>
      <c r="AY264" s="28"/>
      <c r="AZ264" s="28"/>
      <c r="BA264" s="28"/>
      <c r="BB264" s="28"/>
      <c r="BC264" s="52"/>
    </row>
    <row r="265" spans="1:55" ht="18.75" x14ac:dyDescent="0.25">
      <c r="A265" s="23"/>
      <c r="B265" s="23"/>
      <c r="C265" s="24" t="s">
        <v>36</v>
      </c>
      <c r="D265" s="53">
        <v>2</v>
      </c>
      <c r="E265" s="53">
        <v>2</v>
      </c>
      <c r="F265" s="53">
        <v>2</v>
      </c>
      <c r="G265" s="53">
        <v>2</v>
      </c>
      <c r="H265" s="53">
        <v>2</v>
      </c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37"/>
      <c r="V265" s="37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141"/>
      <c r="AP265" s="141"/>
      <c r="AQ265" s="141"/>
      <c r="AR265" s="142"/>
      <c r="AS265" s="142"/>
      <c r="AT265" s="142"/>
      <c r="AU265" s="28"/>
      <c r="AV265" s="28"/>
      <c r="AW265" s="28"/>
      <c r="AX265" s="28"/>
      <c r="AY265" s="28"/>
      <c r="AZ265" s="28"/>
      <c r="BA265" s="28"/>
      <c r="BB265" s="28"/>
      <c r="BC265" s="52"/>
    </row>
    <row r="266" spans="1:55" ht="56.25" x14ac:dyDescent="0.25">
      <c r="A266" s="63" t="str">
        <f>'[1]НАЛАДЧИК МЕХАНООБРАБОТКА'!A47</f>
        <v>МДК.03.02</v>
      </c>
      <c r="B266" s="63" t="str">
        <f>'[1]НАЛАДЧИК МЕХАНООБРАБОТКА'!B47</f>
        <v>Технология работ по наладке санков и манипуляторов с числовым программным управлением</v>
      </c>
      <c r="C266" s="64" t="s">
        <v>24</v>
      </c>
      <c r="D266" s="65">
        <v>5</v>
      </c>
      <c r="E266" s="65">
        <v>5</v>
      </c>
      <c r="F266" s="65">
        <v>5</v>
      </c>
      <c r="G266" s="65">
        <v>5</v>
      </c>
      <c r="H266" s="65">
        <v>5</v>
      </c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37"/>
      <c r="V266" s="37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141"/>
      <c r="AP266" s="141"/>
      <c r="AQ266" s="141"/>
      <c r="AR266" s="142"/>
      <c r="AS266" s="142"/>
      <c r="AT266" s="142"/>
      <c r="AU266" s="28"/>
      <c r="AV266" s="28"/>
      <c r="AW266" s="28"/>
      <c r="AX266" s="28"/>
      <c r="AY266" s="28"/>
      <c r="AZ266" s="28"/>
      <c r="BA266" s="28"/>
      <c r="BB266" s="28"/>
      <c r="BC266" s="52"/>
    </row>
    <row r="267" spans="1:55" ht="18.75" x14ac:dyDescent="0.25">
      <c r="A267" s="23"/>
      <c r="B267" s="23"/>
      <c r="C267" s="24" t="s">
        <v>36</v>
      </c>
      <c r="D267" s="53">
        <v>3</v>
      </c>
      <c r="E267" s="53">
        <v>3</v>
      </c>
      <c r="F267" s="53">
        <v>3</v>
      </c>
      <c r="G267" s="53">
        <v>3</v>
      </c>
      <c r="H267" s="53">
        <v>3</v>
      </c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37"/>
      <c r="V267" s="37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141"/>
      <c r="AP267" s="141"/>
      <c r="AQ267" s="141"/>
      <c r="AR267" s="142"/>
      <c r="AS267" s="142"/>
      <c r="AT267" s="142"/>
      <c r="AU267" s="28"/>
      <c r="AV267" s="28"/>
      <c r="AW267" s="28"/>
      <c r="AX267" s="28"/>
      <c r="AY267" s="28"/>
      <c r="AZ267" s="28"/>
      <c r="BA267" s="28"/>
      <c r="BB267" s="28"/>
      <c r="BC267" s="52"/>
    </row>
    <row r="268" spans="1:55" ht="37.5" x14ac:dyDescent="0.25">
      <c r="A268" s="63" t="str">
        <f>'[1]НАЛАДЧИК МЕХАНООБРАБОТКА'!A48</f>
        <v xml:space="preserve"> МДК 03.03</v>
      </c>
      <c r="B268" s="63" t="str">
        <f>'[1]НАЛАДЧИК МЕХАНООБРАБОТКА'!B48</f>
        <v>Машиностроительное черчение</v>
      </c>
      <c r="C268" s="64" t="s">
        <v>24</v>
      </c>
      <c r="D268" s="65">
        <v>2</v>
      </c>
      <c r="E268" s="65">
        <v>2</v>
      </c>
      <c r="F268" s="65">
        <v>2</v>
      </c>
      <c r="G268" s="65">
        <v>2</v>
      </c>
      <c r="H268" s="65">
        <v>2</v>
      </c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37"/>
      <c r="V268" s="37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141"/>
      <c r="AP268" s="141"/>
      <c r="AQ268" s="141"/>
      <c r="AR268" s="142"/>
      <c r="AS268" s="142"/>
      <c r="AT268" s="142"/>
      <c r="AU268" s="28"/>
      <c r="AV268" s="28"/>
      <c r="AW268" s="28"/>
      <c r="AX268" s="28"/>
      <c r="AY268" s="28"/>
      <c r="AZ268" s="28"/>
      <c r="BA268" s="28"/>
      <c r="BB268" s="28"/>
      <c r="BC268" s="52"/>
    </row>
    <row r="269" spans="1:55" ht="18.75" x14ac:dyDescent="0.25">
      <c r="A269" s="23"/>
      <c r="B269" s="23"/>
      <c r="C269" s="24" t="s">
        <v>36</v>
      </c>
      <c r="D269" s="53">
        <v>1</v>
      </c>
      <c r="E269" s="53">
        <v>1</v>
      </c>
      <c r="F269" s="53">
        <v>1</v>
      </c>
      <c r="G269" s="53">
        <v>1</v>
      </c>
      <c r="H269" s="53">
        <v>1</v>
      </c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37"/>
      <c r="V269" s="37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141"/>
      <c r="AP269" s="141"/>
      <c r="AQ269" s="141"/>
      <c r="AR269" s="142"/>
      <c r="AS269" s="142"/>
      <c r="AT269" s="142"/>
      <c r="AU269" s="28"/>
      <c r="AV269" s="28"/>
      <c r="AW269" s="28"/>
      <c r="AX269" s="28"/>
      <c r="AY269" s="28"/>
      <c r="AZ269" s="28"/>
      <c r="BA269" s="28"/>
      <c r="BB269" s="28"/>
      <c r="BC269" s="52"/>
    </row>
    <row r="270" spans="1:55" ht="37.5" x14ac:dyDescent="0.25">
      <c r="A270" s="146" t="str">
        <f>'[1]НАЛАДЧИК МЕХАНООБРАБОТКА'!A49</f>
        <v xml:space="preserve">  УП. 03</v>
      </c>
      <c r="B270" s="146" t="str">
        <f>'[1]НАЛАДЧИК МЕХАНООБРАБОТКА'!B49</f>
        <v>Учебная практика</v>
      </c>
      <c r="C270" s="146" t="s">
        <v>24</v>
      </c>
      <c r="D270" s="151">
        <v>12</v>
      </c>
      <c r="E270" s="151">
        <v>12</v>
      </c>
      <c r="F270" s="151">
        <v>12</v>
      </c>
      <c r="G270" s="151">
        <v>12</v>
      </c>
      <c r="H270" s="151">
        <v>12</v>
      </c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37"/>
      <c r="V270" s="37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41"/>
      <c r="AP270" s="141"/>
      <c r="AQ270" s="141"/>
      <c r="AR270" s="142"/>
      <c r="AS270" s="142"/>
      <c r="AT270" s="142"/>
      <c r="AU270" s="28"/>
      <c r="AV270" s="28"/>
      <c r="AW270" s="28"/>
      <c r="AX270" s="28"/>
      <c r="AY270" s="28"/>
      <c r="AZ270" s="28"/>
      <c r="BA270" s="28"/>
      <c r="BB270" s="28"/>
      <c r="BC270" s="52"/>
    </row>
    <row r="271" spans="1:55" ht="18.75" x14ac:dyDescent="0.25">
      <c r="A271" s="23"/>
      <c r="B271" s="23"/>
      <c r="C271" s="24" t="s">
        <v>36</v>
      </c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37"/>
      <c r="V271" s="37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141"/>
      <c r="AP271" s="141"/>
      <c r="AQ271" s="141"/>
      <c r="AR271" s="142"/>
      <c r="AS271" s="142"/>
      <c r="AT271" s="142"/>
      <c r="AU271" s="28"/>
      <c r="AV271" s="28"/>
      <c r="AW271" s="28"/>
      <c r="AX271" s="28"/>
      <c r="AY271" s="28"/>
      <c r="AZ271" s="28"/>
      <c r="BA271" s="28"/>
      <c r="BB271" s="28"/>
      <c r="BC271" s="52"/>
    </row>
    <row r="272" spans="1:55" ht="18.75" x14ac:dyDescent="0.25">
      <c r="A272" s="70" t="str">
        <f>'[1]НАЛАДЧИК МЕХАНООБРАБОТКА'!A50</f>
        <v>ПП.03</v>
      </c>
      <c r="B272" s="70" t="str">
        <f>'[1]НАЛАДЧИК МЕХАНООБРАБОТКА'!B50</f>
        <v>Производственная практика</v>
      </c>
      <c r="C272" s="70" t="s">
        <v>24</v>
      </c>
      <c r="D272" s="152"/>
      <c r="E272" s="152"/>
      <c r="F272" s="152"/>
      <c r="G272" s="152"/>
      <c r="H272" s="152"/>
      <c r="I272" s="152"/>
      <c r="J272" s="152"/>
      <c r="K272" s="152">
        <v>36</v>
      </c>
      <c r="L272" s="152">
        <v>36</v>
      </c>
      <c r="M272" s="152">
        <v>36</v>
      </c>
      <c r="N272" s="152">
        <v>36</v>
      </c>
      <c r="O272" s="152">
        <v>36</v>
      </c>
      <c r="P272" s="152">
        <v>36</v>
      </c>
      <c r="Q272" s="152">
        <v>36</v>
      </c>
      <c r="R272" s="152">
        <v>36</v>
      </c>
      <c r="S272" s="152">
        <v>36</v>
      </c>
      <c r="T272" s="152">
        <v>36</v>
      </c>
      <c r="U272" s="37"/>
      <c r="V272" s="37"/>
      <c r="W272" s="152">
        <v>36</v>
      </c>
      <c r="X272" s="152">
        <v>36</v>
      </c>
      <c r="Y272" s="152">
        <v>36</v>
      </c>
      <c r="Z272" s="152">
        <v>36</v>
      </c>
      <c r="AA272" s="152">
        <v>36</v>
      </c>
      <c r="AB272" s="152">
        <v>36</v>
      </c>
      <c r="AC272" s="152">
        <v>36</v>
      </c>
      <c r="AD272" s="152">
        <v>36</v>
      </c>
      <c r="AE272" s="152">
        <v>36</v>
      </c>
      <c r="AF272" s="152">
        <v>36</v>
      </c>
      <c r="AG272" s="152">
        <v>36</v>
      </c>
      <c r="AH272" s="152">
        <v>36</v>
      </c>
      <c r="AI272" s="152">
        <v>36</v>
      </c>
      <c r="AJ272" s="152">
        <v>36</v>
      </c>
      <c r="AK272" s="152">
        <v>36</v>
      </c>
      <c r="AL272" s="152">
        <v>36</v>
      </c>
      <c r="AM272" s="152">
        <v>36</v>
      </c>
      <c r="AN272" s="152">
        <v>36</v>
      </c>
      <c r="AO272" s="141"/>
      <c r="AP272" s="141"/>
      <c r="AQ272" s="141"/>
      <c r="AR272" s="142"/>
      <c r="AS272" s="142"/>
      <c r="AT272" s="142"/>
      <c r="AU272" s="28"/>
      <c r="AV272" s="28"/>
      <c r="AW272" s="28"/>
      <c r="AX272" s="28"/>
      <c r="AY272" s="28"/>
      <c r="AZ272" s="28"/>
      <c r="BA272" s="28"/>
      <c r="BB272" s="28"/>
      <c r="BC272" s="52"/>
    </row>
    <row r="273" spans="1:55" ht="18.75" x14ac:dyDescent="0.25">
      <c r="A273" s="23"/>
      <c r="B273" s="23"/>
      <c r="C273" s="24" t="s">
        <v>36</v>
      </c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37"/>
      <c r="V273" s="37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141"/>
      <c r="AP273" s="141"/>
      <c r="AQ273" s="141"/>
      <c r="AR273" s="142"/>
      <c r="AS273" s="142"/>
      <c r="AT273" s="142"/>
      <c r="AU273" s="28"/>
      <c r="AV273" s="28"/>
      <c r="AW273" s="28"/>
      <c r="AX273" s="28"/>
      <c r="AY273" s="28"/>
      <c r="AZ273" s="28"/>
      <c r="BA273" s="28"/>
      <c r="BB273" s="28"/>
      <c r="BC273" s="52"/>
    </row>
    <row r="274" spans="1:55" ht="75" x14ac:dyDescent="0.25">
      <c r="A274" s="58" t="str">
        <f>A199</f>
        <v>ПМ.04</v>
      </c>
      <c r="B274" s="58" t="str">
        <f>B199</f>
        <v>Выполнение работ на сверлильных, токарных, фрезерных, копировальных, шпоночных и шлифовальных станках</v>
      </c>
      <c r="C274" s="55" t="s">
        <v>24</v>
      </c>
      <c r="D274" s="108">
        <f t="shared" ref="D274:AO275" si="46">D276+D278+D280</f>
        <v>0</v>
      </c>
      <c r="E274" s="108">
        <f t="shared" si="46"/>
        <v>0</v>
      </c>
      <c r="F274" s="108">
        <f t="shared" si="46"/>
        <v>0</v>
      </c>
      <c r="G274" s="108">
        <f t="shared" si="46"/>
        <v>0</v>
      </c>
      <c r="H274" s="108">
        <f t="shared" si="46"/>
        <v>0</v>
      </c>
      <c r="I274" s="108">
        <f t="shared" si="46"/>
        <v>0</v>
      </c>
      <c r="J274" s="108">
        <f t="shared" si="46"/>
        <v>0</v>
      </c>
      <c r="K274" s="108">
        <f t="shared" si="46"/>
        <v>0</v>
      </c>
      <c r="L274" s="108">
        <f t="shared" si="46"/>
        <v>0</v>
      </c>
      <c r="M274" s="108">
        <f t="shared" si="46"/>
        <v>0</v>
      </c>
      <c r="N274" s="108">
        <f t="shared" si="46"/>
        <v>0</v>
      </c>
      <c r="O274" s="108">
        <f t="shared" si="46"/>
        <v>0</v>
      </c>
      <c r="P274" s="108">
        <f t="shared" si="46"/>
        <v>0</v>
      </c>
      <c r="Q274" s="108">
        <f t="shared" si="46"/>
        <v>0</v>
      </c>
      <c r="R274" s="108">
        <f t="shared" si="46"/>
        <v>0</v>
      </c>
      <c r="S274" s="108">
        <f t="shared" si="46"/>
        <v>0</v>
      </c>
      <c r="T274" s="108">
        <f t="shared" si="46"/>
        <v>0</v>
      </c>
      <c r="U274" s="37"/>
      <c r="V274" s="37"/>
      <c r="W274" s="108">
        <f t="shared" si="46"/>
        <v>0</v>
      </c>
      <c r="X274" s="108">
        <f t="shared" si="46"/>
        <v>0</v>
      </c>
      <c r="Y274" s="108">
        <f t="shared" si="46"/>
        <v>0</v>
      </c>
      <c r="Z274" s="108">
        <f t="shared" si="46"/>
        <v>0</v>
      </c>
      <c r="AA274" s="108">
        <f t="shared" si="46"/>
        <v>0</v>
      </c>
      <c r="AB274" s="108">
        <f t="shared" si="46"/>
        <v>0</v>
      </c>
      <c r="AC274" s="108">
        <f t="shared" si="46"/>
        <v>0</v>
      </c>
      <c r="AD274" s="108">
        <f t="shared" si="46"/>
        <v>0</v>
      </c>
      <c r="AE274" s="108">
        <f t="shared" si="46"/>
        <v>0</v>
      </c>
      <c r="AF274" s="108">
        <f t="shared" si="46"/>
        <v>0</v>
      </c>
      <c r="AG274" s="108">
        <f t="shared" si="46"/>
        <v>0</v>
      </c>
      <c r="AH274" s="108">
        <f t="shared" si="46"/>
        <v>0</v>
      </c>
      <c r="AI274" s="108">
        <f t="shared" si="46"/>
        <v>0</v>
      </c>
      <c r="AJ274" s="108">
        <f t="shared" si="46"/>
        <v>0</v>
      </c>
      <c r="AK274" s="108">
        <f t="shared" si="46"/>
        <v>0</v>
      </c>
      <c r="AL274" s="108">
        <f t="shared" si="46"/>
        <v>0</v>
      </c>
      <c r="AM274" s="108">
        <f t="shared" si="46"/>
        <v>0</v>
      </c>
      <c r="AN274" s="108">
        <f t="shared" si="46"/>
        <v>0</v>
      </c>
      <c r="AO274" s="141">
        <f t="shared" si="46"/>
        <v>0</v>
      </c>
      <c r="AP274" s="141"/>
      <c r="AQ274" s="141"/>
      <c r="AR274" s="142"/>
      <c r="AS274" s="142"/>
      <c r="AT274" s="142"/>
      <c r="AU274" s="28"/>
      <c r="AV274" s="28"/>
      <c r="AW274" s="28"/>
      <c r="AX274" s="28"/>
      <c r="AY274" s="28"/>
      <c r="AZ274" s="28"/>
      <c r="BA274" s="28"/>
      <c r="BB274" s="28"/>
      <c r="BC274" s="52"/>
    </row>
    <row r="275" spans="1:55" ht="18.75" x14ac:dyDescent="0.25">
      <c r="A275" s="23"/>
      <c r="B275" s="23"/>
      <c r="C275" s="24" t="s">
        <v>36</v>
      </c>
      <c r="D275" s="53">
        <f t="shared" si="46"/>
        <v>0</v>
      </c>
      <c r="E275" s="53">
        <f t="shared" si="46"/>
        <v>0</v>
      </c>
      <c r="F275" s="53">
        <f t="shared" si="46"/>
        <v>0</v>
      </c>
      <c r="G275" s="53">
        <f t="shared" si="46"/>
        <v>0</v>
      </c>
      <c r="H275" s="53">
        <f t="shared" si="46"/>
        <v>0</v>
      </c>
      <c r="I275" s="53">
        <f t="shared" si="46"/>
        <v>0</v>
      </c>
      <c r="J275" s="53">
        <f t="shared" si="46"/>
        <v>0</v>
      </c>
      <c r="K275" s="53">
        <f t="shared" si="46"/>
        <v>0</v>
      </c>
      <c r="L275" s="53">
        <f t="shared" si="46"/>
        <v>0</v>
      </c>
      <c r="M275" s="53">
        <f t="shared" si="46"/>
        <v>0</v>
      </c>
      <c r="N275" s="53">
        <f t="shared" si="46"/>
        <v>0</v>
      </c>
      <c r="O275" s="53">
        <f t="shared" si="46"/>
        <v>0</v>
      </c>
      <c r="P275" s="53">
        <f t="shared" si="46"/>
        <v>0</v>
      </c>
      <c r="Q275" s="53">
        <f t="shared" si="46"/>
        <v>0</v>
      </c>
      <c r="R275" s="53">
        <f t="shared" si="46"/>
        <v>0</v>
      </c>
      <c r="S275" s="53">
        <f t="shared" si="46"/>
        <v>0</v>
      </c>
      <c r="T275" s="53">
        <f t="shared" si="46"/>
        <v>0</v>
      </c>
      <c r="U275" s="37"/>
      <c r="V275" s="37"/>
      <c r="W275" s="53">
        <f t="shared" si="46"/>
        <v>0</v>
      </c>
      <c r="X275" s="53">
        <f t="shared" si="46"/>
        <v>0</v>
      </c>
      <c r="Y275" s="53">
        <f t="shared" si="46"/>
        <v>0</v>
      </c>
      <c r="Z275" s="53">
        <f t="shared" si="46"/>
        <v>0</v>
      </c>
      <c r="AA275" s="53">
        <f t="shared" si="46"/>
        <v>0</v>
      </c>
      <c r="AB275" s="53">
        <f t="shared" si="46"/>
        <v>0</v>
      </c>
      <c r="AC275" s="53">
        <f t="shared" si="46"/>
        <v>0</v>
      </c>
      <c r="AD275" s="53">
        <f t="shared" si="46"/>
        <v>0</v>
      </c>
      <c r="AE275" s="53">
        <f t="shared" si="46"/>
        <v>0</v>
      </c>
      <c r="AF275" s="53">
        <f t="shared" si="46"/>
        <v>0</v>
      </c>
      <c r="AG275" s="53">
        <f t="shared" si="46"/>
        <v>0</v>
      </c>
      <c r="AH275" s="53">
        <f t="shared" si="46"/>
        <v>0</v>
      </c>
      <c r="AI275" s="53">
        <f t="shared" si="46"/>
        <v>0</v>
      </c>
      <c r="AJ275" s="53">
        <f t="shared" si="46"/>
        <v>0</v>
      </c>
      <c r="AK275" s="53">
        <f t="shared" si="46"/>
        <v>0</v>
      </c>
      <c r="AL275" s="53">
        <f t="shared" si="46"/>
        <v>0</v>
      </c>
      <c r="AM275" s="53">
        <f t="shared" si="46"/>
        <v>0</v>
      </c>
      <c r="AN275" s="53">
        <f t="shared" si="46"/>
        <v>0</v>
      </c>
      <c r="AO275" s="141">
        <f t="shared" si="46"/>
        <v>0</v>
      </c>
      <c r="AP275" s="141"/>
      <c r="AQ275" s="141"/>
      <c r="AR275" s="142"/>
      <c r="AS275" s="142"/>
      <c r="AT275" s="142"/>
      <c r="AU275" s="28"/>
      <c r="AV275" s="28"/>
      <c r="AW275" s="28"/>
      <c r="AX275" s="28"/>
      <c r="AY275" s="28"/>
      <c r="AZ275" s="28"/>
      <c r="BA275" s="28"/>
      <c r="BB275" s="28"/>
      <c r="BC275" s="52"/>
    </row>
    <row r="276" spans="1:55" ht="37.5" x14ac:dyDescent="0.25">
      <c r="A276" s="23" t="str">
        <f>A201</f>
        <v>МДК.04.01</v>
      </c>
      <c r="B276" s="63" t="str">
        <f>B201</f>
        <v>Технология обработки на металлорежущих станках</v>
      </c>
      <c r="C276" s="64" t="s">
        <v>24</v>
      </c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37"/>
      <c r="V276" s="37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141"/>
      <c r="AP276" s="141"/>
      <c r="AQ276" s="141"/>
      <c r="AR276" s="142"/>
      <c r="AS276" s="142"/>
      <c r="AT276" s="142"/>
      <c r="AU276" s="28"/>
      <c r="AV276" s="28"/>
      <c r="AW276" s="28"/>
      <c r="AX276" s="28"/>
      <c r="AY276" s="28"/>
      <c r="AZ276" s="28"/>
      <c r="BA276" s="28"/>
      <c r="BB276" s="28"/>
      <c r="BC276" s="52"/>
    </row>
    <row r="277" spans="1:55" ht="18.75" x14ac:dyDescent="0.25">
      <c r="A277" s="23"/>
      <c r="B277" s="23"/>
      <c r="C277" s="24" t="s">
        <v>36</v>
      </c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53"/>
      <c r="R277" s="53"/>
      <c r="S277" s="53"/>
      <c r="T277" s="53"/>
      <c r="U277" s="37"/>
      <c r="V277" s="37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141"/>
      <c r="AP277" s="141"/>
      <c r="AQ277" s="141"/>
      <c r="AR277" s="142"/>
      <c r="AS277" s="145"/>
      <c r="AT277" s="142"/>
      <c r="AU277" s="28"/>
      <c r="AV277" s="28"/>
      <c r="AW277" s="28"/>
      <c r="AX277" s="28"/>
      <c r="AY277" s="28"/>
      <c r="AZ277" s="28"/>
      <c r="BA277" s="28"/>
      <c r="BB277" s="28"/>
      <c r="BC277" s="52"/>
    </row>
    <row r="278" spans="1:55" ht="18.75" x14ac:dyDescent="0.25">
      <c r="A278" s="23" t="str">
        <f>A203</f>
        <v>УП.04</v>
      </c>
      <c r="B278" s="66" t="str">
        <f>B203</f>
        <v>Учебная практика</v>
      </c>
      <c r="C278" s="67" t="s">
        <v>24</v>
      </c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37"/>
      <c r="V278" s="3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41"/>
      <c r="AP278" s="141"/>
      <c r="AQ278" s="141"/>
      <c r="AR278" s="142"/>
      <c r="AS278" s="142"/>
      <c r="AT278" s="142"/>
      <c r="AU278" s="28"/>
      <c r="AV278" s="28"/>
      <c r="AW278" s="28"/>
      <c r="AX278" s="28"/>
      <c r="AY278" s="28"/>
      <c r="AZ278" s="28"/>
      <c r="BA278" s="28"/>
      <c r="BB278" s="28"/>
      <c r="BC278" s="52"/>
    </row>
    <row r="279" spans="1:55" ht="18.75" x14ac:dyDescent="0.25">
      <c r="A279" s="23"/>
      <c r="B279" s="23"/>
      <c r="C279" s="24" t="s">
        <v>36</v>
      </c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37"/>
      <c r="V279" s="37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141"/>
      <c r="AP279" s="141"/>
      <c r="AQ279" s="141"/>
      <c r="AR279" s="142"/>
      <c r="AS279" s="145"/>
      <c r="AT279" s="142"/>
      <c r="AU279" s="28"/>
      <c r="AV279" s="28"/>
      <c r="AW279" s="28"/>
      <c r="AX279" s="28"/>
      <c r="AY279" s="28"/>
      <c r="AZ279" s="28"/>
      <c r="BA279" s="28"/>
      <c r="BB279" s="28"/>
      <c r="BC279" s="52"/>
    </row>
    <row r="280" spans="1:55" ht="28.5" x14ac:dyDescent="0.25">
      <c r="A280" s="23" t="str">
        <f>A205</f>
        <v>ПП.04</v>
      </c>
      <c r="B280" s="97" t="str">
        <f>B205</f>
        <v>Производственная практика</v>
      </c>
      <c r="C280" s="129" t="s">
        <v>58</v>
      </c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37"/>
      <c r="V280" s="37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41"/>
      <c r="AP280" s="141"/>
      <c r="AQ280" s="141"/>
      <c r="AR280" s="142"/>
      <c r="AS280" s="142"/>
      <c r="AT280" s="142"/>
      <c r="AU280" s="37"/>
      <c r="AV280" s="37"/>
      <c r="AW280" s="37"/>
      <c r="AX280" s="37"/>
      <c r="AY280" s="37"/>
      <c r="AZ280" s="37"/>
      <c r="BA280" s="37"/>
      <c r="BB280" s="37"/>
      <c r="BC280" s="42"/>
    </row>
    <row r="281" spans="1:55" ht="18.75" x14ac:dyDescent="0.25">
      <c r="A281" s="23"/>
      <c r="B281" s="98"/>
      <c r="C281" s="24" t="s">
        <v>36</v>
      </c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37"/>
      <c r="V281" s="37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143"/>
      <c r="AP281" s="143"/>
      <c r="AQ281" s="143"/>
      <c r="AR281" s="144"/>
      <c r="AS281" s="145"/>
      <c r="AT281" s="144"/>
      <c r="AU281" s="37"/>
      <c r="AV281" s="37"/>
      <c r="AW281" s="37"/>
      <c r="AX281" s="37"/>
      <c r="AY281" s="37"/>
      <c r="AZ281" s="37"/>
      <c r="BA281" s="37"/>
      <c r="BB281" s="37"/>
      <c r="BC281" s="42"/>
    </row>
    <row r="282" spans="1:55" ht="28.5" x14ac:dyDescent="0.25">
      <c r="A282" s="131" t="str">
        <f>A207</f>
        <v>ФК.00</v>
      </c>
      <c r="B282" s="132" t="str">
        <f>B207</f>
        <v>Физическая  культура</v>
      </c>
      <c r="C282" s="133" t="s">
        <v>58</v>
      </c>
      <c r="D282" s="134">
        <v>3</v>
      </c>
      <c r="E282" s="134">
        <v>3</v>
      </c>
      <c r="F282" s="134">
        <v>3</v>
      </c>
      <c r="G282" s="134">
        <v>3</v>
      </c>
      <c r="H282" s="134">
        <v>3</v>
      </c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37"/>
      <c r="V282" s="37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41"/>
      <c r="AP282" s="141"/>
      <c r="AQ282" s="141"/>
      <c r="AR282" s="142"/>
      <c r="AS282" s="142"/>
      <c r="AT282" s="142"/>
      <c r="AU282" s="37"/>
      <c r="AV282" s="37"/>
      <c r="AW282" s="37"/>
      <c r="AX282" s="37"/>
      <c r="AY282" s="37"/>
      <c r="AZ282" s="37"/>
      <c r="BA282" s="37"/>
      <c r="BB282" s="37"/>
      <c r="BC282" s="42"/>
    </row>
    <row r="283" spans="1:55" ht="18.75" x14ac:dyDescent="0.25">
      <c r="A283" s="23"/>
      <c r="B283" s="98"/>
      <c r="C283" s="24" t="s">
        <v>36</v>
      </c>
      <c r="D283" s="53">
        <v>2</v>
      </c>
      <c r="E283" s="53">
        <v>1</v>
      </c>
      <c r="F283" s="53">
        <v>2</v>
      </c>
      <c r="G283" s="53">
        <v>1</v>
      </c>
      <c r="H283" s="53">
        <v>2</v>
      </c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37"/>
      <c r="V283" s="37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143"/>
      <c r="AP283" s="143"/>
      <c r="AQ283" s="143"/>
      <c r="AR283" s="144"/>
      <c r="AS283" s="145"/>
      <c r="AT283" s="144"/>
      <c r="AU283" s="37"/>
      <c r="AV283" s="37"/>
      <c r="AW283" s="37"/>
      <c r="AX283" s="37"/>
      <c r="AY283" s="37"/>
      <c r="AZ283" s="37"/>
      <c r="BA283" s="37"/>
      <c r="BB283" s="37"/>
      <c r="BC283" s="42"/>
    </row>
    <row r="284" spans="1:55" ht="18.75" x14ac:dyDescent="0.3">
      <c r="A284" s="75" t="s">
        <v>43</v>
      </c>
      <c r="B284" s="76"/>
      <c r="C284" s="77"/>
      <c r="D284" s="78">
        <f>D218+D236+D282</f>
        <v>36</v>
      </c>
      <c r="E284" s="78">
        <f t="shared" ref="E284:AO285" si="47">E218+E236+E282</f>
        <v>36</v>
      </c>
      <c r="F284" s="78">
        <f t="shared" si="47"/>
        <v>36</v>
      </c>
      <c r="G284" s="78">
        <f t="shared" si="47"/>
        <v>36</v>
      </c>
      <c r="H284" s="78">
        <f t="shared" si="47"/>
        <v>36</v>
      </c>
      <c r="I284" s="78">
        <f t="shared" si="47"/>
        <v>36</v>
      </c>
      <c r="J284" s="78">
        <f t="shared" si="47"/>
        <v>36</v>
      </c>
      <c r="K284" s="78">
        <f t="shared" si="47"/>
        <v>36</v>
      </c>
      <c r="L284" s="78">
        <f t="shared" si="47"/>
        <v>36</v>
      </c>
      <c r="M284" s="78">
        <f t="shared" si="47"/>
        <v>36</v>
      </c>
      <c r="N284" s="78">
        <f t="shared" si="47"/>
        <v>36</v>
      </c>
      <c r="O284" s="78">
        <f t="shared" si="47"/>
        <v>36</v>
      </c>
      <c r="P284" s="78">
        <f t="shared" si="47"/>
        <v>36</v>
      </c>
      <c r="Q284" s="78">
        <f t="shared" si="47"/>
        <v>36</v>
      </c>
      <c r="R284" s="78">
        <f t="shared" si="47"/>
        <v>36</v>
      </c>
      <c r="S284" s="78">
        <f t="shared" si="47"/>
        <v>36</v>
      </c>
      <c r="T284" s="78">
        <f t="shared" si="47"/>
        <v>36</v>
      </c>
      <c r="U284" s="37"/>
      <c r="V284" s="37"/>
      <c r="W284" s="78">
        <f t="shared" si="47"/>
        <v>36</v>
      </c>
      <c r="X284" s="78">
        <f t="shared" si="47"/>
        <v>36</v>
      </c>
      <c r="Y284" s="78">
        <f t="shared" si="47"/>
        <v>36</v>
      </c>
      <c r="Z284" s="78">
        <f t="shared" si="47"/>
        <v>36</v>
      </c>
      <c r="AA284" s="78">
        <f t="shared" si="47"/>
        <v>36</v>
      </c>
      <c r="AB284" s="78">
        <f t="shared" si="47"/>
        <v>36</v>
      </c>
      <c r="AC284" s="78">
        <f t="shared" si="47"/>
        <v>36</v>
      </c>
      <c r="AD284" s="78">
        <f t="shared" si="47"/>
        <v>36</v>
      </c>
      <c r="AE284" s="78">
        <f t="shared" si="47"/>
        <v>36</v>
      </c>
      <c r="AF284" s="78">
        <f t="shared" si="47"/>
        <v>36</v>
      </c>
      <c r="AG284" s="78">
        <f t="shared" si="47"/>
        <v>36</v>
      </c>
      <c r="AH284" s="78">
        <f t="shared" si="47"/>
        <v>36</v>
      </c>
      <c r="AI284" s="78">
        <f t="shared" si="47"/>
        <v>36</v>
      </c>
      <c r="AJ284" s="78">
        <f t="shared" si="47"/>
        <v>36</v>
      </c>
      <c r="AK284" s="78">
        <f t="shared" si="47"/>
        <v>36</v>
      </c>
      <c r="AL284" s="78">
        <f t="shared" si="47"/>
        <v>36</v>
      </c>
      <c r="AM284" s="78">
        <f t="shared" si="47"/>
        <v>36</v>
      </c>
      <c r="AN284" s="78">
        <f t="shared" si="47"/>
        <v>36</v>
      </c>
      <c r="AO284" s="153">
        <f t="shared" si="47"/>
        <v>0</v>
      </c>
      <c r="AP284" s="153"/>
      <c r="AQ284" s="153"/>
      <c r="AR284" s="154"/>
      <c r="AS284" s="154"/>
      <c r="AT284" s="154"/>
      <c r="AU284" s="79"/>
      <c r="AV284" s="79"/>
      <c r="AW284" s="79"/>
      <c r="AX284" s="79"/>
      <c r="AY284" s="79"/>
      <c r="AZ284" s="79"/>
      <c r="BA284" s="79"/>
      <c r="BB284" s="79"/>
      <c r="BC284" s="80"/>
    </row>
    <row r="285" spans="1:55" ht="18.75" x14ac:dyDescent="0.3">
      <c r="A285" s="75" t="s">
        <v>44</v>
      </c>
      <c r="B285" s="76"/>
      <c r="C285" s="77"/>
      <c r="D285" s="78">
        <f>D219+D237+D283</f>
        <v>17</v>
      </c>
      <c r="E285" s="78">
        <f t="shared" si="47"/>
        <v>16</v>
      </c>
      <c r="F285" s="78">
        <f t="shared" si="47"/>
        <v>16</v>
      </c>
      <c r="G285" s="78">
        <f t="shared" si="47"/>
        <v>16</v>
      </c>
      <c r="H285" s="78">
        <f t="shared" si="47"/>
        <v>16</v>
      </c>
      <c r="I285" s="78">
        <f t="shared" si="47"/>
        <v>0</v>
      </c>
      <c r="J285" s="78">
        <f t="shared" si="47"/>
        <v>0</v>
      </c>
      <c r="K285" s="78">
        <f t="shared" si="47"/>
        <v>0</v>
      </c>
      <c r="L285" s="78">
        <f t="shared" si="47"/>
        <v>0</v>
      </c>
      <c r="M285" s="78">
        <f t="shared" si="47"/>
        <v>0</v>
      </c>
      <c r="N285" s="78">
        <f t="shared" si="47"/>
        <v>0</v>
      </c>
      <c r="O285" s="78">
        <f t="shared" si="47"/>
        <v>0</v>
      </c>
      <c r="P285" s="78">
        <f t="shared" si="47"/>
        <v>0</v>
      </c>
      <c r="Q285" s="78">
        <f t="shared" si="47"/>
        <v>0</v>
      </c>
      <c r="R285" s="78">
        <f t="shared" si="47"/>
        <v>0</v>
      </c>
      <c r="S285" s="78">
        <f t="shared" si="47"/>
        <v>0</v>
      </c>
      <c r="T285" s="78">
        <f t="shared" si="47"/>
        <v>0</v>
      </c>
      <c r="U285" s="37"/>
      <c r="V285" s="37"/>
      <c r="W285" s="78">
        <f t="shared" si="47"/>
        <v>0</v>
      </c>
      <c r="X285" s="78">
        <f t="shared" si="47"/>
        <v>0</v>
      </c>
      <c r="Y285" s="78">
        <f t="shared" si="47"/>
        <v>0</v>
      </c>
      <c r="Z285" s="78">
        <f t="shared" si="47"/>
        <v>0</v>
      </c>
      <c r="AA285" s="78">
        <f t="shared" si="47"/>
        <v>0</v>
      </c>
      <c r="AB285" s="78">
        <f t="shared" si="47"/>
        <v>0</v>
      </c>
      <c r="AC285" s="78">
        <f t="shared" si="47"/>
        <v>0</v>
      </c>
      <c r="AD285" s="78">
        <f t="shared" si="47"/>
        <v>0</v>
      </c>
      <c r="AE285" s="78">
        <f t="shared" si="47"/>
        <v>0</v>
      </c>
      <c r="AF285" s="78">
        <f t="shared" si="47"/>
        <v>0</v>
      </c>
      <c r="AG285" s="78">
        <f t="shared" si="47"/>
        <v>0</v>
      </c>
      <c r="AH285" s="78">
        <f t="shared" si="47"/>
        <v>0</v>
      </c>
      <c r="AI285" s="78">
        <f t="shared" si="47"/>
        <v>0</v>
      </c>
      <c r="AJ285" s="78">
        <f t="shared" si="47"/>
        <v>0</v>
      </c>
      <c r="AK285" s="78">
        <f t="shared" si="47"/>
        <v>0</v>
      </c>
      <c r="AL285" s="78">
        <f t="shared" si="47"/>
        <v>0</v>
      </c>
      <c r="AM285" s="78">
        <f t="shared" si="47"/>
        <v>0</v>
      </c>
      <c r="AN285" s="78">
        <f t="shared" si="47"/>
        <v>0</v>
      </c>
      <c r="AO285" s="153">
        <f t="shared" si="47"/>
        <v>0</v>
      </c>
      <c r="AP285" s="153"/>
      <c r="AQ285" s="153"/>
      <c r="AR285" s="154"/>
      <c r="AS285" s="154"/>
      <c r="AT285" s="154"/>
      <c r="AU285" s="79"/>
      <c r="AV285" s="79"/>
      <c r="AW285" s="79"/>
      <c r="AX285" s="79"/>
      <c r="AY285" s="79"/>
      <c r="AZ285" s="79"/>
      <c r="BA285" s="79"/>
      <c r="BB285" s="79"/>
      <c r="BC285" s="80"/>
    </row>
    <row r="286" spans="1:55" ht="18.75" x14ac:dyDescent="0.3">
      <c r="A286" s="75" t="s">
        <v>45</v>
      </c>
      <c r="B286" s="76"/>
      <c r="C286" s="77"/>
      <c r="D286" s="78">
        <f t="shared" ref="D286:AO286" si="48">D284+D285</f>
        <v>53</v>
      </c>
      <c r="E286" s="78">
        <f t="shared" si="48"/>
        <v>52</v>
      </c>
      <c r="F286" s="78">
        <f t="shared" si="48"/>
        <v>52</v>
      </c>
      <c r="G286" s="78">
        <f t="shared" si="48"/>
        <v>52</v>
      </c>
      <c r="H286" s="78">
        <f t="shared" si="48"/>
        <v>52</v>
      </c>
      <c r="I286" s="78">
        <f t="shared" si="48"/>
        <v>36</v>
      </c>
      <c r="J286" s="78">
        <f t="shared" si="48"/>
        <v>36</v>
      </c>
      <c r="K286" s="78">
        <f t="shared" si="48"/>
        <v>36</v>
      </c>
      <c r="L286" s="78">
        <f t="shared" si="48"/>
        <v>36</v>
      </c>
      <c r="M286" s="78">
        <f t="shared" si="48"/>
        <v>36</v>
      </c>
      <c r="N286" s="78">
        <f t="shared" si="48"/>
        <v>36</v>
      </c>
      <c r="O286" s="78">
        <f t="shared" si="48"/>
        <v>36</v>
      </c>
      <c r="P286" s="78">
        <f t="shared" si="48"/>
        <v>36</v>
      </c>
      <c r="Q286" s="78">
        <f t="shared" si="48"/>
        <v>36</v>
      </c>
      <c r="R286" s="78">
        <f t="shared" si="48"/>
        <v>36</v>
      </c>
      <c r="S286" s="78">
        <f t="shared" si="48"/>
        <v>36</v>
      </c>
      <c r="T286" s="78">
        <f t="shared" si="48"/>
        <v>36</v>
      </c>
      <c r="U286" s="37"/>
      <c r="V286" s="37"/>
      <c r="W286" s="78">
        <f t="shared" si="48"/>
        <v>36</v>
      </c>
      <c r="X286" s="78">
        <f t="shared" si="48"/>
        <v>36</v>
      </c>
      <c r="Y286" s="78">
        <f t="shared" si="48"/>
        <v>36</v>
      </c>
      <c r="Z286" s="78">
        <f t="shared" si="48"/>
        <v>36</v>
      </c>
      <c r="AA286" s="78">
        <f t="shared" si="48"/>
        <v>36</v>
      </c>
      <c r="AB286" s="78">
        <f t="shared" si="48"/>
        <v>36</v>
      </c>
      <c r="AC286" s="78">
        <f t="shared" si="48"/>
        <v>36</v>
      </c>
      <c r="AD286" s="78">
        <f t="shared" si="48"/>
        <v>36</v>
      </c>
      <c r="AE286" s="78">
        <f t="shared" si="48"/>
        <v>36</v>
      </c>
      <c r="AF286" s="78">
        <f t="shared" si="48"/>
        <v>36</v>
      </c>
      <c r="AG286" s="78">
        <f t="shared" si="48"/>
        <v>36</v>
      </c>
      <c r="AH286" s="78">
        <f t="shared" si="48"/>
        <v>36</v>
      </c>
      <c r="AI286" s="78">
        <f t="shared" si="48"/>
        <v>36</v>
      </c>
      <c r="AJ286" s="78">
        <f t="shared" si="48"/>
        <v>36</v>
      </c>
      <c r="AK286" s="78">
        <f t="shared" si="48"/>
        <v>36</v>
      </c>
      <c r="AL286" s="78">
        <f t="shared" si="48"/>
        <v>36</v>
      </c>
      <c r="AM286" s="78">
        <f t="shared" si="48"/>
        <v>36</v>
      </c>
      <c r="AN286" s="78">
        <f t="shared" si="48"/>
        <v>36</v>
      </c>
      <c r="AO286" s="153">
        <f t="shared" si="48"/>
        <v>0</v>
      </c>
      <c r="AP286" s="153"/>
      <c r="AQ286" s="153"/>
      <c r="AR286" s="154"/>
      <c r="AS286" s="154"/>
      <c r="AT286" s="154"/>
      <c r="AU286" s="79"/>
      <c r="AV286" s="79"/>
      <c r="AW286" s="79"/>
      <c r="AX286" s="79"/>
      <c r="AY286" s="79"/>
      <c r="AZ286" s="79"/>
      <c r="BA286" s="79"/>
      <c r="BB286" s="79"/>
      <c r="BC286" s="80"/>
    </row>
  </sheetData>
  <mergeCells count="103">
    <mergeCell ref="A285:C285"/>
    <mergeCell ref="A286:C286"/>
    <mergeCell ref="AQ213:AQ215"/>
    <mergeCell ref="AR213:AT213"/>
    <mergeCell ref="AU213:AU215"/>
    <mergeCell ref="AV213:AY213"/>
    <mergeCell ref="AZ213:BC213"/>
    <mergeCell ref="A284:C284"/>
    <mergeCell ref="Z213:AC213"/>
    <mergeCell ref="AD213:AG213"/>
    <mergeCell ref="AH213:AH215"/>
    <mergeCell ref="AI213:AK213"/>
    <mergeCell ref="AL213:AL215"/>
    <mergeCell ref="AM213:AP213"/>
    <mergeCell ref="I213:K213"/>
    <mergeCell ref="L213:L215"/>
    <mergeCell ref="M213:P213"/>
    <mergeCell ref="Q213:T213"/>
    <mergeCell ref="U213:U215"/>
    <mergeCell ref="V213:Y213"/>
    <mergeCell ref="AZ138:BC138"/>
    <mergeCell ref="A209:C209"/>
    <mergeCell ref="A210:C210"/>
    <mergeCell ref="A211:C211"/>
    <mergeCell ref="A212:B212"/>
    <mergeCell ref="A213:A217"/>
    <mergeCell ref="B213:B217"/>
    <mergeCell ref="C213:C217"/>
    <mergeCell ref="D213:G213"/>
    <mergeCell ref="H213:H215"/>
    <mergeCell ref="AL138:AL140"/>
    <mergeCell ref="AM138:AP138"/>
    <mergeCell ref="AQ138:AQ140"/>
    <mergeCell ref="AR138:AT138"/>
    <mergeCell ref="AU138:AU140"/>
    <mergeCell ref="AV138:AY138"/>
    <mergeCell ref="U138:U140"/>
    <mergeCell ref="V138:Y138"/>
    <mergeCell ref="Z138:AC138"/>
    <mergeCell ref="AD138:AG138"/>
    <mergeCell ref="AH138:AH140"/>
    <mergeCell ref="AI138:AK138"/>
    <mergeCell ref="D138:G138"/>
    <mergeCell ref="H138:H140"/>
    <mergeCell ref="I138:K138"/>
    <mergeCell ref="L138:L140"/>
    <mergeCell ref="M138:P138"/>
    <mergeCell ref="Q138:T138"/>
    <mergeCell ref="A134:C134"/>
    <mergeCell ref="A135:C135"/>
    <mergeCell ref="A136:C136"/>
    <mergeCell ref="A137:B137"/>
    <mergeCell ref="A138:A142"/>
    <mergeCell ref="B138:B142"/>
    <mergeCell ref="C138:C142"/>
    <mergeCell ref="AM69:AP69"/>
    <mergeCell ref="AQ69:AQ71"/>
    <mergeCell ref="AR69:AT69"/>
    <mergeCell ref="AU69:AU71"/>
    <mergeCell ref="AV69:AY69"/>
    <mergeCell ref="AZ69:BC69"/>
    <mergeCell ref="V69:Y69"/>
    <mergeCell ref="Z69:AC69"/>
    <mergeCell ref="AD69:AG69"/>
    <mergeCell ref="AH69:AH71"/>
    <mergeCell ref="AI69:AK69"/>
    <mergeCell ref="AL69:AL71"/>
    <mergeCell ref="H69:H71"/>
    <mergeCell ref="I69:K69"/>
    <mergeCell ref="L69:L71"/>
    <mergeCell ref="M69:P69"/>
    <mergeCell ref="Q69:T69"/>
    <mergeCell ref="U69:U71"/>
    <mergeCell ref="A67:C67"/>
    <mergeCell ref="A68:B68"/>
    <mergeCell ref="A69:A73"/>
    <mergeCell ref="B69:B73"/>
    <mergeCell ref="C69:C73"/>
    <mergeCell ref="D69:G69"/>
    <mergeCell ref="AR2:AT2"/>
    <mergeCell ref="AU2:AU4"/>
    <mergeCell ref="AV2:AY2"/>
    <mergeCell ref="AZ2:BC2"/>
    <mergeCell ref="A65:C65"/>
    <mergeCell ref="A66:C66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2018-08-30T13:28:32Z</dcterms:created>
  <dcterms:modified xsi:type="dcterms:W3CDTF">2018-08-30T13:30:06Z</dcterms:modified>
</cp:coreProperties>
</file>