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ЕТОДИЧЕСКАЯ РАБОТА 2017\ВЕДЕНИЕ САЙТА КОЛЛЕДЖА\КАЛЕНДАРНЫЕ ГРАФИКИ\"/>
    </mc:Choice>
  </mc:AlternateContent>
  <bookViews>
    <workbookView xWindow="0" yWindow="0" windowWidth="20490" windowHeight="7665"/>
  </bookViews>
  <sheets>
    <sheet name="СВОД ПО КУРСУ станочник" sheetId="1" r:id="rId1"/>
  </sheets>
  <externalReferences>
    <externalReference r:id="rId2"/>
  </externalReferences>
  <definedNames>
    <definedName name="_xlnm.Print_Area" localSheetId="0">'СВОД ПО КУРСУ станочник'!$A$1:$BH$42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A37" i="1"/>
  <c r="B36" i="1"/>
  <c r="A36" i="1"/>
  <c r="B35" i="1"/>
  <c r="A35" i="1"/>
  <c r="B33" i="1"/>
  <c r="A33" i="1"/>
  <c r="AR32" i="1"/>
  <c r="AR24" i="1" s="1"/>
  <c r="AQ32" i="1"/>
  <c r="AP32" i="1"/>
  <c r="AO32" i="1"/>
  <c r="AN32" i="1"/>
  <c r="AN24" i="1" s="1"/>
  <c r="AM32" i="1"/>
  <c r="AL32" i="1"/>
  <c r="AK32" i="1"/>
  <c r="AJ32" i="1"/>
  <c r="AJ24" i="1" s="1"/>
  <c r="AI32" i="1"/>
  <c r="AH32" i="1"/>
  <c r="AG32" i="1"/>
  <c r="AF32" i="1"/>
  <c r="AF24" i="1" s="1"/>
  <c r="AE32" i="1"/>
  <c r="AD32" i="1"/>
  <c r="AC32" i="1"/>
  <c r="AB32" i="1"/>
  <c r="AB24" i="1" s="1"/>
  <c r="AA32" i="1"/>
  <c r="Z32" i="1"/>
  <c r="Y32" i="1"/>
  <c r="X32" i="1"/>
  <c r="X24" i="1" s="1"/>
  <c r="W32" i="1"/>
  <c r="T32" i="1"/>
  <c r="S32" i="1"/>
  <c r="R32" i="1"/>
  <c r="R24" i="1" s="1"/>
  <c r="Q32" i="1"/>
  <c r="P32" i="1"/>
  <c r="O32" i="1"/>
  <c r="N32" i="1"/>
  <c r="N24" i="1" s="1"/>
  <c r="M32" i="1"/>
  <c r="L32" i="1"/>
  <c r="K32" i="1"/>
  <c r="J32" i="1"/>
  <c r="J24" i="1" s="1"/>
  <c r="I32" i="1"/>
  <c r="H32" i="1"/>
  <c r="G32" i="1"/>
  <c r="F32" i="1"/>
  <c r="F24" i="1" s="1"/>
  <c r="E32" i="1"/>
  <c r="D32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B30" i="1"/>
  <c r="B29" i="1"/>
  <c r="B27" i="1"/>
  <c r="A27" i="1"/>
  <c r="AR26" i="1"/>
  <c r="AQ26" i="1"/>
  <c r="AQ24" i="1" s="1"/>
  <c r="AP26" i="1"/>
  <c r="AO26" i="1"/>
  <c r="AO24" i="1" s="1"/>
  <c r="AN26" i="1"/>
  <c r="AM26" i="1"/>
  <c r="AM24" i="1" s="1"/>
  <c r="AL26" i="1"/>
  <c r="AK26" i="1"/>
  <c r="AK24" i="1" s="1"/>
  <c r="AJ26" i="1"/>
  <c r="AI26" i="1"/>
  <c r="AI24" i="1" s="1"/>
  <c r="AH26" i="1"/>
  <c r="AG26" i="1"/>
  <c r="AG24" i="1" s="1"/>
  <c r="AF26" i="1"/>
  <c r="AE26" i="1"/>
  <c r="AE24" i="1" s="1"/>
  <c r="AD26" i="1"/>
  <c r="AC26" i="1"/>
  <c r="AC24" i="1" s="1"/>
  <c r="AB26" i="1"/>
  <c r="AA26" i="1"/>
  <c r="AA24" i="1" s="1"/>
  <c r="Z26" i="1"/>
  <c r="Y26" i="1"/>
  <c r="Y24" i="1" s="1"/>
  <c r="X26" i="1"/>
  <c r="W26" i="1"/>
  <c r="T26" i="1"/>
  <c r="S26" i="1"/>
  <c r="S24" i="1" s="1"/>
  <c r="R26" i="1"/>
  <c r="Q26" i="1"/>
  <c r="Q24" i="1" s="1"/>
  <c r="P26" i="1"/>
  <c r="O26" i="1"/>
  <c r="O24" i="1" s="1"/>
  <c r="N26" i="1"/>
  <c r="M26" i="1"/>
  <c r="M24" i="1" s="1"/>
  <c r="L26" i="1"/>
  <c r="K26" i="1"/>
  <c r="K24" i="1" s="1"/>
  <c r="J26" i="1"/>
  <c r="I26" i="1"/>
  <c r="I24" i="1" s="1"/>
  <c r="H26" i="1"/>
  <c r="G26" i="1"/>
  <c r="G24" i="1" s="1"/>
  <c r="F26" i="1"/>
  <c r="E26" i="1"/>
  <c r="E24" i="1" s="1"/>
  <c r="D26" i="1"/>
  <c r="AR25" i="1"/>
  <c r="AR23" i="1" s="1"/>
  <c r="AQ25" i="1"/>
  <c r="AP25" i="1"/>
  <c r="AP23" i="1" s="1"/>
  <c r="AP40" i="1" s="1"/>
  <c r="AO25" i="1"/>
  <c r="AN25" i="1"/>
  <c r="AN23" i="1" s="1"/>
  <c r="AM25" i="1"/>
  <c r="AL25" i="1"/>
  <c r="AL23" i="1" s="1"/>
  <c r="AL40" i="1" s="1"/>
  <c r="AK25" i="1"/>
  <c r="AJ25" i="1"/>
  <c r="AJ23" i="1" s="1"/>
  <c r="AI25" i="1"/>
  <c r="AH25" i="1"/>
  <c r="AH23" i="1" s="1"/>
  <c r="AH40" i="1" s="1"/>
  <c r="AG25" i="1"/>
  <c r="AF25" i="1"/>
  <c r="AF23" i="1" s="1"/>
  <c r="AE25" i="1"/>
  <c r="AD25" i="1"/>
  <c r="AD23" i="1" s="1"/>
  <c r="AD40" i="1" s="1"/>
  <c r="AC25" i="1"/>
  <c r="AB25" i="1"/>
  <c r="AB23" i="1" s="1"/>
  <c r="AA25" i="1"/>
  <c r="Z25" i="1"/>
  <c r="Z23" i="1" s="1"/>
  <c r="Y25" i="1"/>
  <c r="X25" i="1"/>
  <c r="X23" i="1" s="1"/>
  <c r="W25" i="1"/>
  <c r="T25" i="1"/>
  <c r="T23" i="1" s="1"/>
  <c r="S25" i="1"/>
  <c r="R25" i="1"/>
  <c r="R23" i="1" s="1"/>
  <c r="Q25" i="1"/>
  <c r="P25" i="1"/>
  <c r="P23" i="1" s="1"/>
  <c r="O25" i="1"/>
  <c r="N25" i="1"/>
  <c r="N23" i="1" s="1"/>
  <c r="M25" i="1"/>
  <c r="L25" i="1"/>
  <c r="L23" i="1" s="1"/>
  <c r="K25" i="1"/>
  <c r="J25" i="1"/>
  <c r="J23" i="1" s="1"/>
  <c r="I25" i="1"/>
  <c r="H25" i="1"/>
  <c r="H23" i="1" s="1"/>
  <c r="G25" i="1"/>
  <c r="F25" i="1"/>
  <c r="F23" i="1" s="1"/>
  <c r="E25" i="1"/>
  <c r="D25" i="1"/>
  <c r="B25" i="1"/>
  <c r="A25" i="1"/>
  <c r="AP24" i="1"/>
  <c r="AL24" i="1"/>
  <c r="AH24" i="1"/>
  <c r="AD24" i="1"/>
  <c r="Z24" i="1"/>
  <c r="T24" i="1"/>
  <c r="P24" i="1"/>
  <c r="L24" i="1"/>
  <c r="H24" i="1"/>
  <c r="D24" i="1"/>
  <c r="AQ23" i="1"/>
  <c r="AO23" i="1"/>
  <c r="AM23" i="1"/>
  <c r="AK23" i="1"/>
  <c r="AI23" i="1"/>
  <c r="AG23" i="1"/>
  <c r="AE23" i="1"/>
  <c r="AC23" i="1"/>
  <c r="AA23" i="1"/>
  <c r="Y23" i="1"/>
  <c r="Y40" i="1" s="1"/>
  <c r="Y42" i="1" s="1"/>
  <c r="W23" i="1"/>
  <c r="S23" i="1"/>
  <c r="S40" i="1" s="1"/>
  <c r="S42" i="1" s="1"/>
  <c r="Q23" i="1"/>
  <c r="Q40" i="1" s="1"/>
  <c r="Q42" i="1" s="1"/>
  <c r="O23" i="1"/>
  <c r="O40" i="1" s="1"/>
  <c r="O42" i="1" s="1"/>
  <c r="M23" i="1"/>
  <c r="M40" i="1" s="1"/>
  <c r="M42" i="1" s="1"/>
  <c r="K23" i="1"/>
  <c r="K40" i="1" s="1"/>
  <c r="K42" i="1" s="1"/>
  <c r="I23" i="1"/>
  <c r="I40" i="1" s="1"/>
  <c r="I42" i="1" s="1"/>
  <c r="G23" i="1"/>
  <c r="G40" i="1" s="1"/>
  <c r="G42" i="1" s="1"/>
  <c r="E23" i="1"/>
  <c r="E40" i="1" s="1"/>
  <c r="E42" i="1" s="1"/>
  <c r="B23" i="1"/>
  <c r="B21" i="1"/>
  <c r="A21" i="1"/>
  <c r="B19" i="1"/>
  <c r="A19" i="1"/>
  <c r="B17" i="1"/>
  <c r="A17" i="1"/>
  <c r="B15" i="1"/>
  <c r="A15" i="1"/>
  <c r="B13" i="1"/>
  <c r="A13" i="1"/>
  <c r="B11" i="1"/>
  <c r="A11" i="1"/>
  <c r="B9" i="1"/>
  <c r="A9" i="1"/>
  <c r="AR8" i="1"/>
  <c r="AR41" i="1" s="1"/>
  <c r="AQ8" i="1"/>
  <c r="AQ41" i="1" s="1"/>
  <c r="AP8" i="1"/>
  <c r="AP41" i="1" s="1"/>
  <c r="AO8" i="1"/>
  <c r="AO41" i="1" s="1"/>
  <c r="AN8" i="1"/>
  <c r="AN41" i="1" s="1"/>
  <c r="AM8" i="1"/>
  <c r="AM41" i="1" s="1"/>
  <c r="AL8" i="1"/>
  <c r="AL41" i="1" s="1"/>
  <c r="AK8" i="1"/>
  <c r="AK41" i="1" s="1"/>
  <c r="AJ8" i="1"/>
  <c r="AJ41" i="1" s="1"/>
  <c r="AI8" i="1"/>
  <c r="AI41" i="1" s="1"/>
  <c r="AH8" i="1"/>
  <c r="AH41" i="1" s="1"/>
  <c r="AG8" i="1"/>
  <c r="AG41" i="1" s="1"/>
  <c r="AF8" i="1"/>
  <c r="AF41" i="1" s="1"/>
  <c r="AE8" i="1"/>
  <c r="AE41" i="1" s="1"/>
  <c r="AD8" i="1"/>
  <c r="AD41" i="1" s="1"/>
  <c r="AC8" i="1"/>
  <c r="AC41" i="1" s="1"/>
  <c r="AB8" i="1"/>
  <c r="AB41" i="1" s="1"/>
  <c r="AA8" i="1"/>
  <c r="AA41" i="1" s="1"/>
  <c r="Z8" i="1"/>
  <c r="Z41" i="1" s="1"/>
  <c r="Z42" i="1" s="1"/>
  <c r="Y8" i="1"/>
  <c r="Y41" i="1" s="1"/>
  <c r="X8" i="1"/>
  <c r="X41" i="1" s="1"/>
  <c r="W8" i="1"/>
  <c r="V8" i="1"/>
  <c r="U8" i="1"/>
  <c r="T8" i="1"/>
  <c r="T41" i="1" s="1"/>
  <c r="S8" i="1"/>
  <c r="S41" i="1" s="1"/>
  <c r="R8" i="1"/>
  <c r="R41" i="1" s="1"/>
  <c r="Q8" i="1"/>
  <c r="Q41" i="1" s="1"/>
  <c r="P8" i="1"/>
  <c r="P41" i="1" s="1"/>
  <c r="O8" i="1"/>
  <c r="O41" i="1" s="1"/>
  <c r="N8" i="1"/>
  <c r="N41" i="1" s="1"/>
  <c r="M8" i="1"/>
  <c r="M41" i="1" s="1"/>
  <c r="L8" i="1"/>
  <c r="L41" i="1" s="1"/>
  <c r="K8" i="1"/>
  <c r="K41" i="1" s="1"/>
  <c r="J8" i="1"/>
  <c r="J41" i="1" s="1"/>
  <c r="I8" i="1"/>
  <c r="I41" i="1" s="1"/>
  <c r="H8" i="1"/>
  <c r="H41" i="1" s="1"/>
  <c r="G8" i="1"/>
  <c r="G41" i="1" s="1"/>
  <c r="F8" i="1"/>
  <c r="F41" i="1" s="1"/>
  <c r="E8" i="1"/>
  <c r="E41" i="1" s="1"/>
  <c r="D8" i="1"/>
  <c r="AR7" i="1"/>
  <c r="AR40" i="1" s="1"/>
  <c r="AQ7" i="1"/>
  <c r="AQ40" i="1" s="1"/>
  <c r="AQ42" i="1" s="1"/>
  <c r="AP7" i="1"/>
  <c r="AO7" i="1"/>
  <c r="AO40" i="1" s="1"/>
  <c r="AO42" i="1" s="1"/>
  <c r="AN7" i="1"/>
  <c r="AN40" i="1" s="1"/>
  <c r="AM7" i="1"/>
  <c r="AM40" i="1" s="1"/>
  <c r="AM42" i="1" s="1"/>
  <c r="AL7" i="1"/>
  <c r="AK7" i="1"/>
  <c r="AK40" i="1" s="1"/>
  <c r="AK42" i="1" s="1"/>
  <c r="AJ7" i="1"/>
  <c r="AJ40" i="1" s="1"/>
  <c r="AI7" i="1"/>
  <c r="AI40" i="1" s="1"/>
  <c r="AI42" i="1" s="1"/>
  <c r="AH7" i="1"/>
  <c r="AG7" i="1"/>
  <c r="AG40" i="1" s="1"/>
  <c r="AG42" i="1" s="1"/>
  <c r="AF7" i="1"/>
  <c r="AF40" i="1" s="1"/>
  <c r="AE7" i="1"/>
  <c r="AE40" i="1" s="1"/>
  <c r="AE42" i="1" s="1"/>
  <c r="AD7" i="1"/>
  <c r="AC7" i="1"/>
  <c r="AC40" i="1" s="1"/>
  <c r="AC42" i="1" s="1"/>
  <c r="AB7" i="1"/>
  <c r="AB40" i="1" s="1"/>
  <c r="AA7" i="1"/>
  <c r="AA40" i="1" s="1"/>
  <c r="AA42" i="1" s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AB42" i="1" l="1"/>
  <c r="AF42" i="1"/>
  <c r="AJ42" i="1"/>
  <c r="AN42" i="1"/>
  <c r="AR42" i="1"/>
  <c r="AD42" i="1"/>
  <c r="AH42" i="1"/>
  <c r="AL42" i="1"/>
  <c r="AP42" i="1"/>
  <c r="D41" i="1"/>
  <c r="H40" i="1"/>
  <c r="H42" i="1" s="1"/>
  <c r="L40" i="1"/>
  <c r="L42" i="1" s="1"/>
  <c r="P40" i="1"/>
  <c r="P42" i="1" s="1"/>
  <c r="T40" i="1"/>
  <c r="T42" i="1" s="1"/>
  <c r="X40" i="1"/>
  <c r="X42" i="1" s="1"/>
  <c r="W24" i="1"/>
  <c r="D23" i="1"/>
  <c r="F40" i="1"/>
  <c r="F42" i="1" s="1"/>
  <c r="J40" i="1"/>
  <c r="J42" i="1" s="1"/>
  <c r="N40" i="1"/>
  <c r="N42" i="1" s="1"/>
  <c r="R40" i="1"/>
  <c r="R42" i="1" s="1"/>
  <c r="W41" i="1"/>
  <c r="W40" i="1"/>
  <c r="W42" i="1" l="1"/>
  <c r="D40" i="1"/>
  <c r="D42" i="1" l="1"/>
</calcChain>
</file>

<file path=xl/comments1.xml><?xml version="1.0" encoding="utf-8"?>
<comments xmlns="http://schemas.openxmlformats.org/spreadsheetml/2006/main">
  <authors>
    <author>Галя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Галя:</t>
        </r>
        <r>
          <rPr>
            <sz val="9"/>
            <color indexed="81"/>
            <rFont val="Tahoma"/>
            <family val="2"/>
            <charset val="204"/>
          </rPr>
          <t xml:space="preserve">
1 сентября четверг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  <charset val="204"/>
          </rPr>
          <t>Галя:</t>
        </r>
        <r>
          <rPr>
            <sz val="9"/>
            <color indexed="81"/>
            <rFont val="Tahoma"/>
            <family val="2"/>
            <charset val="204"/>
          </rPr>
          <t xml:space="preserve">
29 декабря начало каникул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04"/>
          </rPr>
          <t>Галя:</t>
        </r>
        <r>
          <rPr>
            <sz val="9"/>
            <color indexed="81"/>
            <rFont val="Tahoma"/>
            <family val="2"/>
            <charset val="204"/>
          </rPr>
          <t xml:space="preserve">
начало 12 января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Галя:</t>
        </r>
        <r>
          <rPr>
            <sz val="9"/>
            <color indexed="81"/>
            <rFont val="Tahoma"/>
            <family val="2"/>
            <charset val="204"/>
          </rPr>
          <t xml:space="preserve">
начало 8 июня (3 дня)</t>
        </r>
      </text>
    </comment>
    <comment ref="Z36" authorId="0" shapeId="0">
      <text>
        <r>
          <rPr>
            <b/>
            <sz val="12"/>
            <color indexed="81"/>
            <rFont val="Tahoma"/>
            <family val="2"/>
            <charset val="204"/>
          </rPr>
          <t>Галя:</t>
        </r>
        <r>
          <rPr>
            <sz val="12"/>
            <color indexed="81"/>
            <rFont val="Tahoma"/>
            <family val="2"/>
            <charset val="204"/>
          </rPr>
          <t xml:space="preserve">
Проводим Экзамен по ПМ.02 ( 3 дня=18 час)</t>
        </r>
      </text>
    </comment>
  </commentList>
</comments>
</file>

<file path=xl/sharedStrings.xml><?xml version="1.0" encoding="utf-8"?>
<sst xmlns="http://schemas.openxmlformats.org/spreadsheetml/2006/main" count="58" uniqueCount="35">
  <si>
    <t>1 курс</t>
  </si>
  <si>
    <t>Индекс</t>
  </si>
  <si>
    <t>Элементы учебного процесса, учебные дисциплины</t>
  </si>
  <si>
    <t>сентябрь</t>
  </si>
  <si>
    <t>26 IX 1  X</t>
  </si>
  <si>
    <t>октябрь</t>
  </si>
  <si>
    <t>31 X  5 XI</t>
  </si>
  <si>
    <t>ноябрь</t>
  </si>
  <si>
    <t>28 XI 3 XII</t>
  </si>
  <si>
    <t>декабрь</t>
  </si>
  <si>
    <t>январь</t>
  </si>
  <si>
    <t>30 I 4 II</t>
  </si>
  <si>
    <t>февраль</t>
  </si>
  <si>
    <t>27 II 4 III</t>
  </si>
  <si>
    <t>27 III  1 IV</t>
  </si>
  <si>
    <t>апрель</t>
  </si>
  <si>
    <t>май</t>
  </si>
  <si>
    <t>29 V  3 VI</t>
  </si>
  <si>
    <t>июнь</t>
  </si>
  <si>
    <t>26 VI 1 VII</t>
  </si>
  <si>
    <t>июль</t>
  </si>
  <si>
    <t>31 VII   5 VIII</t>
  </si>
  <si>
    <t>август</t>
  </si>
  <si>
    <t>обяз.</t>
  </si>
  <si>
    <t>сам.р</t>
  </si>
  <si>
    <t>сам.р.с.</t>
  </si>
  <si>
    <t>ПМ.00</t>
  </si>
  <si>
    <t>УП.01</t>
  </si>
  <si>
    <t>ПП.01</t>
  </si>
  <si>
    <t>обязат</t>
  </si>
  <si>
    <t>сам.раб</t>
  </si>
  <si>
    <t>ПРОМЕЖУТОЧНАЯ АТТЕСТАЦИЯ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</si>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</sst>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Times New Roman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Rounded MT Bold"/>
      <family val="2"/>
    </font>
    <font>
      <sz val="12"/>
      <name val="Arial Rounded MT Bold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Rounded MT Bold"/>
      <family val="2"/>
    </font>
    <font>
      <b/>
      <sz val="14"/>
      <name val="Arial Rounded MT Bold"/>
      <family val="2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Rounded MT Bold"/>
      <family val="2"/>
    </font>
    <font>
      <i/>
      <sz val="11"/>
      <name val="Arial Rounded MT Bold"/>
      <family val="2"/>
    </font>
    <font>
      <i/>
      <sz val="12"/>
      <name val="Arial Rounded MT Bold"/>
      <family val="2"/>
    </font>
    <font>
      <sz val="14"/>
      <name val="Arial Rounded MT Bold"/>
      <family val="2"/>
    </font>
    <font>
      <i/>
      <sz val="12"/>
      <name val="Times New Roman"/>
      <family val="1"/>
      <charset val="204"/>
    </font>
    <font>
      <i/>
      <sz val="14"/>
      <name val="Arial Rounded MT Bold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2" borderId="0" xfId="0" applyFill="1"/>
    <xf numFmtId="0" fontId="1" fillId="3" borderId="0" xfId="0" applyFont="1" applyFill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textRotation="90" wrapText="1"/>
    </xf>
    <xf numFmtId="0" fontId="5" fillId="4" borderId="1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2" fillId="0" borderId="0" xfId="0" applyFont="1"/>
    <xf numFmtId="0" fontId="5" fillId="4" borderId="1" xfId="0" applyFont="1" applyFill="1" applyBorder="1" applyAlignment="1"/>
    <xf numFmtId="0" fontId="5" fillId="4" borderId="1" xfId="0" applyFont="1" applyFill="1" applyBorder="1" applyAlignment="1">
      <alignment wrapText="1"/>
    </xf>
    <xf numFmtId="0" fontId="5" fillId="4" borderId="6" xfId="0" applyFont="1" applyFill="1" applyBorder="1" applyAlignment="1"/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0" borderId="1" xfId="0" applyFont="1" applyBorder="1" applyAlignment="1"/>
    <xf numFmtId="0" fontId="5" fillId="5" borderId="1" xfId="0" applyFont="1" applyFill="1" applyBorder="1" applyAlignment="1"/>
    <xf numFmtId="0" fontId="5" fillId="0" borderId="1" xfId="0" applyFont="1" applyFill="1" applyBorder="1" applyAlignment="1"/>
    <xf numFmtId="0" fontId="6" fillId="6" borderId="1" xfId="0" applyFont="1" applyFill="1" applyBorder="1"/>
    <xf numFmtId="0" fontId="6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2" fillId="0" borderId="1" xfId="0" applyFont="1" applyBorder="1"/>
    <xf numFmtId="0" fontId="9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13" fillId="3" borderId="1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13" fillId="5" borderId="8" xfId="0" applyFont="1" applyFill="1" applyBorder="1" applyAlignment="1">
      <alignment vertical="top"/>
    </xf>
    <xf numFmtId="0" fontId="7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/>
    </xf>
    <xf numFmtId="0" fontId="13" fillId="7" borderId="1" xfId="0" applyFont="1" applyFill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vertical="top"/>
    </xf>
    <xf numFmtId="0" fontId="15" fillId="5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6" fillId="7" borderId="1" xfId="0" applyFont="1" applyFill="1" applyBorder="1" applyAlignment="1">
      <alignment vertical="top"/>
    </xf>
    <xf numFmtId="0" fontId="16" fillId="5" borderId="1" xfId="0" applyFont="1" applyFill="1" applyBorder="1" applyAlignment="1">
      <alignment vertical="top"/>
    </xf>
    <xf numFmtId="0" fontId="16" fillId="3" borderId="1" xfId="0" applyFont="1" applyFill="1" applyBorder="1" applyAlignment="1">
      <alignment vertical="top"/>
    </xf>
    <xf numFmtId="0" fontId="16" fillId="5" borderId="1" xfId="0" applyFont="1" applyFill="1" applyBorder="1" applyAlignment="1" applyProtection="1">
      <alignment vertical="top"/>
    </xf>
    <xf numFmtId="0" fontId="16" fillId="5" borderId="8" xfId="0" applyFont="1" applyFill="1" applyBorder="1" applyAlignment="1" applyProtection="1">
      <alignment vertical="top"/>
    </xf>
    <xf numFmtId="0" fontId="0" fillId="0" borderId="1" xfId="0" applyBorder="1"/>
    <xf numFmtId="0" fontId="17" fillId="0" borderId="1" xfId="0" applyFont="1" applyBorder="1"/>
    <xf numFmtId="0" fontId="17" fillId="0" borderId="1" xfId="0" applyFont="1" applyFill="1" applyBorder="1" applyAlignment="1">
      <alignment vertical="top"/>
    </xf>
    <xf numFmtId="0" fontId="17" fillId="5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17" fillId="3" borderId="1" xfId="0" applyFont="1" applyFill="1" applyBorder="1" applyAlignment="1">
      <alignment vertical="top"/>
    </xf>
    <xf numFmtId="0" fontId="17" fillId="5" borderId="8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18" fillId="5" borderId="1" xfId="0" applyFont="1" applyFill="1" applyBorder="1" applyAlignment="1">
      <alignment vertical="top"/>
    </xf>
    <xf numFmtId="0" fontId="18" fillId="3" borderId="1" xfId="0" applyFont="1" applyFill="1" applyBorder="1" applyAlignment="1">
      <alignment vertical="top"/>
    </xf>
    <xf numFmtId="0" fontId="17" fillId="7" borderId="1" xfId="0" applyFont="1" applyFill="1" applyBorder="1" applyAlignment="1">
      <alignment vertical="top"/>
    </xf>
    <xf numFmtId="0" fontId="6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vertical="top"/>
    </xf>
    <xf numFmtId="1" fontId="10" fillId="8" borderId="1" xfId="0" applyNumberFormat="1" applyFont="1" applyFill="1" applyBorder="1" applyAlignment="1">
      <alignment vertical="top"/>
    </xf>
    <xf numFmtId="1" fontId="10" fillId="5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vertical="top"/>
    </xf>
    <xf numFmtId="1" fontId="10" fillId="0" borderId="1" xfId="0" applyNumberFormat="1" applyFont="1" applyFill="1" applyBorder="1" applyAlignment="1">
      <alignment vertical="top"/>
    </xf>
    <xf numFmtId="0" fontId="7" fillId="8" borderId="1" xfId="0" applyFont="1" applyFill="1" applyBorder="1" applyAlignment="1">
      <alignment horizontal="justify" vertical="top" wrapText="1"/>
    </xf>
    <xf numFmtId="49" fontId="7" fillId="8" borderId="1" xfId="0" applyNumberFormat="1" applyFont="1" applyFill="1" applyBorder="1" applyAlignment="1">
      <alignment horizontal="justify" vertical="top" wrapText="1"/>
    </xf>
    <xf numFmtId="0" fontId="16" fillId="8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7" fillId="9" borderId="1" xfId="0" applyFont="1" applyFill="1" applyBorder="1" applyAlignment="1">
      <alignment horizontal="justify" vertical="top" wrapText="1"/>
    </xf>
    <xf numFmtId="0" fontId="4" fillId="9" borderId="1" xfId="0" applyFont="1" applyFill="1" applyBorder="1" applyAlignment="1">
      <alignment vertical="top"/>
    </xf>
    <xf numFmtId="0" fontId="16" fillId="9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7" fillId="10" borderId="1" xfId="0" applyFont="1" applyFill="1" applyBorder="1" applyAlignment="1">
      <alignment horizontal="justify" vertical="top" wrapText="1"/>
    </xf>
    <xf numFmtId="0" fontId="4" fillId="10" borderId="1" xfId="0" applyFont="1" applyFill="1" applyBorder="1" applyAlignment="1">
      <alignment vertical="top"/>
    </xf>
    <xf numFmtId="0" fontId="16" fillId="10" borderId="1" xfId="0" applyFont="1" applyFill="1" applyBorder="1" applyAlignment="1">
      <alignment vertical="top"/>
    </xf>
    <xf numFmtId="0" fontId="7" fillId="11" borderId="1" xfId="0" applyFont="1" applyFill="1" applyBorder="1" applyAlignment="1">
      <alignment horizontal="justify" vertical="top" wrapText="1"/>
    </xf>
    <xf numFmtId="0" fontId="4" fillId="12" borderId="1" xfId="0" applyFont="1" applyFill="1" applyBorder="1" applyAlignment="1">
      <alignment vertical="top"/>
    </xf>
    <xf numFmtId="0" fontId="16" fillId="11" borderId="1" xfId="0" applyFont="1" applyFill="1" applyBorder="1" applyAlignment="1">
      <alignment vertical="top"/>
    </xf>
    <xf numFmtId="1" fontId="6" fillId="8" borderId="1" xfId="0" applyNumberFormat="1" applyFont="1" applyFill="1" applyBorder="1" applyAlignment="1">
      <alignment horizontal="justify" vertical="center" wrapText="1"/>
    </xf>
    <xf numFmtId="1" fontId="6" fillId="5" borderId="1" xfId="0" applyNumberFormat="1" applyFont="1" applyFill="1" applyBorder="1" applyAlignment="1">
      <alignment horizontal="justify" vertical="center" wrapText="1"/>
    </xf>
    <xf numFmtId="1" fontId="7" fillId="8" borderId="1" xfId="0" applyNumberFormat="1" applyFont="1" applyFill="1" applyBorder="1" applyAlignment="1">
      <alignment horizontal="justify" vertical="top" wrapText="1"/>
    </xf>
    <xf numFmtId="1" fontId="7" fillId="3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justify" vertical="top" wrapText="1"/>
    </xf>
    <xf numFmtId="1" fontId="6" fillId="0" borderId="1" xfId="0" applyNumberFormat="1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vertical="top"/>
    </xf>
    <xf numFmtId="0" fontId="17" fillId="0" borderId="8" xfId="0" applyFont="1" applyFill="1" applyBorder="1" applyAlignment="1">
      <alignment vertical="top"/>
    </xf>
    <xf numFmtId="0" fontId="0" fillId="0" borderId="0" xfId="0" applyFill="1"/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justify" vertical="top" wrapText="1"/>
    </xf>
    <xf numFmtId="0" fontId="17" fillId="13" borderId="8" xfId="0" applyFont="1" applyFill="1" applyBorder="1"/>
    <xf numFmtId="0" fontId="6" fillId="13" borderId="8" xfId="0" applyFont="1" applyFill="1" applyBorder="1"/>
    <xf numFmtId="0" fontId="14" fillId="0" borderId="6" xfId="0" applyFont="1" applyBorder="1" applyAlignment="1">
      <alignment vertical="top" wrapText="1"/>
    </xf>
    <xf numFmtId="0" fontId="7" fillId="13" borderId="1" xfId="0" applyFont="1" applyFill="1" applyBorder="1" applyAlignment="1">
      <alignment horizontal="justify" vertical="top" wrapText="1"/>
    </xf>
    <xf numFmtId="0" fontId="17" fillId="14" borderId="8" xfId="0" applyFont="1" applyFill="1" applyBorder="1"/>
    <xf numFmtId="0" fontId="6" fillId="14" borderId="5" xfId="0" applyFont="1" applyFill="1" applyBorder="1"/>
    <xf numFmtId="0" fontId="14" fillId="14" borderId="6" xfId="0" applyFont="1" applyFill="1" applyBorder="1" applyAlignment="1">
      <alignment vertical="top" wrapText="1"/>
    </xf>
    <xf numFmtId="0" fontId="7" fillId="14" borderId="1" xfId="0" applyFont="1" applyFill="1" applyBorder="1" applyAlignment="1">
      <alignment horizontal="justify" vertical="top" wrapText="1"/>
    </xf>
    <xf numFmtId="0" fontId="17" fillId="14" borderId="1" xfId="0" applyFont="1" applyFill="1" applyBorder="1" applyAlignment="1">
      <alignment vertical="top"/>
    </xf>
    <xf numFmtId="0" fontId="17" fillId="14" borderId="8" xfId="0" applyFont="1" applyFill="1" applyBorder="1" applyAlignment="1">
      <alignment vertical="top"/>
    </xf>
    <xf numFmtId="0" fontId="0" fillId="14" borderId="0" xfId="0" applyFill="1"/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" fontId="13" fillId="0" borderId="1" xfId="0" applyNumberFormat="1" applyFont="1" applyFill="1" applyBorder="1" applyAlignment="1"/>
    <xf numFmtId="0" fontId="13" fillId="5" borderId="1" xfId="0" applyFont="1" applyFill="1" applyBorder="1" applyAlignment="1"/>
    <xf numFmtId="0" fontId="13" fillId="5" borderId="8" xfId="0" applyFont="1" applyFill="1" applyBorder="1" applyAlignment="1"/>
    <xf numFmtId="0" fontId="13" fillId="0" borderId="1" xfId="0" applyFont="1" applyFill="1" applyBorder="1" applyAlignment="1"/>
    <xf numFmtId="0" fontId="13" fillId="3" borderId="1" xfId="0" applyFont="1" applyFill="1" applyBorder="1" applyAlignment="1"/>
    <xf numFmtId="0" fontId="6" fillId="0" borderId="0" xfId="0" applyFont="1" applyFill="1"/>
    <xf numFmtId="0" fontId="2" fillId="0" borderId="0" xfId="0" applyFont="1" applyFill="1"/>
    <xf numFmtId="0" fontId="5" fillId="4" borderId="8" xfId="0" applyFont="1" applyFill="1" applyBorder="1" applyAlignment="1"/>
    <xf numFmtId="0" fontId="5" fillId="0" borderId="8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/>
    <xf numFmtId="1" fontId="2" fillId="0" borderId="0" xfId="0" applyNumberFormat="1" applyFont="1" applyFill="1" applyBorder="1"/>
    <xf numFmtId="0" fontId="6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/>
    <xf numFmtId="0" fontId="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/>
    <xf numFmtId="1" fontId="11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7;&#1073;&#1085;&#1099;&#1077;%20&#1087;&#1083;&#1072;&#1085;&#1099;%20&#1087;&#1088;&#1086;&#1074;&#1077;&#1088;&#1077;&#1085;&#1099;%20&#1074;%20&#1087;&#1088;&#1086;&#1075;&#1088;&#1072;&#1084;&#1084;&#1077;%20&#1080;%20&#1073;&#1077;&#1079;/2017-2018%20&#1059;&#1095;&#1077;&#1073;&#1085;&#1099;&#1077;%20&#1087;&#1083;&#1072;&#1085;&#1099;%20&#1082;&#1086;&#1088;&#1088;&#1077;&#1082;&#1094;&#1080;&#1103;%20&#1087;&#1086;%20&#1040;&#1089;&#1090;&#1088;&#1086;&#1085;&#1086;&#1084;&#1080;&#1080;/&#1057;&#1058;&#1040;&#1053;&#1054;&#1063;&#1053;&#1048;&#1050;%2010&#1084;/&#1057;&#1058;&#1040;&#1053;&#1054;&#1063;&#1053;&#1048;&#1050;%20&#1057;&#1088;&#1086;&#1082;%20&#1086;&#1073;&#1091;&#1095;&#1077;&#1085;&#1080;&#1103;%2010%20&#1084;&#1077;&#1089;&#1103;&#1094;&#1077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ЕСАРЬ МЕХАНОСБОРОЧНЫХ РАБОТ"/>
      <sheetName val="СВОДНАЯ по КУРСУ СЛЕСАРЬ СМР"/>
      <sheetName val="НАГРУЗКА СЛЕСАРЬ СМР "/>
      <sheetName val="СВОДНАЯ НАГРУЗКА СЛЕСАРЬ СМР"/>
      <sheetName val="СЛЕСАРЬ ПО РЕМОНТУ АВТОМОБИЛЕЙ"/>
      <sheetName val="СВОДНАЯ ПО КУРСУ СЛЕСАРЬ ПО РЕМ"/>
      <sheetName val="НАГРУЗКА СЛЕСАРЬ ПО РЕМОНТУ"/>
      <sheetName val="коррекция 10 м"/>
      <sheetName val="СТАНОЧНИК"/>
      <sheetName val="СВОД ПО КУРСУ станочник"/>
      <sheetName val="Лист3"/>
    </sheetNames>
    <sheetDataSet>
      <sheetData sheetId="0"/>
      <sheetData sheetId="1"/>
      <sheetData sheetId="2"/>
      <sheetData sheetId="3"/>
      <sheetData sheetId="4">
        <row r="12">
          <cell r="B12" t="str">
            <v xml:space="preserve">ПРОФЕССИОНАЛЬНЫЕ МОДУЛИ </v>
          </cell>
        </row>
        <row r="13">
          <cell r="A13" t="str">
            <v>ПМ.01</v>
          </cell>
        </row>
        <row r="14">
          <cell r="A14" t="str">
            <v>МДК.01.01</v>
          </cell>
        </row>
        <row r="16">
          <cell r="B16" t="str">
            <v>Учебная практика</v>
          </cell>
        </row>
        <row r="17">
          <cell r="B17" t="str">
            <v>Производственная практика</v>
          </cell>
        </row>
      </sheetData>
      <sheetData sheetId="5"/>
      <sheetData sheetId="6"/>
      <sheetData sheetId="7"/>
      <sheetData sheetId="8">
        <row r="5">
          <cell r="A5" t="str">
            <v>ОП.ОО</v>
          </cell>
          <cell r="B5" t="str">
            <v>Общепрофессиональный цикл</v>
          </cell>
        </row>
        <row r="6">
          <cell r="A6" t="str">
            <v>ОП.01</v>
          </cell>
          <cell r="B6" t="str">
            <v>Технические измерения</v>
          </cell>
        </row>
        <row r="7">
          <cell r="A7" t="str">
            <v>ОП.02</v>
          </cell>
          <cell r="B7" t="str">
            <v>Техническая графика</v>
          </cell>
        </row>
        <row r="8">
          <cell r="A8" t="str">
            <v>ОП.03</v>
          </cell>
          <cell r="B8" t="str">
            <v>Основы электротехники</v>
          </cell>
        </row>
        <row r="9">
          <cell r="A9" t="str">
            <v>ОП.04</v>
          </cell>
          <cell r="B9" t="str">
            <v>Основы материаловедения</v>
          </cell>
        </row>
        <row r="10">
          <cell r="A10" t="str">
            <v>ОП.05</v>
          </cell>
          <cell r="B10" t="str">
            <v>Общие основы технологии металлобработки и работы на металлорежущих станках</v>
          </cell>
        </row>
        <row r="11">
          <cell r="A11" t="str">
            <v>ОП.06</v>
          </cell>
          <cell r="B11" t="str">
            <v>Безопасность жизнедеятельности</v>
          </cell>
        </row>
        <row r="12">
          <cell r="A12" t="str">
            <v>ОП.07</v>
          </cell>
          <cell r="B12" t="str">
            <v>Охрана труда</v>
          </cell>
        </row>
        <row r="15">
          <cell r="B15" t="str">
            <v>Программное управление металлорежущими станками</v>
          </cell>
        </row>
        <row r="16">
          <cell r="B16" t="str">
            <v>Технология металлобработки на металлорежущих станках с программным управлением</v>
          </cell>
        </row>
        <row r="19">
          <cell r="A19" t="str">
            <v>ПМ.02</v>
          </cell>
          <cell r="B19" t="str">
            <v>Обработка деталей на металлорежущих станках различного вида и типа (сверлильных, токарных, фрезерных, копировальных, шпоночных и шлифовальных)</v>
          </cell>
        </row>
        <row r="20">
          <cell r="A20" t="str">
            <v>МДК.02.01</v>
          </cell>
          <cell r="B20" t="str">
            <v>Технология обработки на металлорежущих станках</v>
          </cell>
        </row>
        <row r="21">
          <cell r="A21" t="str">
            <v>УП.02</v>
          </cell>
          <cell r="B21" t="str">
            <v>Учебная практика</v>
          </cell>
        </row>
        <row r="22">
          <cell r="A22" t="str">
            <v>ПП.02</v>
          </cell>
          <cell r="B22" t="str">
            <v>Производственная практика</v>
          </cell>
        </row>
        <row r="23">
          <cell r="A23" t="str">
            <v>ФК.00</v>
          </cell>
          <cell r="B23" t="str">
            <v>Физическая культура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K49"/>
  <sheetViews>
    <sheetView tabSelected="1" topLeftCell="U1" zoomScale="50" zoomScaleNormal="50" workbookViewId="0">
      <selection activeCell="BH20" sqref="BH20"/>
    </sheetView>
  </sheetViews>
  <sheetFormatPr defaultRowHeight="20.25" x14ac:dyDescent="0.3"/>
  <cols>
    <col min="1" max="1" width="17.6640625" customWidth="1"/>
    <col min="2" max="2" width="64.83203125" customWidth="1"/>
    <col min="3" max="3" width="11.83203125" customWidth="1"/>
    <col min="4" max="4" width="13.1640625" customWidth="1"/>
    <col min="5" max="41" width="7.5" customWidth="1"/>
    <col min="42" max="42" width="11.5" customWidth="1"/>
    <col min="43" max="56" width="7.5" customWidth="1"/>
    <col min="57" max="57" width="14.33203125" customWidth="1"/>
    <col min="58" max="58" width="12.5" bestFit="1" customWidth="1"/>
    <col min="59" max="59" width="19.33203125" customWidth="1"/>
    <col min="60" max="60" width="9.33203125" style="14"/>
    <col min="61" max="61" width="18" customWidth="1"/>
    <col min="62" max="62" width="16" customWidth="1"/>
    <col min="63" max="63" width="57.6640625" customWidth="1"/>
  </cols>
  <sheetData>
    <row r="1" spans="1:63" ht="45.75" customHeight="1" x14ac:dyDescent="0.3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18"/>
      <c r="BF1" s="118"/>
      <c r="BG1" s="118"/>
      <c r="BH1" s="119"/>
      <c r="BI1" s="118"/>
      <c r="BJ1" s="118"/>
      <c r="BK1" s="118"/>
    </row>
    <row r="2" spans="1:63" ht="20.25" customHeight="1" x14ac:dyDescent="0.3">
      <c r="A2" s="3" t="s">
        <v>1</v>
      </c>
      <c r="B2" s="3" t="s">
        <v>2</v>
      </c>
      <c r="C2" s="4"/>
      <c r="D2" s="5" t="s">
        <v>3</v>
      </c>
      <c r="E2" s="5"/>
      <c r="F2" s="5"/>
      <c r="G2" s="5"/>
      <c r="H2" s="5" t="s">
        <v>4</v>
      </c>
      <c r="I2" s="6" t="s">
        <v>5</v>
      </c>
      <c r="J2" s="7"/>
      <c r="K2" s="7"/>
      <c r="L2" s="8"/>
      <c r="M2" s="9" t="s">
        <v>6</v>
      </c>
      <c r="N2" s="10" t="s">
        <v>7</v>
      </c>
      <c r="O2" s="10"/>
      <c r="P2" s="11"/>
      <c r="Q2" s="6" t="s">
        <v>8</v>
      </c>
      <c r="R2" s="7" t="s">
        <v>9</v>
      </c>
      <c r="S2" s="7"/>
      <c r="T2" s="7"/>
      <c r="U2" s="8"/>
      <c r="V2" s="5" t="s">
        <v>10</v>
      </c>
      <c r="W2" s="5"/>
      <c r="X2" s="5"/>
      <c r="Y2" s="5"/>
      <c r="Z2" s="12" t="s">
        <v>11</v>
      </c>
      <c r="AA2" s="13" t="s">
        <v>12</v>
      </c>
      <c r="AB2" s="10"/>
      <c r="AC2" s="11"/>
      <c r="AD2" s="12" t="s">
        <v>13</v>
      </c>
      <c r="AE2" s="13"/>
      <c r="AF2" s="10"/>
      <c r="AG2" s="11"/>
      <c r="AH2" s="5" t="s">
        <v>14</v>
      </c>
      <c r="AI2" s="6" t="s">
        <v>15</v>
      </c>
      <c r="AJ2" s="7"/>
      <c r="AK2" s="7"/>
      <c r="AL2" s="8"/>
      <c r="AM2" s="13" t="s">
        <v>16</v>
      </c>
      <c r="AN2" s="10"/>
      <c r="AO2" s="10"/>
      <c r="AP2" s="11"/>
      <c r="AQ2" s="5" t="s">
        <v>17</v>
      </c>
      <c r="AR2" s="5" t="s">
        <v>18</v>
      </c>
      <c r="AS2" s="5"/>
      <c r="AT2" s="5"/>
      <c r="AU2" s="5" t="s">
        <v>19</v>
      </c>
      <c r="AV2" s="5" t="s">
        <v>20</v>
      </c>
      <c r="AW2" s="5"/>
      <c r="AX2" s="5"/>
      <c r="AY2" s="5"/>
      <c r="AZ2" s="6" t="s">
        <v>21</v>
      </c>
      <c r="BA2" s="9" t="s">
        <v>22</v>
      </c>
      <c r="BB2" s="9"/>
      <c r="BC2" s="9"/>
      <c r="BD2" s="13"/>
      <c r="BE2" s="118"/>
      <c r="BF2" s="118"/>
      <c r="BG2" s="118"/>
      <c r="BH2" s="119"/>
      <c r="BI2" s="118"/>
      <c r="BJ2" s="118"/>
      <c r="BK2" s="118"/>
    </row>
    <row r="3" spans="1:63" x14ac:dyDescent="0.3">
      <c r="A3" s="3"/>
      <c r="B3" s="3"/>
      <c r="C3" s="4"/>
      <c r="D3" s="15">
        <v>1</v>
      </c>
      <c r="E3" s="15">
        <v>5</v>
      </c>
      <c r="F3" s="15">
        <v>12</v>
      </c>
      <c r="G3" s="15">
        <v>19</v>
      </c>
      <c r="H3" s="5"/>
      <c r="I3" s="15">
        <v>3</v>
      </c>
      <c r="J3" s="15">
        <v>10</v>
      </c>
      <c r="K3" s="15">
        <v>17</v>
      </c>
      <c r="L3" s="16">
        <v>24</v>
      </c>
      <c r="M3" s="9"/>
      <c r="N3" s="17">
        <v>7</v>
      </c>
      <c r="O3" s="15">
        <v>14</v>
      </c>
      <c r="P3" s="16">
        <v>21</v>
      </c>
      <c r="Q3" s="18"/>
      <c r="R3" s="15">
        <v>5</v>
      </c>
      <c r="S3" s="15">
        <v>12</v>
      </c>
      <c r="T3" s="15">
        <v>19</v>
      </c>
      <c r="U3" s="15">
        <v>26</v>
      </c>
      <c r="V3" s="15">
        <v>2</v>
      </c>
      <c r="W3" s="15">
        <v>9</v>
      </c>
      <c r="X3" s="15">
        <v>16</v>
      </c>
      <c r="Y3" s="16">
        <v>23</v>
      </c>
      <c r="Z3" s="19"/>
      <c r="AA3" s="15">
        <v>6</v>
      </c>
      <c r="AB3" s="15">
        <v>13</v>
      </c>
      <c r="AC3" s="16">
        <v>20</v>
      </c>
      <c r="AD3" s="19"/>
      <c r="AE3" s="15">
        <v>6</v>
      </c>
      <c r="AF3" s="15">
        <v>13</v>
      </c>
      <c r="AG3" s="15">
        <v>20</v>
      </c>
      <c r="AH3" s="5"/>
      <c r="AI3" s="15">
        <v>3</v>
      </c>
      <c r="AJ3" s="15">
        <v>10</v>
      </c>
      <c r="AK3" s="15">
        <v>17</v>
      </c>
      <c r="AL3" s="16">
        <v>24</v>
      </c>
      <c r="AM3" s="15">
        <v>1</v>
      </c>
      <c r="AN3" s="15">
        <v>8</v>
      </c>
      <c r="AO3" s="15">
        <v>15</v>
      </c>
      <c r="AP3" s="16">
        <v>22</v>
      </c>
      <c r="AQ3" s="5"/>
      <c r="AR3" s="15">
        <v>5</v>
      </c>
      <c r="AS3" s="15">
        <v>12</v>
      </c>
      <c r="AT3" s="15">
        <v>19</v>
      </c>
      <c r="AU3" s="5"/>
      <c r="AV3" s="15">
        <v>3</v>
      </c>
      <c r="AW3" s="15">
        <v>10</v>
      </c>
      <c r="AX3" s="15">
        <v>17</v>
      </c>
      <c r="AY3" s="16">
        <v>24</v>
      </c>
      <c r="AZ3" s="18"/>
      <c r="BA3" s="15">
        <v>7</v>
      </c>
      <c r="BB3" s="15">
        <v>14</v>
      </c>
      <c r="BC3" s="15">
        <v>21</v>
      </c>
      <c r="BD3" s="116">
        <v>28</v>
      </c>
      <c r="BE3" s="118"/>
      <c r="BF3" s="118"/>
      <c r="BG3" s="118"/>
      <c r="BH3" s="119"/>
      <c r="BI3" s="118"/>
      <c r="BJ3" s="118"/>
      <c r="BK3" s="118"/>
    </row>
    <row r="4" spans="1:63" x14ac:dyDescent="0.3">
      <c r="A4" s="3"/>
      <c r="B4" s="3"/>
      <c r="C4" s="4"/>
      <c r="D4" s="15">
        <v>3</v>
      </c>
      <c r="E4" s="15">
        <v>10</v>
      </c>
      <c r="F4" s="15">
        <v>17</v>
      </c>
      <c r="G4" s="15">
        <v>24</v>
      </c>
      <c r="H4" s="5"/>
      <c r="I4" s="15">
        <v>8</v>
      </c>
      <c r="J4" s="15">
        <v>15</v>
      </c>
      <c r="K4" s="15">
        <v>22</v>
      </c>
      <c r="L4" s="16">
        <v>29</v>
      </c>
      <c r="M4" s="9"/>
      <c r="N4" s="17">
        <v>12</v>
      </c>
      <c r="O4" s="15">
        <v>19</v>
      </c>
      <c r="P4" s="16">
        <v>26</v>
      </c>
      <c r="Q4" s="20"/>
      <c r="R4" s="15">
        <v>10</v>
      </c>
      <c r="S4" s="15">
        <v>17</v>
      </c>
      <c r="T4" s="15">
        <v>24</v>
      </c>
      <c r="U4" s="15">
        <v>31</v>
      </c>
      <c r="V4" s="15">
        <v>7</v>
      </c>
      <c r="W4" s="15">
        <v>14</v>
      </c>
      <c r="X4" s="15">
        <v>21</v>
      </c>
      <c r="Y4" s="16">
        <v>28</v>
      </c>
      <c r="Z4" s="21"/>
      <c r="AA4" s="15">
        <v>11</v>
      </c>
      <c r="AB4" s="15">
        <v>18</v>
      </c>
      <c r="AC4" s="16">
        <v>25</v>
      </c>
      <c r="AD4" s="21"/>
      <c r="AE4" s="15">
        <v>11</v>
      </c>
      <c r="AF4" s="15">
        <v>18</v>
      </c>
      <c r="AG4" s="15">
        <v>25</v>
      </c>
      <c r="AH4" s="5"/>
      <c r="AI4" s="15">
        <v>8</v>
      </c>
      <c r="AJ4" s="15">
        <v>15</v>
      </c>
      <c r="AK4" s="15">
        <v>22</v>
      </c>
      <c r="AL4" s="16">
        <v>29</v>
      </c>
      <c r="AM4" s="15">
        <v>6</v>
      </c>
      <c r="AN4" s="15">
        <v>13</v>
      </c>
      <c r="AO4" s="15">
        <v>20</v>
      </c>
      <c r="AP4" s="16">
        <v>27</v>
      </c>
      <c r="AQ4" s="5"/>
      <c r="AR4" s="15">
        <v>10</v>
      </c>
      <c r="AS4" s="15">
        <v>17</v>
      </c>
      <c r="AT4" s="15">
        <v>24</v>
      </c>
      <c r="AU4" s="5"/>
      <c r="AV4" s="15">
        <v>8</v>
      </c>
      <c r="AW4" s="15">
        <v>15</v>
      </c>
      <c r="AX4" s="15">
        <v>22</v>
      </c>
      <c r="AY4" s="16">
        <v>29</v>
      </c>
      <c r="AZ4" s="20"/>
      <c r="BA4" s="15">
        <v>12</v>
      </c>
      <c r="BB4" s="15">
        <v>19</v>
      </c>
      <c r="BC4" s="15">
        <v>26</v>
      </c>
      <c r="BD4" s="116">
        <v>31</v>
      </c>
      <c r="BE4" s="118"/>
      <c r="BF4" s="118"/>
      <c r="BG4" s="118"/>
      <c r="BH4" s="119"/>
      <c r="BI4" s="118"/>
      <c r="BJ4" s="118"/>
      <c r="BK4" s="120"/>
    </row>
    <row r="5" spans="1:63" x14ac:dyDescent="0.3">
      <c r="A5" s="3"/>
      <c r="B5" s="3"/>
      <c r="C5" s="4"/>
      <c r="D5" s="22">
        <v>1</v>
      </c>
      <c r="E5" s="22">
        <v>2</v>
      </c>
      <c r="F5" s="22">
        <v>3</v>
      </c>
      <c r="G5" s="22">
        <v>4</v>
      </c>
      <c r="H5" s="22">
        <v>5</v>
      </c>
      <c r="I5" s="22">
        <v>6</v>
      </c>
      <c r="J5" s="22">
        <v>7</v>
      </c>
      <c r="K5" s="22">
        <v>8</v>
      </c>
      <c r="L5" s="22">
        <v>9</v>
      </c>
      <c r="M5" s="22">
        <v>10</v>
      </c>
      <c r="N5" s="22">
        <v>11</v>
      </c>
      <c r="O5" s="22">
        <v>12</v>
      </c>
      <c r="P5" s="22">
        <v>13</v>
      </c>
      <c r="Q5" s="22">
        <v>14</v>
      </c>
      <c r="R5" s="22">
        <v>15</v>
      </c>
      <c r="S5" s="22">
        <v>16</v>
      </c>
      <c r="T5" s="22">
        <v>17</v>
      </c>
      <c r="U5" s="23">
        <v>18</v>
      </c>
      <c r="V5" s="23"/>
      <c r="W5" s="24">
        <v>1</v>
      </c>
      <c r="X5" s="24">
        <v>2</v>
      </c>
      <c r="Y5" s="24">
        <v>3</v>
      </c>
      <c r="Z5" s="24">
        <v>4</v>
      </c>
      <c r="AA5" s="24">
        <v>5</v>
      </c>
      <c r="AB5" s="24">
        <v>6</v>
      </c>
      <c r="AC5" s="24">
        <v>7</v>
      </c>
      <c r="AD5" s="24">
        <v>8</v>
      </c>
      <c r="AE5" s="24">
        <v>9</v>
      </c>
      <c r="AF5" s="24">
        <v>10</v>
      </c>
      <c r="AG5" s="24">
        <v>11</v>
      </c>
      <c r="AH5" s="24">
        <v>12</v>
      </c>
      <c r="AI5" s="24">
        <v>13</v>
      </c>
      <c r="AJ5" s="24">
        <v>14</v>
      </c>
      <c r="AK5" s="24">
        <v>15</v>
      </c>
      <c r="AL5" s="24">
        <v>16</v>
      </c>
      <c r="AM5" s="24">
        <v>17</v>
      </c>
      <c r="AN5" s="24">
        <v>18</v>
      </c>
      <c r="AO5" s="24">
        <v>19</v>
      </c>
      <c r="AP5" s="24">
        <v>20</v>
      </c>
      <c r="AQ5" s="24">
        <v>21</v>
      </c>
      <c r="AR5" s="23">
        <v>22</v>
      </c>
      <c r="AS5" s="24">
        <v>23</v>
      </c>
      <c r="AT5" s="24">
        <v>24</v>
      </c>
      <c r="AU5" s="24">
        <v>25</v>
      </c>
      <c r="AV5" s="24">
        <v>26</v>
      </c>
      <c r="AW5" s="24">
        <v>27</v>
      </c>
      <c r="AX5" s="24">
        <v>28</v>
      </c>
      <c r="AY5" s="24">
        <v>29</v>
      </c>
      <c r="AZ5" s="24">
        <v>30</v>
      </c>
      <c r="BA5" s="24">
        <v>31</v>
      </c>
      <c r="BB5" s="24">
        <v>32</v>
      </c>
      <c r="BC5" s="24">
        <v>33</v>
      </c>
      <c r="BD5" s="117">
        <v>34</v>
      </c>
      <c r="BE5" s="118"/>
      <c r="BF5" s="118"/>
      <c r="BG5" s="118"/>
      <c r="BH5" s="119"/>
      <c r="BI5" s="118"/>
      <c r="BJ5" s="118"/>
      <c r="BK5" s="120"/>
    </row>
    <row r="6" spans="1:63" x14ac:dyDescent="0.3">
      <c r="A6" s="3"/>
      <c r="B6" s="3"/>
      <c r="C6" s="4"/>
      <c r="D6" s="22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22">
        <v>8</v>
      </c>
      <c r="L6" s="22">
        <v>9</v>
      </c>
      <c r="M6" s="22">
        <v>10</v>
      </c>
      <c r="N6" s="22">
        <v>11</v>
      </c>
      <c r="O6" s="22">
        <v>12</v>
      </c>
      <c r="P6" s="24">
        <v>13</v>
      </c>
      <c r="Q6" s="24">
        <v>14</v>
      </c>
      <c r="R6" s="24">
        <v>15</v>
      </c>
      <c r="S6" s="24">
        <v>16</v>
      </c>
      <c r="T6" s="24">
        <v>17</v>
      </c>
      <c r="U6" s="23">
        <v>18</v>
      </c>
      <c r="V6" s="23">
        <v>19</v>
      </c>
      <c r="W6" s="24">
        <v>20</v>
      </c>
      <c r="X6" s="24">
        <v>21</v>
      </c>
      <c r="Y6" s="24">
        <v>22</v>
      </c>
      <c r="Z6" s="24">
        <v>23</v>
      </c>
      <c r="AA6" s="24">
        <v>24</v>
      </c>
      <c r="AB6" s="24">
        <v>25</v>
      </c>
      <c r="AC6" s="24">
        <v>26</v>
      </c>
      <c r="AD6" s="24">
        <v>27</v>
      </c>
      <c r="AE6" s="24">
        <v>28</v>
      </c>
      <c r="AF6" s="24">
        <v>29</v>
      </c>
      <c r="AG6" s="24">
        <v>30</v>
      </c>
      <c r="AH6" s="24">
        <v>31</v>
      </c>
      <c r="AI6" s="24">
        <v>32</v>
      </c>
      <c r="AJ6" s="24">
        <v>33</v>
      </c>
      <c r="AK6" s="24">
        <v>34</v>
      </c>
      <c r="AL6" s="24">
        <v>35</v>
      </c>
      <c r="AM6" s="24">
        <v>36</v>
      </c>
      <c r="AN6" s="24">
        <v>37</v>
      </c>
      <c r="AO6" s="24">
        <v>38</v>
      </c>
      <c r="AP6" s="24">
        <v>39</v>
      </c>
      <c r="AQ6" s="24">
        <v>40</v>
      </c>
      <c r="AR6" s="23">
        <v>41</v>
      </c>
      <c r="AS6" s="24">
        <v>42</v>
      </c>
      <c r="AT6" s="24">
        <v>43</v>
      </c>
      <c r="AU6" s="24">
        <v>44</v>
      </c>
      <c r="AV6" s="24">
        <v>45</v>
      </c>
      <c r="AW6" s="24">
        <v>46</v>
      </c>
      <c r="AX6" s="24">
        <v>47</v>
      </c>
      <c r="AY6" s="24">
        <v>48</v>
      </c>
      <c r="AZ6" s="24">
        <v>49</v>
      </c>
      <c r="BA6" s="24">
        <v>50</v>
      </c>
      <c r="BB6" s="24">
        <v>51</v>
      </c>
      <c r="BC6" s="24">
        <v>52</v>
      </c>
      <c r="BD6" s="117">
        <v>53</v>
      </c>
      <c r="BE6" s="121"/>
      <c r="BF6" s="121"/>
      <c r="BG6" s="122"/>
      <c r="BH6" s="119"/>
      <c r="BI6" s="121"/>
      <c r="BJ6" s="121"/>
      <c r="BK6" s="118"/>
    </row>
    <row r="7" spans="1:63" x14ac:dyDescent="0.3">
      <c r="A7" s="25" t="str">
        <f>[1]СТАНОЧНИК!A5</f>
        <v>ОП.ОО</v>
      </c>
      <c r="B7" s="26" t="str">
        <f>[1]СТАНОЧНИК!B5</f>
        <v>Общепрофессиональный цикл</v>
      </c>
      <c r="C7" s="27" t="s">
        <v>23</v>
      </c>
      <c r="D7" s="28">
        <f>D9+D11+D13+D15+D17+D19+D21</f>
        <v>27</v>
      </c>
      <c r="E7" s="28">
        <f t="shared" ref="E7:AR8" si="0">E9+E11+E13+E15+E17+E19+E21</f>
        <v>27</v>
      </c>
      <c r="F7" s="28">
        <f t="shared" si="0"/>
        <v>15</v>
      </c>
      <c r="G7" s="28">
        <f t="shared" si="0"/>
        <v>15</v>
      </c>
      <c r="H7" s="28">
        <f t="shared" si="0"/>
        <v>15</v>
      </c>
      <c r="I7" s="28">
        <f t="shared" si="0"/>
        <v>15</v>
      </c>
      <c r="J7" s="28">
        <f t="shared" si="0"/>
        <v>15</v>
      </c>
      <c r="K7" s="28">
        <f t="shared" si="0"/>
        <v>15</v>
      </c>
      <c r="L7" s="28">
        <f t="shared" si="0"/>
        <v>15</v>
      </c>
      <c r="M7" s="28">
        <f t="shared" si="0"/>
        <v>15</v>
      </c>
      <c r="N7" s="28">
        <f t="shared" si="0"/>
        <v>15</v>
      </c>
      <c r="O7" s="28">
        <f t="shared" si="0"/>
        <v>15</v>
      </c>
      <c r="P7" s="28">
        <f t="shared" si="0"/>
        <v>18</v>
      </c>
      <c r="Q7" s="28">
        <f t="shared" si="0"/>
        <v>18</v>
      </c>
      <c r="R7" s="28">
        <f t="shared" si="0"/>
        <v>15</v>
      </c>
      <c r="S7" s="28">
        <f t="shared" si="0"/>
        <v>0</v>
      </c>
      <c r="T7" s="28">
        <f t="shared" si="0"/>
        <v>0</v>
      </c>
      <c r="U7" s="29">
        <f t="shared" si="0"/>
        <v>0</v>
      </c>
      <c r="V7" s="23">
        <f t="shared" si="0"/>
        <v>0</v>
      </c>
      <c r="W7" s="28">
        <f t="shared" si="0"/>
        <v>0</v>
      </c>
      <c r="X7" s="28">
        <f t="shared" si="0"/>
        <v>0</v>
      </c>
      <c r="Y7" s="28">
        <f t="shared" si="0"/>
        <v>0</v>
      </c>
      <c r="Z7" s="28">
        <f t="shared" si="0"/>
        <v>2</v>
      </c>
      <c r="AA7" s="28">
        <f t="shared" si="0"/>
        <v>2</v>
      </c>
      <c r="AB7" s="28">
        <f t="shared" si="0"/>
        <v>2</v>
      </c>
      <c r="AC7" s="28">
        <f t="shared" si="0"/>
        <v>2</v>
      </c>
      <c r="AD7" s="28">
        <f t="shared" si="0"/>
        <v>2</v>
      </c>
      <c r="AE7" s="28">
        <f t="shared" si="0"/>
        <v>2</v>
      </c>
      <c r="AF7" s="28">
        <f t="shared" si="0"/>
        <v>2</v>
      </c>
      <c r="AG7" s="28">
        <f t="shared" si="0"/>
        <v>2</v>
      </c>
      <c r="AH7" s="28">
        <f t="shared" si="0"/>
        <v>2</v>
      </c>
      <c r="AI7" s="28">
        <f t="shared" si="0"/>
        <v>2</v>
      </c>
      <c r="AJ7" s="28">
        <f t="shared" si="0"/>
        <v>0</v>
      </c>
      <c r="AK7" s="28">
        <f t="shared" si="0"/>
        <v>0</v>
      </c>
      <c r="AL7" s="28">
        <f t="shared" si="0"/>
        <v>0</v>
      </c>
      <c r="AM7" s="28">
        <f t="shared" si="0"/>
        <v>0</v>
      </c>
      <c r="AN7" s="28">
        <f t="shared" si="0"/>
        <v>0</v>
      </c>
      <c r="AO7" s="28">
        <f t="shared" si="0"/>
        <v>0</v>
      </c>
      <c r="AP7" s="28">
        <f t="shared" si="0"/>
        <v>0</v>
      </c>
      <c r="AQ7" s="28">
        <f t="shared" si="0"/>
        <v>0</v>
      </c>
      <c r="AR7" s="29">
        <f t="shared" si="0"/>
        <v>0</v>
      </c>
      <c r="AS7" s="30"/>
      <c r="AT7" s="30"/>
      <c r="AU7" s="29"/>
      <c r="AV7" s="29"/>
      <c r="AW7" s="29"/>
      <c r="AX7" s="29"/>
      <c r="AY7" s="29"/>
      <c r="AZ7" s="29"/>
      <c r="BA7" s="29"/>
      <c r="BB7" s="29"/>
      <c r="BC7" s="31"/>
      <c r="BD7" s="31"/>
      <c r="BE7" s="121"/>
      <c r="BF7" s="121"/>
      <c r="BG7" s="123"/>
      <c r="BH7" s="119"/>
      <c r="BI7" s="124"/>
      <c r="BJ7" s="119"/>
      <c r="BK7" s="125"/>
    </row>
    <row r="8" spans="1:63" x14ac:dyDescent="0.3">
      <c r="A8" s="32"/>
      <c r="B8" s="32"/>
      <c r="C8" s="33" t="s">
        <v>24</v>
      </c>
      <c r="D8" s="34">
        <f>D10+D12+D14+D16+D18+D20+D22</f>
        <v>14</v>
      </c>
      <c r="E8" s="34">
        <f t="shared" si="0"/>
        <v>13</v>
      </c>
      <c r="F8" s="34">
        <f t="shared" si="0"/>
        <v>8</v>
      </c>
      <c r="G8" s="34">
        <f t="shared" si="0"/>
        <v>7</v>
      </c>
      <c r="H8" s="34">
        <f t="shared" si="0"/>
        <v>8</v>
      </c>
      <c r="I8" s="34">
        <f t="shared" si="0"/>
        <v>7</v>
      </c>
      <c r="J8" s="34">
        <f t="shared" si="0"/>
        <v>8</v>
      </c>
      <c r="K8" s="34">
        <f t="shared" si="0"/>
        <v>7</v>
      </c>
      <c r="L8" s="34">
        <f t="shared" si="0"/>
        <v>8</v>
      </c>
      <c r="M8" s="34">
        <f t="shared" si="0"/>
        <v>7</v>
      </c>
      <c r="N8" s="34">
        <f t="shared" si="0"/>
        <v>8</v>
      </c>
      <c r="O8" s="34">
        <f t="shared" si="0"/>
        <v>7</v>
      </c>
      <c r="P8" s="34">
        <f t="shared" si="0"/>
        <v>9</v>
      </c>
      <c r="Q8" s="34">
        <f t="shared" si="0"/>
        <v>8</v>
      </c>
      <c r="R8" s="34">
        <f t="shared" si="0"/>
        <v>8</v>
      </c>
      <c r="S8" s="34">
        <f t="shared" si="0"/>
        <v>0</v>
      </c>
      <c r="T8" s="34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0</v>
      </c>
      <c r="X8" s="34">
        <f t="shared" si="0"/>
        <v>0</v>
      </c>
      <c r="Y8" s="34">
        <f t="shared" si="0"/>
        <v>0</v>
      </c>
      <c r="Z8" s="34">
        <f t="shared" si="0"/>
        <v>1</v>
      </c>
      <c r="AA8" s="34">
        <f t="shared" si="0"/>
        <v>1</v>
      </c>
      <c r="AB8" s="34">
        <f t="shared" si="0"/>
        <v>1</v>
      </c>
      <c r="AC8" s="34">
        <f t="shared" si="0"/>
        <v>1</v>
      </c>
      <c r="AD8" s="34">
        <f t="shared" si="0"/>
        <v>1</v>
      </c>
      <c r="AE8" s="34">
        <f t="shared" si="0"/>
        <v>1</v>
      </c>
      <c r="AF8" s="34">
        <f t="shared" si="0"/>
        <v>1</v>
      </c>
      <c r="AG8" s="34">
        <f t="shared" si="0"/>
        <v>1</v>
      </c>
      <c r="AH8" s="34">
        <f t="shared" si="0"/>
        <v>1</v>
      </c>
      <c r="AI8" s="34">
        <f t="shared" si="0"/>
        <v>1</v>
      </c>
      <c r="AJ8" s="34">
        <f t="shared" si="0"/>
        <v>0</v>
      </c>
      <c r="AK8" s="34">
        <f t="shared" si="0"/>
        <v>0</v>
      </c>
      <c r="AL8" s="34">
        <f t="shared" si="0"/>
        <v>0</v>
      </c>
      <c r="AM8" s="34">
        <f t="shared" si="0"/>
        <v>0</v>
      </c>
      <c r="AN8" s="34">
        <f t="shared" si="0"/>
        <v>0</v>
      </c>
      <c r="AO8" s="34">
        <f t="shared" si="0"/>
        <v>0</v>
      </c>
      <c r="AP8" s="34">
        <f t="shared" si="0"/>
        <v>0</v>
      </c>
      <c r="AQ8" s="34">
        <f t="shared" si="0"/>
        <v>0</v>
      </c>
      <c r="AR8" s="34">
        <f t="shared" si="0"/>
        <v>0</v>
      </c>
      <c r="AS8" s="35"/>
      <c r="AT8" s="35"/>
      <c r="AU8" s="36"/>
      <c r="AV8" s="36"/>
      <c r="AW8" s="36"/>
      <c r="AX8" s="36"/>
      <c r="AY8" s="36"/>
      <c r="AZ8" s="36"/>
      <c r="BA8" s="36"/>
      <c r="BB8" s="36"/>
      <c r="BC8" s="37"/>
      <c r="BD8" s="37"/>
      <c r="BE8" s="121"/>
      <c r="BF8" s="121"/>
      <c r="BG8" s="123"/>
      <c r="BH8" s="119"/>
      <c r="BI8" s="124"/>
      <c r="BJ8" s="124"/>
      <c r="BK8" s="126"/>
    </row>
    <row r="9" spans="1:63" x14ac:dyDescent="0.3">
      <c r="A9" s="32" t="str">
        <f>[1]СТАНОЧНИК!A6</f>
        <v>ОП.01</v>
      </c>
      <c r="B9" s="38" t="str">
        <f>[1]СТАНОЧНИК!B6</f>
        <v>Технические измерения</v>
      </c>
      <c r="C9" s="39" t="s">
        <v>23</v>
      </c>
      <c r="D9" s="40">
        <v>4</v>
      </c>
      <c r="E9" s="40">
        <v>4</v>
      </c>
      <c r="F9" s="40">
        <v>2</v>
      </c>
      <c r="G9" s="40">
        <v>2</v>
      </c>
      <c r="H9" s="40">
        <v>2</v>
      </c>
      <c r="I9" s="40">
        <v>2</v>
      </c>
      <c r="J9" s="40">
        <v>2</v>
      </c>
      <c r="K9" s="40">
        <v>2</v>
      </c>
      <c r="L9" s="40">
        <v>2</v>
      </c>
      <c r="M9" s="40">
        <v>2</v>
      </c>
      <c r="N9" s="40">
        <v>2</v>
      </c>
      <c r="O9" s="40">
        <v>2</v>
      </c>
      <c r="P9" s="40">
        <v>2</v>
      </c>
      <c r="Q9" s="40">
        <v>2</v>
      </c>
      <c r="R9" s="40">
        <v>2</v>
      </c>
      <c r="S9" s="40"/>
      <c r="T9" s="40"/>
      <c r="U9" s="36"/>
      <c r="V9" s="36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35"/>
      <c r="AT9" s="35"/>
      <c r="AU9" s="36"/>
      <c r="AV9" s="36"/>
      <c r="AW9" s="36"/>
      <c r="AX9" s="36"/>
      <c r="AY9" s="36"/>
      <c r="AZ9" s="36"/>
      <c r="BA9" s="36"/>
      <c r="BB9" s="36"/>
      <c r="BC9" s="37"/>
      <c r="BD9" s="37"/>
      <c r="BE9" s="121"/>
      <c r="BF9" s="121"/>
      <c r="BG9" s="123"/>
      <c r="BH9" s="119"/>
      <c r="BI9" s="124"/>
      <c r="BJ9" s="124"/>
      <c r="BK9" s="127"/>
    </row>
    <row r="10" spans="1:63" x14ac:dyDescent="0.3">
      <c r="A10" s="32"/>
      <c r="B10" s="32"/>
      <c r="C10" s="41" t="s">
        <v>25</v>
      </c>
      <c r="D10" s="42">
        <v>2</v>
      </c>
      <c r="E10" s="42">
        <v>2</v>
      </c>
      <c r="F10" s="42">
        <v>1</v>
      </c>
      <c r="G10" s="42">
        <v>1</v>
      </c>
      <c r="H10" s="42">
        <v>1</v>
      </c>
      <c r="I10" s="42">
        <v>1</v>
      </c>
      <c r="J10" s="42">
        <v>1</v>
      </c>
      <c r="K10" s="42">
        <v>1</v>
      </c>
      <c r="L10" s="42">
        <v>1</v>
      </c>
      <c r="M10" s="42">
        <v>1</v>
      </c>
      <c r="N10" s="42">
        <v>1</v>
      </c>
      <c r="O10" s="42">
        <v>1</v>
      </c>
      <c r="P10" s="42">
        <v>1</v>
      </c>
      <c r="Q10" s="42">
        <v>1</v>
      </c>
      <c r="R10" s="42">
        <v>1</v>
      </c>
      <c r="S10" s="42"/>
      <c r="T10" s="42"/>
      <c r="U10" s="43"/>
      <c r="V10" s="43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4"/>
      <c r="AQ10" s="44"/>
      <c r="AR10" s="44"/>
      <c r="AS10" s="35"/>
      <c r="AT10" s="35"/>
      <c r="AU10" s="36"/>
      <c r="AV10" s="36"/>
      <c r="AW10" s="36"/>
      <c r="AX10" s="36"/>
      <c r="AY10" s="36"/>
      <c r="AZ10" s="36"/>
      <c r="BA10" s="36"/>
      <c r="BB10" s="36"/>
      <c r="BC10" s="37"/>
      <c r="BD10" s="37"/>
      <c r="BE10" s="121"/>
      <c r="BF10" s="121"/>
      <c r="BG10" s="123"/>
      <c r="BH10" s="119"/>
      <c r="BI10" s="124"/>
      <c r="BJ10" s="124"/>
      <c r="BK10" s="126"/>
    </row>
    <row r="11" spans="1:63" ht="26.25" customHeight="1" x14ac:dyDescent="0.3">
      <c r="A11" s="38" t="str">
        <f>[1]СТАНОЧНИК!A7</f>
        <v>ОП.02</v>
      </c>
      <c r="B11" s="38" t="str">
        <f>[1]СТАНОЧНИК!B7</f>
        <v>Техническая графика</v>
      </c>
      <c r="C11" s="39" t="s">
        <v>23</v>
      </c>
      <c r="D11" s="45">
        <v>4</v>
      </c>
      <c r="E11" s="45">
        <v>4</v>
      </c>
      <c r="F11" s="45">
        <v>2</v>
      </c>
      <c r="G11" s="45">
        <v>2</v>
      </c>
      <c r="H11" s="45">
        <v>2</v>
      </c>
      <c r="I11" s="45">
        <v>2</v>
      </c>
      <c r="J11" s="45">
        <v>2</v>
      </c>
      <c r="K11" s="45">
        <v>2</v>
      </c>
      <c r="L11" s="45">
        <v>2</v>
      </c>
      <c r="M11" s="45">
        <v>2</v>
      </c>
      <c r="N11" s="45">
        <v>2</v>
      </c>
      <c r="O11" s="45">
        <v>2</v>
      </c>
      <c r="P11" s="45">
        <v>2</v>
      </c>
      <c r="Q11" s="45">
        <v>2</v>
      </c>
      <c r="R11" s="45">
        <v>2</v>
      </c>
      <c r="S11" s="45"/>
      <c r="T11" s="45"/>
      <c r="U11" s="46"/>
      <c r="V11" s="46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7"/>
      <c r="AT11" s="47"/>
      <c r="AU11" s="48"/>
      <c r="AV11" s="48"/>
      <c r="AW11" s="48"/>
      <c r="AX11" s="48"/>
      <c r="AY11" s="48"/>
      <c r="AZ11" s="48"/>
      <c r="BA11" s="48"/>
      <c r="BB11" s="48"/>
      <c r="BC11" s="49"/>
      <c r="BD11" s="49"/>
      <c r="BE11" s="121"/>
      <c r="BF11" s="121"/>
      <c r="BG11" s="123"/>
      <c r="BH11" s="119"/>
      <c r="BI11" s="119"/>
      <c r="BJ11" s="124"/>
      <c r="BK11" s="127"/>
    </row>
    <row r="12" spans="1:63" x14ac:dyDescent="0.3">
      <c r="A12" s="50"/>
      <c r="B12" s="51"/>
      <c r="C12" s="41" t="s">
        <v>25</v>
      </c>
      <c r="D12" s="52">
        <v>2</v>
      </c>
      <c r="E12" s="52">
        <v>2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2">
        <v>1</v>
      </c>
      <c r="L12" s="52">
        <v>1</v>
      </c>
      <c r="M12" s="52">
        <v>1</v>
      </c>
      <c r="N12" s="52">
        <v>1</v>
      </c>
      <c r="O12" s="52">
        <v>1</v>
      </c>
      <c r="P12" s="52">
        <v>1</v>
      </c>
      <c r="Q12" s="52">
        <v>1</v>
      </c>
      <c r="R12" s="52">
        <v>1</v>
      </c>
      <c r="S12" s="52"/>
      <c r="T12" s="52"/>
      <c r="U12" s="53"/>
      <c r="V12" s="53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4"/>
      <c r="AT12" s="55"/>
      <c r="AU12" s="53"/>
      <c r="AV12" s="53"/>
      <c r="AW12" s="53"/>
      <c r="AX12" s="53"/>
      <c r="AY12" s="53"/>
      <c r="AZ12" s="53"/>
      <c r="BA12" s="53"/>
      <c r="BB12" s="53"/>
      <c r="BC12" s="56"/>
      <c r="BD12" s="56"/>
      <c r="BE12" s="121"/>
      <c r="BF12" s="121"/>
      <c r="BG12" s="123"/>
      <c r="BH12" s="119"/>
      <c r="BI12" s="124"/>
      <c r="BJ12" s="124"/>
      <c r="BK12" s="128"/>
    </row>
    <row r="13" spans="1:63" x14ac:dyDescent="0.3">
      <c r="A13" s="38" t="str">
        <f>[1]СТАНОЧНИК!A8</f>
        <v>ОП.03</v>
      </c>
      <c r="B13" s="38" t="str">
        <f>[1]СТАНОЧНИК!B8</f>
        <v>Основы электротехники</v>
      </c>
      <c r="C13" s="39" t="s">
        <v>23</v>
      </c>
      <c r="D13" s="45">
        <v>4</v>
      </c>
      <c r="E13" s="45">
        <v>4</v>
      </c>
      <c r="F13" s="45">
        <v>2</v>
      </c>
      <c r="G13" s="45">
        <v>2</v>
      </c>
      <c r="H13" s="45">
        <v>2</v>
      </c>
      <c r="I13" s="45">
        <v>2</v>
      </c>
      <c r="J13" s="45">
        <v>2</v>
      </c>
      <c r="K13" s="45">
        <v>2</v>
      </c>
      <c r="L13" s="45">
        <v>2</v>
      </c>
      <c r="M13" s="45">
        <v>2</v>
      </c>
      <c r="N13" s="45">
        <v>2</v>
      </c>
      <c r="O13" s="45">
        <v>2</v>
      </c>
      <c r="P13" s="45">
        <v>2</v>
      </c>
      <c r="Q13" s="45">
        <v>2</v>
      </c>
      <c r="R13" s="45">
        <v>2</v>
      </c>
      <c r="S13" s="45"/>
      <c r="T13" s="45"/>
      <c r="U13" s="46"/>
      <c r="V13" s="4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7"/>
      <c r="AT13" s="47"/>
      <c r="AU13" s="48"/>
      <c r="AV13" s="48"/>
      <c r="AW13" s="48"/>
      <c r="AX13" s="48"/>
      <c r="AY13" s="48"/>
      <c r="AZ13" s="48"/>
      <c r="BA13" s="48"/>
      <c r="BB13" s="48"/>
      <c r="BC13" s="49"/>
      <c r="BD13" s="49"/>
      <c r="BE13" s="121"/>
      <c r="BF13" s="121"/>
      <c r="BG13" s="123"/>
      <c r="BH13" s="119"/>
      <c r="BI13" s="119"/>
      <c r="BJ13" s="124"/>
      <c r="BK13" s="127"/>
    </row>
    <row r="14" spans="1:63" x14ac:dyDescent="0.3">
      <c r="A14" s="50"/>
      <c r="B14" s="51"/>
      <c r="C14" s="41" t="s">
        <v>25</v>
      </c>
      <c r="D14" s="52">
        <v>2</v>
      </c>
      <c r="E14" s="52">
        <v>2</v>
      </c>
      <c r="F14" s="52">
        <v>1</v>
      </c>
      <c r="G14" s="52">
        <v>1</v>
      </c>
      <c r="H14" s="52">
        <v>1</v>
      </c>
      <c r="I14" s="52">
        <v>1</v>
      </c>
      <c r="J14" s="52">
        <v>1</v>
      </c>
      <c r="K14" s="52">
        <v>1</v>
      </c>
      <c r="L14" s="52">
        <v>1</v>
      </c>
      <c r="M14" s="52">
        <v>1</v>
      </c>
      <c r="N14" s="52">
        <v>1</v>
      </c>
      <c r="O14" s="52">
        <v>1</v>
      </c>
      <c r="P14" s="52">
        <v>1</v>
      </c>
      <c r="Q14" s="52">
        <v>1</v>
      </c>
      <c r="R14" s="52">
        <v>1</v>
      </c>
      <c r="S14" s="52"/>
      <c r="T14" s="52"/>
      <c r="U14" s="53"/>
      <c r="V14" s="53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4"/>
      <c r="AT14" s="55"/>
      <c r="AU14" s="53"/>
      <c r="AV14" s="53"/>
      <c r="AW14" s="53"/>
      <c r="AX14" s="53"/>
      <c r="AY14" s="53"/>
      <c r="AZ14" s="53"/>
      <c r="BA14" s="53"/>
      <c r="BB14" s="53"/>
      <c r="BC14" s="56"/>
      <c r="BD14" s="56"/>
      <c r="BE14" s="121"/>
      <c r="BF14" s="121"/>
      <c r="BG14" s="123"/>
      <c r="BH14" s="119"/>
      <c r="BI14" s="124"/>
      <c r="BJ14" s="124"/>
      <c r="BK14" s="128"/>
    </row>
    <row r="15" spans="1:63" x14ac:dyDescent="0.3">
      <c r="A15" s="38" t="str">
        <f>[1]СТАНОЧНИК!A9</f>
        <v>ОП.04</v>
      </c>
      <c r="B15" s="38" t="str">
        <f>[1]СТАНОЧНИК!B9</f>
        <v>Основы материаловедения</v>
      </c>
      <c r="C15" s="39" t="s">
        <v>23</v>
      </c>
      <c r="D15" s="45">
        <v>6</v>
      </c>
      <c r="E15" s="45">
        <v>6</v>
      </c>
      <c r="F15" s="45">
        <v>3</v>
      </c>
      <c r="G15" s="45">
        <v>3</v>
      </c>
      <c r="H15" s="45">
        <v>3</v>
      </c>
      <c r="I15" s="45">
        <v>3</v>
      </c>
      <c r="J15" s="45">
        <v>3</v>
      </c>
      <c r="K15" s="45">
        <v>3</v>
      </c>
      <c r="L15" s="45">
        <v>3</v>
      </c>
      <c r="M15" s="45">
        <v>3</v>
      </c>
      <c r="N15" s="45">
        <v>3</v>
      </c>
      <c r="O15" s="45">
        <v>3</v>
      </c>
      <c r="P15" s="45">
        <v>3</v>
      </c>
      <c r="Q15" s="45">
        <v>3</v>
      </c>
      <c r="R15" s="45">
        <v>3</v>
      </c>
      <c r="S15" s="45"/>
      <c r="T15" s="45"/>
      <c r="U15" s="46"/>
      <c r="V15" s="53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7"/>
      <c r="AT15" s="47"/>
      <c r="AU15" s="53"/>
      <c r="AV15" s="53"/>
      <c r="AW15" s="53"/>
      <c r="AX15" s="53"/>
      <c r="AY15" s="53"/>
      <c r="AZ15" s="53"/>
      <c r="BA15" s="53"/>
      <c r="BB15" s="53"/>
      <c r="BC15" s="56"/>
      <c r="BD15" s="56"/>
      <c r="BE15" s="121"/>
      <c r="BF15" s="121"/>
      <c r="BG15" s="123"/>
      <c r="BH15" s="119"/>
      <c r="BI15" s="119"/>
      <c r="BJ15" s="124"/>
      <c r="BK15" s="127"/>
    </row>
    <row r="16" spans="1:63" x14ac:dyDescent="0.3">
      <c r="A16" s="38"/>
      <c r="B16" s="38"/>
      <c r="C16" s="41" t="s">
        <v>25</v>
      </c>
      <c r="D16" s="57">
        <v>3</v>
      </c>
      <c r="E16" s="57">
        <v>3</v>
      </c>
      <c r="F16" s="57">
        <v>2</v>
      </c>
      <c r="G16" s="57">
        <v>1</v>
      </c>
      <c r="H16" s="57">
        <v>2</v>
      </c>
      <c r="I16" s="57">
        <v>1</v>
      </c>
      <c r="J16" s="57">
        <v>2</v>
      </c>
      <c r="K16" s="57">
        <v>1</v>
      </c>
      <c r="L16" s="57">
        <v>2</v>
      </c>
      <c r="M16" s="57">
        <v>1</v>
      </c>
      <c r="N16" s="57">
        <v>2</v>
      </c>
      <c r="O16" s="57">
        <v>1</v>
      </c>
      <c r="P16" s="57">
        <v>2</v>
      </c>
      <c r="Q16" s="57">
        <v>1</v>
      </c>
      <c r="R16" s="57">
        <v>2</v>
      </c>
      <c r="S16" s="57"/>
      <c r="T16" s="57"/>
      <c r="U16" s="58"/>
      <c r="V16" s="53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9"/>
      <c r="AT16" s="47"/>
      <c r="AU16" s="53"/>
      <c r="AV16" s="53"/>
      <c r="AW16" s="53"/>
      <c r="AX16" s="53"/>
      <c r="AY16" s="53"/>
      <c r="AZ16" s="53"/>
      <c r="BA16" s="53"/>
      <c r="BB16" s="53"/>
      <c r="BC16" s="56"/>
      <c r="BD16" s="56"/>
      <c r="BE16" s="121"/>
      <c r="BF16" s="121"/>
      <c r="BG16" s="123"/>
      <c r="BH16" s="119"/>
      <c r="BI16" s="124"/>
      <c r="BJ16" s="124"/>
      <c r="BK16" s="127"/>
    </row>
    <row r="17" spans="1:63" ht="43.5" customHeight="1" x14ac:dyDescent="0.3">
      <c r="A17" s="38" t="str">
        <f>[1]СТАНОЧНИК!A10</f>
        <v>ОП.05</v>
      </c>
      <c r="B17" s="38" t="str">
        <f>[1]СТАНОЧНИК!B10</f>
        <v>Общие основы технологии металлобработки и работы на металлорежущих станках</v>
      </c>
      <c r="C17" s="39" t="s">
        <v>23</v>
      </c>
      <c r="D17" s="45">
        <v>4</v>
      </c>
      <c r="E17" s="45">
        <v>4</v>
      </c>
      <c r="F17" s="45">
        <v>2</v>
      </c>
      <c r="G17" s="45">
        <v>2</v>
      </c>
      <c r="H17" s="45">
        <v>2</v>
      </c>
      <c r="I17" s="45">
        <v>2</v>
      </c>
      <c r="J17" s="45">
        <v>2</v>
      </c>
      <c r="K17" s="45">
        <v>2</v>
      </c>
      <c r="L17" s="45">
        <v>2</v>
      </c>
      <c r="M17" s="45">
        <v>2</v>
      </c>
      <c r="N17" s="45">
        <v>2</v>
      </c>
      <c r="O17" s="45">
        <v>2</v>
      </c>
      <c r="P17" s="45">
        <v>2</v>
      </c>
      <c r="Q17" s="45">
        <v>2</v>
      </c>
      <c r="R17" s="45">
        <v>2</v>
      </c>
      <c r="S17" s="45"/>
      <c r="T17" s="45"/>
      <c r="U17" s="46"/>
      <c r="V17" s="36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54"/>
      <c r="AT17" s="55"/>
      <c r="AU17" s="53"/>
      <c r="AV17" s="53"/>
      <c r="AW17" s="53"/>
      <c r="AX17" s="53"/>
      <c r="AY17" s="53"/>
      <c r="AZ17" s="53"/>
      <c r="BA17" s="53"/>
      <c r="BB17" s="53"/>
      <c r="BC17" s="56"/>
      <c r="BD17" s="56"/>
      <c r="BE17" s="121"/>
      <c r="BF17" s="121"/>
      <c r="BG17" s="123"/>
      <c r="BH17" s="119"/>
      <c r="BI17" s="119"/>
      <c r="BJ17" s="124"/>
      <c r="BK17" s="127"/>
    </row>
    <row r="18" spans="1:63" x14ac:dyDescent="0.3">
      <c r="A18" s="38"/>
      <c r="B18" s="38"/>
      <c r="C18" s="41" t="s">
        <v>25</v>
      </c>
      <c r="D18" s="52">
        <v>2</v>
      </c>
      <c r="E18" s="52">
        <v>2</v>
      </c>
      <c r="F18" s="52">
        <v>1</v>
      </c>
      <c r="G18" s="52">
        <v>1</v>
      </c>
      <c r="H18" s="52">
        <v>1</v>
      </c>
      <c r="I18" s="52">
        <v>1</v>
      </c>
      <c r="J18" s="52">
        <v>1</v>
      </c>
      <c r="K18" s="52">
        <v>1</v>
      </c>
      <c r="L18" s="52">
        <v>1</v>
      </c>
      <c r="M18" s="52">
        <v>1</v>
      </c>
      <c r="N18" s="52">
        <v>1</v>
      </c>
      <c r="O18" s="52">
        <v>1</v>
      </c>
      <c r="P18" s="52">
        <v>1</v>
      </c>
      <c r="Q18" s="52">
        <v>1</v>
      </c>
      <c r="R18" s="52">
        <v>1</v>
      </c>
      <c r="S18" s="52"/>
      <c r="T18" s="52"/>
      <c r="U18" s="53"/>
      <c r="V18" s="36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4"/>
      <c r="AT18" s="55"/>
      <c r="AU18" s="53"/>
      <c r="AV18" s="53"/>
      <c r="AW18" s="53"/>
      <c r="AX18" s="53"/>
      <c r="AY18" s="53"/>
      <c r="AZ18" s="53"/>
      <c r="BA18" s="53"/>
      <c r="BB18" s="53"/>
      <c r="BC18" s="56"/>
      <c r="BD18" s="56"/>
      <c r="BE18" s="121"/>
      <c r="BF18" s="121"/>
      <c r="BG18" s="123"/>
      <c r="BH18" s="119"/>
      <c r="BI18" s="124"/>
      <c r="BJ18" s="124"/>
      <c r="BK18" s="127"/>
    </row>
    <row r="19" spans="1:63" x14ac:dyDescent="0.3">
      <c r="A19" s="38" t="str">
        <f>[1]СТАНОЧНИК!A11</f>
        <v>ОП.06</v>
      </c>
      <c r="B19" s="38" t="str">
        <f>[1]СТАНОЧНИК!B11</f>
        <v>Безопасность жизнедеятельности</v>
      </c>
      <c r="C19" s="39" t="s">
        <v>23</v>
      </c>
      <c r="D19" s="45">
        <v>2</v>
      </c>
      <c r="E19" s="45">
        <v>2</v>
      </c>
      <c r="F19" s="45">
        <v>2</v>
      </c>
      <c r="G19" s="45">
        <v>2</v>
      </c>
      <c r="H19" s="45">
        <v>2</v>
      </c>
      <c r="I19" s="45">
        <v>2</v>
      </c>
      <c r="J19" s="45">
        <v>2</v>
      </c>
      <c r="K19" s="45">
        <v>2</v>
      </c>
      <c r="L19" s="45">
        <v>2</v>
      </c>
      <c r="M19" s="45">
        <v>2</v>
      </c>
      <c r="N19" s="45">
        <v>2</v>
      </c>
      <c r="O19" s="45">
        <v>2</v>
      </c>
      <c r="P19" s="45">
        <v>4</v>
      </c>
      <c r="Q19" s="45">
        <v>4</v>
      </c>
      <c r="R19" s="45">
        <v>2</v>
      </c>
      <c r="S19" s="60"/>
      <c r="T19" s="60"/>
      <c r="U19" s="53"/>
      <c r="V19" s="36"/>
      <c r="W19" s="45"/>
      <c r="X19" s="45"/>
      <c r="Y19" s="45"/>
      <c r="Z19" s="45">
        <v>2</v>
      </c>
      <c r="AA19" s="45">
        <v>2</v>
      </c>
      <c r="AB19" s="45">
        <v>2</v>
      </c>
      <c r="AC19" s="45">
        <v>2</v>
      </c>
      <c r="AD19" s="45">
        <v>2</v>
      </c>
      <c r="AE19" s="45">
        <v>2</v>
      </c>
      <c r="AF19" s="45">
        <v>2</v>
      </c>
      <c r="AG19" s="45">
        <v>2</v>
      </c>
      <c r="AH19" s="45">
        <v>2</v>
      </c>
      <c r="AI19" s="45">
        <v>2</v>
      </c>
      <c r="AJ19" s="45"/>
      <c r="AK19" s="45"/>
      <c r="AL19" s="45"/>
      <c r="AM19" s="45"/>
      <c r="AN19" s="45"/>
      <c r="AO19" s="60"/>
      <c r="AP19" s="60"/>
      <c r="AQ19" s="60"/>
      <c r="AR19" s="60"/>
      <c r="AS19" s="54"/>
      <c r="AT19" s="55"/>
      <c r="AU19" s="53"/>
      <c r="AV19" s="53"/>
      <c r="AW19" s="53"/>
      <c r="AX19" s="53"/>
      <c r="AY19" s="53"/>
      <c r="AZ19" s="53"/>
      <c r="BA19" s="53"/>
      <c r="BB19" s="53"/>
      <c r="BC19" s="56"/>
      <c r="BD19" s="56"/>
      <c r="BE19" s="121"/>
      <c r="BF19" s="121"/>
      <c r="BG19" s="123"/>
      <c r="BH19" s="119"/>
      <c r="BI19" s="124"/>
      <c r="BJ19" s="124"/>
      <c r="BK19" s="127"/>
    </row>
    <row r="20" spans="1:63" x14ac:dyDescent="0.3">
      <c r="A20" s="38"/>
      <c r="B20" s="38"/>
      <c r="C20" s="41" t="s">
        <v>25</v>
      </c>
      <c r="D20" s="52">
        <v>1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52">
        <v>1</v>
      </c>
      <c r="O20" s="52">
        <v>1</v>
      </c>
      <c r="P20" s="52">
        <v>2</v>
      </c>
      <c r="Q20" s="52">
        <v>2</v>
      </c>
      <c r="R20" s="52">
        <v>1</v>
      </c>
      <c r="S20" s="52"/>
      <c r="T20" s="52"/>
      <c r="U20" s="53"/>
      <c r="V20" s="36"/>
      <c r="W20" s="52"/>
      <c r="X20" s="52"/>
      <c r="Y20" s="52"/>
      <c r="Z20" s="52">
        <v>1</v>
      </c>
      <c r="AA20" s="52">
        <v>1</v>
      </c>
      <c r="AB20" s="52">
        <v>1</v>
      </c>
      <c r="AC20" s="52">
        <v>1</v>
      </c>
      <c r="AD20" s="52">
        <v>1</v>
      </c>
      <c r="AE20" s="52">
        <v>1</v>
      </c>
      <c r="AF20" s="52">
        <v>1</v>
      </c>
      <c r="AG20" s="52">
        <v>1</v>
      </c>
      <c r="AH20" s="52">
        <v>1</v>
      </c>
      <c r="AI20" s="52">
        <v>1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4"/>
      <c r="AT20" s="55"/>
      <c r="AU20" s="53"/>
      <c r="AV20" s="53"/>
      <c r="AW20" s="53"/>
      <c r="AX20" s="53"/>
      <c r="AY20" s="53"/>
      <c r="AZ20" s="53"/>
      <c r="BA20" s="53"/>
      <c r="BB20" s="53"/>
      <c r="BC20" s="56"/>
      <c r="BD20" s="56"/>
      <c r="BE20" s="121"/>
      <c r="BF20" s="121"/>
      <c r="BG20" s="123"/>
      <c r="BH20" s="119"/>
      <c r="BI20" s="124"/>
      <c r="BJ20" s="124"/>
      <c r="BK20" s="127"/>
    </row>
    <row r="21" spans="1:63" x14ac:dyDescent="0.3">
      <c r="A21" s="38" t="str">
        <f>[1]СТАНОЧНИК!A12</f>
        <v>ОП.07</v>
      </c>
      <c r="B21" s="38" t="str">
        <f>[1]СТАНОЧНИК!B12</f>
        <v>Охрана труда</v>
      </c>
      <c r="C21" s="39" t="s">
        <v>23</v>
      </c>
      <c r="D21" s="45">
        <v>3</v>
      </c>
      <c r="E21" s="45">
        <v>3</v>
      </c>
      <c r="F21" s="45">
        <v>2</v>
      </c>
      <c r="G21" s="45">
        <v>2</v>
      </c>
      <c r="H21" s="45">
        <v>2</v>
      </c>
      <c r="I21" s="45">
        <v>2</v>
      </c>
      <c r="J21" s="45">
        <v>2</v>
      </c>
      <c r="K21" s="45">
        <v>2</v>
      </c>
      <c r="L21" s="45">
        <v>2</v>
      </c>
      <c r="M21" s="45">
        <v>2</v>
      </c>
      <c r="N21" s="45">
        <v>2</v>
      </c>
      <c r="O21" s="45">
        <v>2</v>
      </c>
      <c r="P21" s="45">
        <v>3</v>
      </c>
      <c r="Q21" s="45">
        <v>3</v>
      </c>
      <c r="R21" s="45">
        <v>2</v>
      </c>
      <c r="S21" s="60"/>
      <c r="T21" s="60"/>
      <c r="U21" s="53"/>
      <c r="V21" s="36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54"/>
      <c r="AT21" s="55"/>
      <c r="AU21" s="53"/>
      <c r="AV21" s="53"/>
      <c r="AW21" s="53"/>
      <c r="AX21" s="53"/>
      <c r="AY21" s="53"/>
      <c r="AZ21" s="53"/>
      <c r="BA21" s="53"/>
      <c r="BB21" s="53"/>
      <c r="BC21" s="56"/>
      <c r="BD21" s="56"/>
      <c r="BE21" s="121"/>
      <c r="BF21" s="121"/>
      <c r="BG21" s="123"/>
      <c r="BH21" s="119"/>
      <c r="BI21" s="124"/>
      <c r="BJ21" s="124"/>
      <c r="BK21" s="127"/>
    </row>
    <row r="22" spans="1:63" x14ac:dyDescent="0.3">
      <c r="A22" s="38"/>
      <c r="B22" s="38"/>
      <c r="C22" s="41" t="s">
        <v>25</v>
      </c>
      <c r="D22" s="52">
        <v>2</v>
      </c>
      <c r="E22" s="52">
        <v>1</v>
      </c>
      <c r="F22" s="52">
        <v>1</v>
      </c>
      <c r="G22" s="52">
        <v>1</v>
      </c>
      <c r="H22" s="52">
        <v>1</v>
      </c>
      <c r="I22" s="52">
        <v>1</v>
      </c>
      <c r="J22" s="52">
        <v>1</v>
      </c>
      <c r="K22" s="52">
        <v>1</v>
      </c>
      <c r="L22" s="52">
        <v>1</v>
      </c>
      <c r="M22" s="52">
        <v>1</v>
      </c>
      <c r="N22" s="52">
        <v>1</v>
      </c>
      <c r="O22" s="52">
        <v>1</v>
      </c>
      <c r="P22" s="52">
        <v>1</v>
      </c>
      <c r="Q22" s="52">
        <v>1</v>
      </c>
      <c r="R22" s="52">
        <v>1</v>
      </c>
      <c r="S22" s="52"/>
      <c r="T22" s="52"/>
      <c r="U22" s="53"/>
      <c r="V22" s="36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4"/>
      <c r="AT22" s="55"/>
      <c r="AU22" s="53"/>
      <c r="AV22" s="53"/>
      <c r="AW22" s="53"/>
      <c r="AX22" s="53"/>
      <c r="AY22" s="53"/>
      <c r="AZ22" s="53"/>
      <c r="BA22" s="53"/>
      <c r="BB22" s="53"/>
      <c r="BC22" s="56"/>
      <c r="BD22" s="56"/>
      <c r="BE22" s="121"/>
      <c r="BF22" s="121"/>
      <c r="BG22" s="123"/>
      <c r="BH22" s="119"/>
      <c r="BI22" s="124"/>
      <c r="BJ22" s="124"/>
      <c r="BK22" s="127"/>
    </row>
    <row r="23" spans="1:63" ht="54" customHeight="1" x14ac:dyDescent="0.3">
      <c r="A23" s="61" t="s">
        <v>26</v>
      </c>
      <c r="B23" s="61" t="str">
        <f>'[1]СЛЕСАРЬ ПО РЕМОНТУ АВТОМОБИЛЕЙ'!B12</f>
        <v xml:space="preserve">ПРОФЕССИОНАЛЬНЫЕ МОДУЛИ </v>
      </c>
      <c r="C23" s="62" t="s">
        <v>23</v>
      </c>
      <c r="D23" s="63">
        <f>D25+D31</f>
        <v>7</v>
      </c>
      <c r="E23" s="63">
        <f t="shared" ref="E23:AR24" si="1">E25+E31</f>
        <v>7</v>
      </c>
      <c r="F23" s="63">
        <f t="shared" si="1"/>
        <v>7</v>
      </c>
      <c r="G23" s="63">
        <f t="shared" si="1"/>
        <v>7</v>
      </c>
      <c r="H23" s="63">
        <f t="shared" si="1"/>
        <v>7</v>
      </c>
      <c r="I23" s="63">
        <f t="shared" si="1"/>
        <v>7</v>
      </c>
      <c r="J23" s="63">
        <f t="shared" si="1"/>
        <v>7</v>
      </c>
      <c r="K23" s="63">
        <f t="shared" si="1"/>
        <v>7</v>
      </c>
      <c r="L23" s="63">
        <f t="shared" si="1"/>
        <v>7</v>
      </c>
      <c r="M23" s="63">
        <f t="shared" si="1"/>
        <v>7</v>
      </c>
      <c r="N23" s="63">
        <f t="shared" si="1"/>
        <v>7</v>
      </c>
      <c r="O23" s="63">
        <f t="shared" si="1"/>
        <v>7</v>
      </c>
      <c r="P23" s="63">
        <f t="shared" si="1"/>
        <v>14</v>
      </c>
      <c r="Q23" s="63">
        <f t="shared" si="1"/>
        <v>14</v>
      </c>
      <c r="R23" s="63">
        <f t="shared" si="1"/>
        <v>7</v>
      </c>
      <c r="S23" s="63">
        <f t="shared" si="1"/>
        <v>0</v>
      </c>
      <c r="T23" s="63">
        <f t="shared" si="1"/>
        <v>0</v>
      </c>
      <c r="U23" s="64"/>
      <c r="V23" s="36"/>
      <c r="W23" s="63">
        <f t="shared" si="1"/>
        <v>0</v>
      </c>
      <c r="X23" s="63">
        <f t="shared" si="1"/>
        <v>0</v>
      </c>
      <c r="Y23" s="63">
        <f t="shared" si="1"/>
        <v>0</v>
      </c>
      <c r="Z23" s="63">
        <f t="shared" si="1"/>
        <v>2</v>
      </c>
      <c r="AA23" s="63">
        <f t="shared" si="1"/>
        <v>14</v>
      </c>
      <c r="AB23" s="63">
        <f t="shared" si="1"/>
        <v>14</v>
      </c>
      <c r="AC23" s="63">
        <f t="shared" si="1"/>
        <v>14</v>
      </c>
      <c r="AD23" s="63">
        <f t="shared" si="1"/>
        <v>14</v>
      </c>
      <c r="AE23" s="63">
        <f t="shared" si="1"/>
        <v>14</v>
      </c>
      <c r="AF23" s="63">
        <f t="shared" si="1"/>
        <v>14</v>
      </c>
      <c r="AG23" s="63">
        <f t="shared" si="1"/>
        <v>14</v>
      </c>
      <c r="AH23" s="63">
        <f t="shared" si="1"/>
        <v>26</v>
      </c>
      <c r="AI23" s="63">
        <f t="shared" si="1"/>
        <v>32</v>
      </c>
      <c r="AJ23" s="63">
        <f t="shared" si="1"/>
        <v>0</v>
      </c>
      <c r="AK23" s="63">
        <f t="shared" si="1"/>
        <v>0</v>
      </c>
      <c r="AL23" s="63">
        <f t="shared" si="1"/>
        <v>0</v>
      </c>
      <c r="AM23" s="63">
        <f t="shared" si="1"/>
        <v>0</v>
      </c>
      <c r="AN23" s="63">
        <f t="shared" si="1"/>
        <v>0</v>
      </c>
      <c r="AO23" s="63">
        <f t="shared" si="1"/>
        <v>0</v>
      </c>
      <c r="AP23" s="63">
        <f t="shared" si="1"/>
        <v>0</v>
      </c>
      <c r="AQ23" s="63">
        <f t="shared" si="1"/>
        <v>0</v>
      </c>
      <c r="AR23" s="65">
        <f t="shared" si="1"/>
        <v>0</v>
      </c>
      <c r="AS23" s="30"/>
      <c r="AT23" s="30"/>
      <c r="AU23" s="48"/>
      <c r="AV23" s="48"/>
      <c r="AW23" s="48"/>
      <c r="AX23" s="48"/>
      <c r="AY23" s="48"/>
      <c r="AZ23" s="48"/>
      <c r="BA23" s="48"/>
      <c r="BB23" s="48"/>
      <c r="BC23" s="49"/>
      <c r="BD23" s="49"/>
      <c r="BE23" s="121"/>
      <c r="BF23" s="121"/>
      <c r="BG23" s="123"/>
      <c r="BH23" s="119"/>
      <c r="BI23" s="129"/>
      <c r="BJ23" s="119"/>
      <c r="BK23" s="125"/>
    </row>
    <row r="24" spans="1:63" x14ac:dyDescent="0.3">
      <c r="A24" s="38"/>
      <c r="B24" s="38"/>
      <c r="C24" s="39" t="s">
        <v>24</v>
      </c>
      <c r="D24" s="66">
        <f>D26+D32</f>
        <v>3</v>
      </c>
      <c r="E24" s="66">
        <f t="shared" si="1"/>
        <v>4</v>
      </c>
      <c r="F24" s="66">
        <f t="shared" si="1"/>
        <v>3</v>
      </c>
      <c r="G24" s="66">
        <f t="shared" si="1"/>
        <v>4</v>
      </c>
      <c r="H24" s="66">
        <f t="shared" si="1"/>
        <v>3</v>
      </c>
      <c r="I24" s="66">
        <f t="shared" si="1"/>
        <v>4</v>
      </c>
      <c r="J24" s="66">
        <f t="shared" si="1"/>
        <v>3</v>
      </c>
      <c r="K24" s="66">
        <f t="shared" si="1"/>
        <v>4</v>
      </c>
      <c r="L24" s="66">
        <f t="shared" si="1"/>
        <v>3</v>
      </c>
      <c r="M24" s="66">
        <f t="shared" si="1"/>
        <v>4</v>
      </c>
      <c r="N24" s="66">
        <f t="shared" si="1"/>
        <v>3</v>
      </c>
      <c r="O24" s="66">
        <f t="shared" si="1"/>
        <v>4</v>
      </c>
      <c r="P24" s="66">
        <f t="shared" si="1"/>
        <v>7</v>
      </c>
      <c r="Q24" s="66">
        <f t="shared" si="1"/>
        <v>7</v>
      </c>
      <c r="R24" s="66">
        <f t="shared" si="1"/>
        <v>3</v>
      </c>
      <c r="S24" s="66">
        <f t="shared" si="1"/>
        <v>0</v>
      </c>
      <c r="T24" s="66">
        <f t="shared" si="1"/>
        <v>0</v>
      </c>
      <c r="U24" s="46"/>
      <c r="V24" s="36"/>
      <c r="W24" s="66">
        <f t="shared" si="1"/>
        <v>0</v>
      </c>
      <c r="X24" s="66">
        <f t="shared" si="1"/>
        <v>0</v>
      </c>
      <c r="Y24" s="66">
        <f t="shared" si="1"/>
        <v>0</v>
      </c>
      <c r="Z24" s="66">
        <f t="shared" si="1"/>
        <v>1</v>
      </c>
      <c r="AA24" s="66">
        <f t="shared" si="1"/>
        <v>7</v>
      </c>
      <c r="AB24" s="66">
        <f t="shared" si="1"/>
        <v>7</v>
      </c>
      <c r="AC24" s="66">
        <f t="shared" si="1"/>
        <v>7</v>
      </c>
      <c r="AD24" s="66">
        <f t="shared" si="1"/>
        <v>7</v>
      </c>
      <c r="AE24" s="66">
        <f t="shared" si="1"/>
        <v>7</v>
      </c>
      <c r="AF24" s="66">
        <f t="shared" si="1"/>
        <v>7</v>
      </c>
      <c r="AG24" s="66">
        <f t="shared" si="1"/>
        <v>7</v>
      </c>
      <c r="AH24" s="66">
        <f t="shared" si="1"/>
        <v>13</v>
      </c>
      <c r="AI24" s="66">
        <f t="shared" si="1"/>
        <v>16</v>
      </c>
      <c r="AJ24" s="66">
        <f t="shared" si="1"/>
        <v>0</v>
      </c>
      <c r="AK24" s="66">
        <f t="shared" si="1"/>
        <v>0</v>
      </c>
      <c r="AL24" s="66">
        <f t="shared" si="1"/>
        <v>0</v>
      </c>
      <c r="AM24" s="66">
        <f t="shared" si="1"/>
        <v>0</v>
      </c>
      <c r="AN24" s="66">
        <f t="shared" si="1"/>
        <v>0</v>
      </c>
      <c r="AO24" s="66">
        <f t="shared" si="1"/>
        <v>0</v>
      </c>
      <c r="AP24" s="66">
        <f t="shared" si="1"/>
        <v>0</v>
      </c>
      <c r="AQ24" s="66">
        <f t="shared" si="1"/>
        <v>0</v>
      </c>
      <c r="AR24" s="66">
        <f t="shared" si="1"/>
        <v>0</v>
      </c>
      <c r="AS24" s="59"/>
      <c r="AT24" s="59"/>
      <c r="AU24" s="48"/>
      <c r="AV24" s="48"/>
      <c r="AW24" s="48"/>
      <c r="AX24" s="48"/>
      <c r="AY24" s="48"/>
      <c r="AZ24" s="48"/>
      <c r="BA24" s="48"/>
      <c r="BB24" s="48"/>
      <c r="BC24" s="49"/>
      <c r="BD24" s="49"/>
      <c r="BE24" s="121"/>
      <c r="BF24" s="121"/>
      <c r="BG24" s="123"/>
      <c r="BH24" s="119"/>
      <c r="BI24" s="124"/>
      <c r="BJ24" s="130"/>
      <c r="BK24" s="127"/>
    </row>
    <row r="25" spans="1:63" ht="37.5" x14ac:dyDescent="0.3">
      <c r="A25" s="67" t="str">
        <f>'[1]СЛЕСАРЬ ПО РЕМОНТУ АВТОМОБИЛЕЙ'!A13</f>
        <v>ПМ.01</v>
      </c>
      <c r="B25" s="68" t="str">
        <f>[1]СТАНОЧНИК!B15</f>
        <v>Программное управление металлорежущими станками</v>
      </c>
      <c r="C25" s="62" t="s">
        <v>23</v>
      </c>
      <c r="D25" s="69">
        <f>D27</f>
        <v>0</v>
      </c>
      <c r="E25" s="69">
        <f t="shared" ref="E25:AR26" si="2">E27</f>
        <v>0</v>
      </c>
      <c r="F25" s="69">
        <f t="shared" si="2"/>
        <v>0</v>
      </c>
      <c r="G25" s="69">
        <f t="shared" si="2"/>
        <v>0</v>
      </c>
      <c r="H25" s="69">
        <f t="shared" si="2"/>
        <v>0</v>
      </c>
      <c r="I25" s="69">
        <f t="shared" si="2"/>
        <v>0</v>
      </c>
      <c r="J25" s="69">
        <f t="shared" si="2"/>
        <v>0</v>
      </c>
      <c r="K25" s="69">
        <f t="shared" si="2"/>
        <v>0</v>
      </c>
      <c r="L25" s="69">
        <f t="shared" si="2"/>
        <v>0</v>
      </c>
      <c r="M25" s="69">
        <f t="shared" si="2"/>
        <v>0</v>
      </c>
      <c r="N25" s="69">
        <f t="shared" si="2"/>
        <v>0</v>
      </c>
      <c r="O25" s="69">
        <f t="shared" si="2"/>
        <v>0</v>
      </c>
      <c r="P25" s="69">
        <f t="shared" si="2"/>
        <v>0</v>
      </c>
      <c r="Q25" s="69">
        <f t="shared" si="2"/>
        <v>0</v>
      </c>
      <c r="R25" s="69">
        <f t="shared" si="2"/>
        <v>0</v>
      </c>
      <c r="S25" s="69">
        <f t="shared" si="2"/>
        <v>0</v>
      </c>
      <c r="T25" s="69">
        <f t="shared" si="2"/>
        <v>0</v>
      </c>
      <c r="U25" s="46"/>
      <c r="V25" s="36"/>
      <c r="W25" s="69">
        <f t="shared" si="2"/>
        <v>0</v>
      </c>
      <c r="X25" s="69">
        <f t="shared" si="2"/>
        <v>0</v>
      </c>
      <c r="Y25" s="69">
        <f t="shared" si="2"/>
        <v>0</v>
      </c>
      <c r="Z25" s="69">
        <f t="shared" si="2"/>
        <v>2</v>
      </c>
      <c r="AA25" s="69">
        <f t="shared" si="2"/>
        <v>14</v>
      </c>
      <c r="AB25" s="69">
        <f t="shared" si="2"/>
        <v>14</v>
      </c>
      <c r="AC25" s="69">
        <f t="shared" si="2"/>
        <v>14</v>
      </c>
      <c r="AD25" s="69">
        <f t="shared" si="2"/>
        <v>14</v>
      </c>
      <c r="AE25" s="69">
        <f t="shared" si="2"/>
        <v>14</v>
      </c>
      <c r="AF25" s="69">
        <f t="shared" si="2"/>
        <v>14</v>
      </c>
      <c r="AG25" s="69">
        <f t="shared" si="2"/>
        <v>14</v>
      </c>
      <c r="AH25" s="69">
        <f t="shared" si="2"/>
        <v>26</v>
      </c>
      <c r="AI25" s="69">
        <f t="shared" si="2"/>
        <v>32</v>
      </c>
      <c r="AJ25" s="69">
        <f t="shared" si="2"/>
        <v>0</v>
      </c>
      <c r="AK25" s="69">
        <f t="shared" si="2"/>
        <v>0</v>
      </c>
      <c r="AL25" s="69">
        <f t="shared" si="2"/>
        <v>0</v>
      </c>
      <c r="AM25" s="69">
        <f t="shared" si="2"/>
        <v>0</v>
      </c>
      <c r="AN25" s="69">
        <f t="shared" si="2"/>
        <v>0</v>
      </c>
      <c r="AO25" s="69">
        <f t="shared" si="2"/>
        <v>0</v>
      </c>
      <c r="AP25" s="69">
        <f t="shared" si="2"/>
        <v>0</v>
      </c>
      <c r="AQ25" s="69">
        <f t="shared" si="2"/>
        <v>0</v>
      </c>
      <c r="AR25" s="69">
        <f t="shared" si="2"/>
        <v>0</v>
      </c>
      <c r="AS25" s="47"/>
      <c r="AT25" s="47"/>
      <c r="AU25" s="48"/>
      <c r="AV25" s="48"/>
      <c r="AW25" s="48"/>
      <c r="AX25" s="48"/>
      <c r="AY25" s="48"/>
      <c r="AZ25" s="48"/>
      <c r="BA25" s="48"/>
      <c r="BB25" s="48"/>
      <c r="BC25" s="49"/>
      <c r="BD25" s="49"/>
      <c r="BE25" s="121"/>
      <c r="BF25" s="121"/>
      <c r="BG25" s="123"/>
      <c r="BH25" s="119"/>
      <c r="BI25" s="129"/>
      <c r="BJ25" s="119"/>
      <c r="BK25" s="127"/>
    </row>
    <row r="26" spans="1:63" x14ac:dyDescent="0.3">
      <c r="A26" s="38"/>
      <c r="B26" s="38"/>
      <c r="C26" s="39" t="s">
        <v>24</v>
      </c>
      <c r="D26" s="70">
        <f>D28</f>
        <v>0</v>
      </c>
      <c r="E26" s="70">
        <f t="shared" si="2"/>
        <v>0</v>
      </c>
      <c r="F26" s="70">
        <f t="shared" si="2"/>
        <v>0</v>
      </c>
      <c r="G26" s="70">
        <f t="shared" si="2"/>
        <v>0</v>
      </c>
      <c r="H26" s="70">
        <f t="shared" si="2"/>
        <v>0</v>
      </c>
      <c r="I26" s="70">
        <f t="shared" si="2"/>
        <v>0</v>
      </c>
      <c r="J26" s="70">
        <f t="shared" si="2"/>
        <v>0</v>
      </c>
      <c r="K26" s="70">
        <f t="shared" si="2"/>
        <v>0</v>
      </c>
      <c r="L26" s="70">
        <f t="shared" si="2"/>
        <v>0</v>
      </c>
      <c r="M26" s="70">
        <f t="shared" si="2"/>
        <v>0</v>
      </c>
      <c r="N26" s="70">
        <f t="shared" si="2"/>
        <v>0</v>
      </c>
      <c r="O26" s="70">
        <f t="shared" si="2"/>
        <v>0</v>
      </c>
      <c r="P26" s="70">
        <f t="shared" si="2"/>
        <v>0</v>
      </c>
      <c r="Q26" s="70">
        <f t="shared" si="2"/>
        <v>0</v>
      </c>
      <c r="R26" s="70">
        <f t="shared" si="2"/>
        <v>0</v>
      </c>
      <c r="S26" s="70">
        <f t="shared" si="2"/>
        <v>0</v>
      </c>
      <c r="T26" s="70">
        <f t="shared" si="2"/>
        <v>0</v>
      </c>
      <c r="U26" s="46"/>
      <c r="V26" s="36"/>
      <c r="W26" s="70">
        <f t="shared" si="2"/>
        <v>0</v>
      </c>
      <c r="X26" s="70">
        <f t="shared" si="2"/>
        <v>0</v>
      </c>
      <c r="Y26" s="70">
        <f t="shared" si="2"/>
        <v>0</v>
      </c>
      <c r="Z26" s="70">
        <f t="shared" si="2"/>
        <v>1</v>
      </c>
      <c r="AA26" s="70">
        <f t="shared" si="2"/>
        <v>7</v>
      </c>
      <c r="AB26" s="70">
        <f t="shared" si="2"/>
        <v>7</v>
      </c>
      <c r="AC26" s="70">
        <f t="shared" si="2"/>
        <v>7</v>
      </c>
      <c r="AD26" s="70">
        <f t="shared" si="2"/>
        <v>7</v>
      </c>
      <c r="AE26" s="70">
        <f t="shared" si="2"/>
        <v>7</v>
      </c>
      <c r="AF26" s="70">
        <f t="shared" si="2"/>
        <v>7</v>
      </c>
      <c r="AG26" s="70">
        <f t="shared" si="2"/>
        <v>7</v>
      </c>
      <c r="AH26" s="70">
        <f t="shared" si="2"/>
        <v>13</v>
      </c>
      <c r="AI26" s="70">
        <f t="shared" si="2"/>
        <v>16</v>
      </c>
      <c r="AJ26" s="70">
        <f t="shared" si="2"/>
        <v>0</v>
      </c>
      <c r="AK26" s="70">
        <f t="shared" si="2"/>
        <v>0</v>
      </c>
      <c r="AL26" s="70">
        <f t="shared" si="2"/>
        <v>0</v>
      </c>
      <c r="AM26" s="70">
        <f t="shared" si="2"/>
        <v>0</v>
      </c>
      <c r="AN26" s="70">
        <f t="shared" si="2"/>
        <v>0</v>
      </c>
      <c r="AO26" s="70">
        <f t="shared" si="2"/>
        <v>0</v>
      </c>
      <c r="AP26" s="70">
        <f t="shared" si="2"/>
        <v>0</v>
      </c>
      <c r="AQ26" s="70">
        <f t="shared" si="2"/>
        <v>0</v>
      </c>
      <c r="AR26" s="70">
        <f t="shared" si="2"/>
        <v>0</v>
      </c>
      <c r="AS26" s="47"/>
      <c r="AT26" s="47"/>
      <c r="AU26" s="48"/>
      <c r="AV26" s="48"/>
      <c r="AW26" s="48"/>
      <c r="AX26" s="48"/>
      <c r="AY26" s="48"/>
      <c r="AZ26" s="48"/>
      <c r="BA26" s="48"/>
      <c r="BB26" s="48"/>
      <c r="BC26" s="49"/>
      <c r="BD26" s="49"/>
      <c r="BE26" s="121"/>
      <c r="BF26" s="121"/>
      <c r="BG26" s="123"/>
      <c r="BH26" s="119"/>
      <c r="BI26" s="124"/>
      <c r="BJ26" s="124"/>
      <c r="BK26" s="127"/>
    </row>
    <row r="27" spans="1:63" ht="56.25" x14ac:dyDescent="0.3">
      <c r="A27" s="38" t="str">
        <f>'[1]СЛЕСАРЬ ПО РЕМОНТУ АВТОМОБИЛЕЙ'!A14</f>
        <v>МДК.01.01</v>
      </c>
      <c r="B27" s="71" t="str">
        <f>[1]СТАНОЧНИК!B16</f>
        <v>Технология металлобработки на металлорежущих станках с программным управлением</v>
      </c>
      <c r="C27" s="72" t="s">
        <v>23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46"/>
      <c r="V27" s="36"/>
      <c r="W27" s="73"/>
      <c r="X27" s="73"/>
      <c r="Y27" s="73"/>
      <c r="Z27" s="73">
        <v>2</v>
      </c>
      <c r="AA27" s="73">
        <v>14</v>
      </c>
      <c r="AB27" s="73">
        <v>14</v>
      </c>
      <c r="AC27" s="73">
        <v>14</v>
      </c>
      <c r="AD27" s="73">
        <v>14</v>
      </c>
      <c r="AE27" s="73">
        <v>14</v>
      </c>
      <c r="AF27" s="73">
        <v>14</v>
      </c>
      <c r="AG27" s="73">
        <v>14</v>
      </c>
      <c r="AH27" s="73">
        <v>26</v>
      </c>
      <c r="AI27" s="73">
        <v>32</v>
      </c>
      <c r="AJ27" s="73"/>
      <c r="AK27" s="73"/>
      <c r="AL27" s="73"/>
      <c r="AM27" s="73"/>
      <c r="AN27" s="73"/>
      <c r="AO27" s="73"/>
      <c r="AP27" s="73"/>
      <c r="AQ27" s="73"/>
      <c r="AR27" s="73"/>
      <c r="AS27" s="47"/>
      <c r="AT27" s="47"/>
      <c r="AU27" s="48"/>
      <c r="AV27" s="48"/>
      <c r="AW27" s="48"/>
      <c r="AX27" s="48"/>
      <c r="AY27" s="48"/>
      <c r="AZ27" s="48"/>
      <c r="BA27" s="48"/>
      <c r="BB27" s="48"/>
      <c r="BC27" s="49"/>
      <c r="BD27" s="49"/>
      <c r="BE27" s="121"/>
      <c r="BF27" s="121"/>
      <c r="BG27" s="123"/>
      <c r="BH27" s="119"/>
      <c r="BI27" s="119"/>
      <c r="BJ27" s="119"/>
      <c r="BK27" s="131"/>
    </row>
    <row r="28" spans="1:63" x14ac:dyDescent="0.3">
      <c r="A28" s="38"/>
      <c r="B28" s="38"/>
      <c r="C28" s="39" t="s">
        <v>24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8"/>
      <c r="V28" s="36"/>
      <c r="W28" s="57"/>
      <c r="X28" s="57"/>
      <c r="Y28" s="57"/>
      <c r="Z28" s="57">
        <v>1</v>
      </c>
      <c r="AA28" s="57">
        <v>7</v>
      </c>
      <c r="AB28" s="57">
        <v>7</v>
      </c>
      <c r="AC28" s="57">
        <v>7</v>
      </c>
      <c r="AD28" s="57">
        <v>7</v>
      </c>
      <c r="AE28" s="57">
        <v>7</v>
      </c>
      <c r="AF28" s="57">
        <v>7</v>
      </c>
      <c r="AG28" s="57">
        <v>7</v>
      </c>
      <c r="AH28" s="57">
        <v>13</v>
      </c>
      <c r="AI28" s="57">
        <v>16</v>
      </c>
      <c r="AJ28" s="57"/>
      <c r="AK28" s="57"/>
      <c r="AL28" s="57"/>
      <c r="AM28" s="57"/>
      <c r="AN28" s="57"/>
      <c r="AO28" s="42"/>
      <c r="AP28" s="42"/>
      <c r="AQ28" s="42"/>
      <c r="AR28" s="42"/>
      <c r="AS28" s="74"/>
      <c r="AT28" s="74"/>
      <c r="AU28" s="48"/>
      <c r="AV28" s="48"/>
      <c r="AW28" s="48"/>
      <c r="AX28" s="48"/>
      <c r="AY28" s="48"/>
      <c r="AZ28" s="48"/>
      <c r="BA28" s="48"/>
      <c r="BB28" s="48"/>
      <c r="BC28" s="49"/>
      <c r="BD28" s="49"/>
      <c r="BE28" s="121"/>
      <c r="BF28" s="121"/>
      <c r="BG28" s="123"/>
      <c r="BH28" s="119"/>
      <c r="BI28" s="124"/>
      <c r="BJ28" s="119"/>
      <c r="BK28" s="127"/>
    </row>
    <row r="29" spans="1:63" x14ac:dyDescent="0.3">
      <c r="A29" s="38" t="s">
        <v>27</v>
      </c>
      <c r="B29" s="75" t="str">
        <f>'[1]СЛЕСАРЬ ПО РЕМОНТУ АВТОМОБИЛЕЙ'!B16</f>
        <v>Учебная практика</v>
      </c>
      <c r="C29" s="76" t="s">
        <v>23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46"/>
      <c r="V29" s="36"/>
      <c r="W29" s="77"/>
      <c r="X29" s="77"/>
      <c r="Y29" s="77"/>
      <c r="Z29" s="77"/>
      <c r="AA29" s="77">
        <v>18</v>
      </c>
      <c r="AB29" s="77">
        <v>18</v>
      </c>
      <c r="AC29" s="77">
        <v>18</v>
      </c>
      <c r="AD29" s="77">
        <v>18</v>
      </c>
      <c r="AE29" s="77">
        <v>18</v>
      </c>
      <c r="AF29" s="77">
        <v>18</v>
      </c>
      <c r="AG29" s="77">
        <v>18</v>
      </c>
      <c r="AH29" s="77">
        <v>6</v>
      </c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47"/>
      <c r="AT29" s="47"/>
      <c r="AU29" s="48"/>
      <c r="AV29" s="48"/>
      <c r="AW29" s="48"/>
      <c r="AX29" s="48"/>
      <c r="AY29" s="48"/>
      <c r="AZ29" s="48"/>
      <c r="BA29" s="48"/>
      <c r="BB29" s="48"/>
      <c r="BC29" s="49"/>
      <c r="BD29" s="49"/>
      <c r="BE29" s="121"/>
      <c r="BF29" s="121"/>
      <c r="BG29" s="123"/>
      <c r="BH29" s="119"/>
      <c r="BI29" s="119"/>
      <c r="BJ29" s="119"/>
      <c r="BK29" s="127"/>
    </row>
    <row r="30" spans="1:63" x14ac:dyDescent="0.3">
      <c r="A30" s="38" t="s">
        <v>28</v>
      </c>
      <c r="B30" s="78" t="str">
        <f>'[1]СЛЕСАРЬ ПО РЕМОНТУ АВТОМОБИЛЕЙ'!B17</f>
        <v>Производственная практика</v>
      </c>
      <c r="C30" s="79" t="s">
        <v>29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46"/>
      <c r="V30" s="36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36</v>
      </c>
      <c r="AK30" s="80">
        <v>36</v>
      </c>
      <c r="AL30" s="80">
        <v>36</v>
      </c>
      <c r="AM30" s="80">
        <v>36</v>
      </c>
      <c r="AN30" s="80">
        <v>36</v>
      </c>
      <c r="AO30" s="80">
        <v>36</v>
      </c>
      <c r="AP30" s="80">
        <v>36</v>
      </c>
      <c r="AQ30" s="80">
        <v>36</v>
      </c>
      <c r="AR30" s="80">
        <v>12</v>
      </c>
      <c r="AS30" s="54"/>
      <c r="AT30" s="47"/>
      <c r="AU30" s="48"/>
      <c r="AV30" s="48"/>
      <c r="AW30" s="48"/>
      <c r="AX30" s="48"/>
      <c r="AY30" s="48"/>
      <c r="AZ30" s="48"/>
      <c r="BA30" s="48"/>
      <c r="BB30" s="48"/>
      <c r="BC30" s="49"/>
      <c r="BD30" s="49"/>
      <c r="BE30" s="121"/>
      <c r="BF30" s="121"/>
      <c r="BG30" s="123"/>
      <c r="BH30" s="119"/>
      <c r="BI30" s="119"/>
      <c r="BJ30" s="119"/>
      <c r="BK30" s="127"/>
    </row>
    <row r="31" spans="1:63" ht="93.75" x14ac:dyDescent="0.3">
      <c r="A31" s="68" t="str">
        <f>[1]СТАНОЧНИК!A19</f>
        <v>ПМ.02</v>
      </c>
      <c r="B31" s="68" t="str">
        <f>[1]СТАНОЧНИК!B19</f>
        <v>Обработка деталей на металлорежущих станках различного вида и типа (сверлильных, токарных, фрезерных, копировальных, шпоночных и шлифовальных)</v>
      </c>
      <c r="C31" s="68"/>
      <c r="D31" s="81">
        <f>D33</f>
        <v>7</v>
      </c>
      <c r="E31" s="81">
        <f t="shared" ref="E31:AR32" si="3">E33</f>
        <v>7</v>
      </c>
      <c r="F31" s="81">
        <f t="shared" si="3"/>
        <v>7</v>
      </c>
      <c r="G31" s="81">
        <f t="shared" si="3"/>
        <v>7</v>
      </c>
      <c r="H31" s="81">
        <f t="shared" si="3"/>
        <v>7</v>
      </c>
      <c r="I31" s="81">
        <f t="shared" si="3"/>
        <v>7</v>
      </c>
      <c r="J31" s="81">
        <f t="shared" si="3"/>
        <v>7</v>
      </c>
      <c r="K31" s="81">
        <f t="shared" si="3"/>
        <v>7</v>
      </c>
      <c r="L31" s="81">
        <f t="shared" si="3"/>
        <v>7</v>
      </c>
      <c r="M31" s="81">
        <f t="shared" si="3"/>
        <v>7</v>
      </c>
      <c r="N31" s="81">
        <f t="shared" si="3"/>
        <v>7</v>
      </c>
      <c r="O31" s="81">
        <f t="shared" si="3"/>
        <v>7</v>
      </c>
      <c r="P31" s="81">
        <f t="shared" si="3"/>
        <v>14</v>
      </c>
      <c r="Q31" s="81">
        <f t="shared" si="3"/>
        <v>14</v>
      </c>
      <c r="R31" s="81">
        <f t="shared" si="3"/>
        <v>7</v>
      </c>
      <c r="S31" s="81">
        <f t="shared" si="3"/>
        <v>0</v>
      </c>
      <c r="T31" s="81">
        <f t="shared" si="3"/>
        <v>0</v>
      </c>
      <c r="U31" s="82"/>
      <c r="V31" s="36"/>
      <c r="W31" s="83">
        <f t="shared" si="3"/>
        <v>0</v>
      </c>
      <c r="X31" s="83">
        <f t="shared" si="3"/>
        <v>0</v>
      </c>
      <c r="Y31" s="83">
        <f t="shared" si="3"/>
        <v>0</v>
      </c>
      <c r="Z31" s="84">
        <f>Z33</f>
        <v>0</v>
      </c>
      <c r="AA31" s="83">
        <f t="shared" si="3"/>
        <v>0</v>
      </c>
      <c r="AB31" s="83">
        <f t="shared" si="3"/>
        <v>0</v>
      </c>
      <c r="AC31" s="83">
        <f t="shared" si="3"/>
        <v>0</v>
      </c>
      <c r="AD31" s="83">
        <f t="shared" si="3"/>
        <v>0</v>
      </c>
      <c r="AE31" s="83">
        <f t="shared" si="3"/>
        <v>0</v>
      </c>
      <c r="AF31" s="83">
        <f t="shared" si="3"/>
        <v>0</v>
      </c>
      <c r="AG31" s="83">
        <f t="shared" si="3"/>
        <v>0</v>
      </c>
      <c r="AH31" s="83">
        <f t="shared" si="3"/>
        <v>0</v>
      </c>
      <c r="AI31" s="83">
        <f t="shared" si="3"/>
        <v>0</v>
      </c>
      <c r="AJ31" s="83">
        <f t="shared" si="3"/>
        <v>0</v>
      </c>
      <c r="AK31" s="83">
        <f t="shared" si="3"/>
        <v>0</v>
      </c>
      <c r="AL31" s="83">
        <f t="shared" si="3"/>
        <v>0</v>
      </c>
      <c r="AM31" s="83">
        <f t="shared" si="3"/>
        <v>0</v>
      </c>
      <c r="AN31" s="83">
        <f t="shared" si="3"/>
        <v>0</v>
      </c>
      <c r="AO31" s="83">
        <f t="shared" si="3"/>
        <v>0</v>
      </c>
      <c r="AP31" s="83">
        <f t="shared" si="3"/>
        <v>0</v>
      </c>
      <c r="AQ31" s="83">
        <f t="shared" si="3"/>
        <v>0</v>
      </c>
      <c r="AR31" s="83">
        <f t="shared" si="3"/>
        <v>0</v>
      </c>
      <c r="AS31" s="54"/>
      <c r="AT31" s="55"/>
      <c r="AU31" s="53"/>
      <c r="AV31" s="53"/>
      <c r="AW31" s="53"/>
      <c r="AX31" s="53"/>
      <c r="AY31" s="53"/>
      <c r="AZ31" s="53"/>
      <c r="BA31" s="53"/>
      <c r="BB31" s="53"/>
      <c r="BC31" s="56"/>
      <c r="BD31" s="56"/>
      <c r="BE31" s="121"/>
      <c r="BF31" s="121"/>
      <c r="BG31" s="123"/>
      <c r="BH31" s="132"/>
      <c r="BI31" s="133"/>
      <c r="BJ31" s="119"/>
      <c r="BK31" s="132"/>
    </row>
    <row r="32" spans="1:63" s="89" customFormat="1" x14ac:dyDescent="0.3">
      <c r="A32" s="85"/>
      <c r="B32" s="85"/>
      <c r="C32" s="85"/>
      <c r="D32" s="86">
        <f>D34</f>
        <v>3</v>
      </c>
      <c r="E32" s="86">
        <f t="shared" si="3"/>
        <v>4</v>
      </c>
      <c r="F32" s="86">
        <f t="shared" si="3"/>
        <v>3</v>
      </c>
      <c r="G32" s="86">
        <f t="shared" si="3"/>
        <v>4</v>
      </c>
      <c r="H32" s="86">
        <f t="shared" si="3"/>
        <v>3</v>
      </c>
      <c r="I32" s="86">
        <f t="shared" si="3"/>
        <v>4</v>
      </c>
      <c r="J32" s="86">
        <f t="shared" si="3"/>
        <v>3</v>
      </c>
      <c r="K32" s="86">
        <f t="shared" si="3"/>
        <v>4</v>
      </c>
      <c r="L32" s="86">
        <f t="shared" si="3"/>
        <v>3</v>
      </c>
      <c r="M32" s="86">
        <f t="shared" si="3"/>
        <v>4</v>
      </c>
      <c r="N32" s="86">
        <f t="shared" si="3"/>
        <v>3</v>
      </c>
      <c r="O32" s="86">
        <f t="shared" si="3"/>
        <v>4</v>
      </c>
      <c r="P32" s="86">
        <f t="shared" si="3"/>
        <v>7</v>
      </c>
      <c r="Q32" s="86">
        <f t="shared" si="3"/>
        <v>7</v>
      </c>
      <c r="R32" s="86">
        <f t="shared" si="3"/>
        <v>3</v>
      </c>
      <c r="S32" s="86">
        <f t="shared" si="3"/>
        <v>0</v>
      </c>
      <c r="T32" s="86">
        <f t="shared" si="3"/>
        <v>0</v>
      </c>
      <c r="U32" s="87"/>
      <c r="V32" s="36"/>
      <c r="W32" s="86">
        <f t="shared" si="3"/>
        <v>0</v>
      </c>
      <c r="X32" s="86">
        <f t="shared" si="3"/>
        <v>0</v>
      </c>
      <c r="Y32" s="86">
        <f t="shared" si="3"/>
        <v>0</v>
      </c>
      <c r="Z32" s="86">
        <f t="shared" si="3"/>
        <v>0</v>
      </c>
      <c r="AA32" s="86">
        <f t="shared" si="3"/>
        <v>0</v>
      </c>
      <c r="AB32" s="86">
        <f t="shared" si="3"/>
        <v>0</v>
      </c>
      <c r="AC32" s="86">
        <f t="shared" si="3"/>
        <v>0</v>
      </c>
      <c r="AD32" s="86">
        <f t="shared" si="3"/>
        <v>0</v>
      </c>
      <c r="AE32" s="86">
        <f t="shared" si="3"/>
        <v>0</v>
      </c>
      <c r="AF32" s="86">
        <f t="shared" si="3"/>
        <v>0</v>
      </c>
      <c r="AG32" s="86">
        <f t="shared" si="3"/>
        <v>0</v>
      </c>
      <c r="AH32" s="86">
        <f t="shared" si="3"/>
        <v>0</v>
      </c>
      <c r="AI32" s="86">
        <f t="shared" si="3"/>
        <v>0</v>
      </c>
      <c r="AJ32" s="86">
        <f t="shared" si="3"/>
        <v>0</v>
      </c>
      <c r="AK32" s="86">
        <f t="shared" si="3"/>
        <v>0</v>
      </c>
      <c r="AL32" s="86">
        <f t="shared" si="3"/>
        <v>0</v>
      </c>
      <c r="AM32" s="86">
        <f t="shared" si="3"/>
        <v>0</v>
      </c>
      <c r="AN32" s="86">
        <f t="shared" si="3"/>
        <v>0</v>
      </c>
      <c r="AO32" s="86">
        <f t="shared" si="3"/>
        <v>0</v>
      </c>
      <c r="AP32" s="86">
        <f t="shared" si="3"/>
        <v>0</v>
      </c>
      <c r="AQ32" s="86">
        <f t="shared" si="3"/>
        <v>0</v>
      </c>
      <c r="AR32" s="86">
        <f t="shared" si="3"/>
        <v>0</v>
      </c>
      <c r="AS32" s="54"/>
      <c r="AT32" s="54"/>
      <c r="AU32" s="52"/>
      <c r="AV32" s="52"/>
      <c r="AW32" s="52"/>
      <c r="AX32" s="52"/>
      <c r="AY32" s="52"/>
      <c r="AZ32" s="52"/>
      <c r="BA32" s="52"/>
      <c r="BB32" s="52"/>
      <c r="BC32" s="88"/>
      <c r="BD32" s="88"/>
      <c r="BE32" s="121"/>
      <c r="BF32" s="121"/>
      <c r="BG32" s="123"/>
      <c r="BH32" s="132"/>
      <c r="BI32" s="133"/>
      <c r="BJ32" s="119"/>
      <c r="BK32" s="132"/>
    </row>
    <row r="33" spans="1:63" ht="37.5" x14ac:dyDescent="0.3">
      <c r="A33" s="51" t="str">
        <f>[1]СТАНОЧНИК!A20</f>
        <v>МДК.02.01</v>
      </c>
      <c r="B33" s="71" t="str">
        <f>[1]СТАНОЧНИК!B20</f>
        <v>Технология обработки на металлорежущих станках</v>
      </c>
      <c r="C33" s="72" t="s">
        <v>23</v>
      </c>
      <c r="D33" s="72">
        <v>7</v>
      </c>
      <c r="E33" s="72">
        <v>7</v>
      </c>
      <c r="F33" s="72">
        <v>7</v>
      </c>
      <c r="G33" s="72">
        <v>7</v>
      </c>
      <c r="H33" s="72">
        <v>7</v>
      </c>
      <c r="I33" s="72">
        <v>7</v>
      </c>
      <c r="J33" s="72">
        <v>7</v>
      </c>
      <c r="K33" s="72">
        <v>7</v>
      </c>
      <c r="L33" s="72">
        <v>7</v>
      </c>
      <c r="M33" s="72">
        <v>7</v>
      </c>
      <c r="N33" s="72">
        <v>7</v>
      </c>
      <c r="O33" s="72">
        <v>7</v>
      </c>
      <c r="P33" s="72">
        <v>14</v>
      </c>
      <c r="Q33" s="72">
        <v>14</v>
      </c>
      <c r="R33" s="72">
        <v>7</v>
      </c>
      <c r="S33" s="72"/>
      <c r="T33" s="72"/>
      <c r="U33" s="87"/>
      <c r="V33" s="36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54"/>
      <c r="AT33" s="54"/>
      <c r="AU33" s="53"/>
      <c r="AV33" s="53"/>
      <c r="AW33" s="53"/>
      <c r="AX33" s="53"/>
      <c r="AY33" s="53"/>
      <c r="AZ33" s="53"/>
      <c r="BA33" s="53"/>
      <c r="BB33" s="53"/>
      <c r="BC33" s="56"/>
      <c r="BD33" s="56"/>
      <c r="BE33" s="121"/>
      <c r="BF33" s="121"/>
      <c r="BG33" s="123"/>
      <c r="BH33" s="134"/>
      <c r="BI33" s="134"/>
      <c r="BJ33" s="119"/>
      <c r="BK33" s="134"/>
    </row>
    <row r="34" spans="1:63" x14ac:dyDescent="0.3">
      <c r="A34" s="51"/>
      <c r="B34" s="90"/>
      <c r="C34" s="91" t="s">
        <v>30</v>
      </c>
      <c r="D34" s="52">
        <v>3</v>
      </c>
      <c r="E34" s="52">
        <v>4</v>
      </c>
      <c r="F34" s="52">
        <v>3</v>
      </c>
      <c r="G34" s="52">
        <v>4</v>
      </c>
      <c r="H34" s="52">
        <v>3</v>
      </c>
      <c r="I34" s="52">
        <v>4</v>
      </c>
      <c r="J34" s="52">
        <v>3</v>
      </c>
      <c r="K34" s="52">
        <v>4</v>
      </c>
      <c r="L34" s="52">
        <v>3</v>
      </c>
      <c r="M34" s="52">
        <v>4</v>
      </c>
      <c r="N34" s="52">
        <v>3</v>
      </c>
      <c r="O34" s="52">
        <v>4</v>
      </c>
      <c r="P34" s="52">
        <v>7</v>
      </c>
      <c r="Q34" s="52">
        <v>7</v>
      </c>
      <c r="R34" s="52">
        <v>3</v>
      </c>
      <c r="S34" s="52"/>
      <c r="T34" s="92"/>
      <c r="U34" s="93"/>
      <c r="V34" s="36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4"/>
      <c r="AT34" s="54"/>
      <c r="AU34" s="53"/>
      <c r="AV34" s="53"/>
      <c r="AW34" s="53"/>
      <c r="AX34" s="53"/>
      <c r="AY34" s="53"/>
      <c r="AZ34" s="53"/>
      <c r="BA34" s="53"/>
      <c r="BB34" s="53"/>
      <c r="BC34" s="56"/>
      <c r="BD34" s="56"/>
      <c r="BE34" s="121"/>
      <c r="BF34" s="121"/>
      <c r="BG34" s="123"/>
      <c r="BH34" s="119"/>
      <c r="BI34" s="124"/>
      <c r="BJ34" s="119"/>
      <c r="BK34" s="118"/>
    </row>
    <row r="35" spans="1:63" x14ac:dyDescent="0.3">
      <c r="A35" s="51" t="str">
        <f>[1]СТАНОЧНИК!A21</f>
        <v>УП.02</v>
      </c>
      <c r="B35" s="75" t="str">
        <f>[1]СТАНОЧНИК!B21</f>
        <v>Учебная практика</v>
      </c>
      <c r="C35" s="41" t="s">
        <v>29</v>
      </c>
      <c r="D35" s="75"/>
      <c r="E35" s="75"/>
      <c r="F35" s="75">
        <v>12</v>
      </c>
      <c r="G35" s="75">
        <v>12</v>
      </c>
      <c r="H35" s="75">
        <v>12</v>
      </c>
      <c r="I35" s="75">
        <v>12</v>
      </c>
      <c r="J35" s="75">
        <v>12</v>
      </c>
      <c r="K35" s="75">
        <v>12</v>
      </c>
      <c r="L35" s="75">
        <v>12</v>
      </c>
      <c r="M35" s="75">
        <v>12</v>
      </c>
      <c r="N35" s="75">
        <v>12</v>
      </c>
      <c r="O35" s="75">
        <v>12</v>
      </c>
      <c r="P35" s="75"/>
      <c r="Q35" s="75"/>
      <c r="R35" s="75"/>
      <c r="S35" s="75"/>
      <c r="T35" s="75"/>
      <c r="U35" s="94"/>
      <c r="V35" s="36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54"/>
      <c r="AT35" s="54"/>
      <c r="AU35" s="53"/>
      <c r="AV35" s="53"/>
      <c r="AW35" s="53"/>
      <c r="AX35" s="53"/>
      <c r="AY35" s="53"/>
      <c r="AZ35" s="53"/>
      <c r="BA35" s="53"/>
      <c r="BB35" s="53"/>
      <c r="BC35" s="56"/>
      <c r="BD35" s="56"/>
      <c r="BE35" s="121"/>
      <c r="BF35" s="121"/>
      <c r="BG35" s="123"/>
      <c r="BH35" s="119"/>
      <c r="BI35" s="119"/>
      <c r="BJ35" s="119"/>
      <c r="BK35" s="118"/>
    </row>
    <row r="36" spans="1:63" x14ac:dyDescent="0.3">
      <c r="A36" s="51" t="str">
        <f>[1]СТАНОЧНИК!A22</f>
        <v>ПП.02</v>
      </c>
      <c r="B36" s="78" t="str">
        <f>[1]СТАНОЧНИК!B22</f>
        <v>Производственная практика</v>
      </c>
      <c r="C36" s="41" t="s">
        <v>29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>
        <v>12</v>
      </c>
      <c r="S36" s="78">
        <v>36</v>
      </c>
      <c r="T36" s="78">
        <v>36</v>
      </c>
      <c r="U36" s="94"/>
      <c r="V36" s="36"/>
      <c r="W36" s="78">
        <v>36</v>
      </c>
      <c r="X36" s="78">
        <v>36</v>
      </c>
      <c r="Y36" s="78">
        <v>36</v>
      </c>
      <c r="Z36" s="78">
        <v>12</v>
      </c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54"/>
      <c r="AT36" s="54"/>
      <c r="AU36" s="53"/>
      <c r="AV36" s="53"/>
      <c r="AW36" s="53"/>
      <c r="AX36" s="53"/>
      <c r="AY36" s="53"/>
      <c r="AZ36" s="53"/>
      <c r="BA36" s="53"/>
      <c r="BB36" s="53"/>
      <c r="BC36" s="56"/>
      <c r="BD36" s="56"/>
      <c r="BE36" s="121"/>
      <c r="BF36" s="121"/>
      <c r="BG36" s="123"/>
      <c r="BH36" s="119"/>
      <c r="BI36" s="119"/>
      <c r="BJ36" s="119"/>
      <c r="BK36" s="118"/>
    </row>
    <row r="37" spans="1:63" x14ac:dyDescent="0.3">
      <c r="A37" s="95" t="str">
        <f>[1]СТАНОЧНИК!A23</f>
        <v>ФК.00</v>
      </c>
      <c r="B37" s="96" t="str">
        <f>[1]СТАНОЧНИК!B23</f>
        <v>Физическая культура</v>
      </c>
      <c r="C37" s="97"/>
      <c r="D37" s="98">
        <v>2</v>
      </c>
      <c r="E37" s="98">
        <v>2</v>
      </c>
      <c r="F37" s="98">
        <v>2</v>
      </c>
      <c r="G37" s="98">
        <v>2</v>
      </c>
      <c r="H37" s="98">
        <v>2</v>
      </c>
      <c r="I37" s="98">
        <v>2</v>
      </c>
      <c r="J37" s="98">
        <v>2</v>
      </c>
      <c r="K37" s="98">
        <v>2</v>
      </c>
      <c r="L37" s="98">
        <v>2</v>
      </c>
      <c r="M37" s="98">
        <v>2</v>
      </c>
      <c r="N37" s="98">
        <v>2</v>
      </c>
      <c r="O37" s="98">
        <v>2</v>
      </c>
      <c r="P37" s="98">
        <v>4</v>
      </c>
      <c r="Q37" s="98">
        <v>4</v>
      </c>
      <c r="R37" s="98">
        <v>2</v>
      </c>
      <c r="S37" s="98"/>
      <c r="T37" s="98"/>
      <c r="U37" s="94"/>
      <c r="V37" s="36"/>
      <c r="W37" s="98"/>
      <c r="X37" s="98"/>
      <c r="Y37" s="98"/>
      <c r="Z37" s="98">
        <v>2</v>
      </c>
      <c r="AA37" s="98">
        <v>2</v>
      </c>
      <c r="AB37" s="98">
        <v>2</v>
      </c>
      <c r="AC37" s="98">
        <v>2</v>
      </c>
      <c r="AD37" s="98">
        <v>2</v>
      </c>
      <c r="AE37" s="98">
        <v>2</v>
      </c>
      <c r="AF37" s="98">
        <v>2</v>
      </c>
      <c r="AG37" s="98">
        <v>2</v>
      </c>
      <c r="AH37" s="98">
        <v>2</v>
      </c>
      <c r="AI37" s="98">
        <v>2</v>
      </c>
      <c r="AJ37" s="98"/>
      <c r="AK37" s="98"/>
      <c r="AL37" s="98"/>
      <c r="AM37" s="98"/>
      <c r="AN37" s="98"/>
      <c r="AO37" s="98"/>
      <c r="AP37" s="98"/>
      <c r="AQ37" s="98"/>
      <c r="AR37" s="98"/>
      <c r="AS37" s="54"/>
      <c r="AT37" s="54"/>
      <c r="AU37" s="53"/>
      <c r="AV37" s="53"/>
      <c r="AW37" s="53"/>
      <c r="AX37" s="53"/>
      <c r="AY37" s="53"/>
      <c r="AZ37" s="53"/>
      <c r="BA37" s="53"/>
      <c r="BB37" s="53"/>
      <c r="BC37" s="56"/>
      <c r="BD37" s="56"/>
      <c r="BE37" s="121"/>
      <c r="BF37" s="121"/>
      <c r="BG37" s="123"/>
      <c r="BH37" s="119"/>
      <c r="BI37" s="119"/>
      <c r="BJ37" s="119"/>
      <c r="BK37" s="118"/>
    </row>
    <row r="38" spans="1:63" s="105" customFormat="1" x14ac:dyDescent="0.3">
      <c r="A38" s="99"/>
      <c r="B38" s="100" t="s">
        <v>31</v>
      </c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94"/>
      <c r="V38" s="36"/>
      <c r="W38" s="102"/>
      <c r="X38" s="102"/>
      <c r="Y38" s="102"/>
      <c r="Z38" s="102">
        <v>18</v>
      </c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>
        <v>18</v>
      </c>
      <c r="AS38" s="54"/>
      <c r="AT38" s="54"/>
      <c r="AU38" s="103"/>
      <c r="AV38" s="103"/>
      <c r="AW38" s="103"/>
      <c r="AX38" s="103"/>
      <c r="AY38" s="103"/>
      <c r="AZ38" s="103"/>
      <c r="BA38" s="103"/>
      <c r="BB38" s="103"/>
      <c r="BC38" s="104"/>
      <c r="BD38" s="104"/>
      <c r="BE38" s="121"/>
      <c r="BF38" s="121"/>
      <c r="BG38" s="123"/>
      <c r="BH38" s="119"/>
      <c r="BI38" s="119"/>
      <c r="BJ38" s="119"/>
      <c r="BK38" s="118"/>
    </row>
    <row r="39" spans="1:63" s="105" customFormat="1" x14ac:dyDescent="0.3">
      <c r="A39" s="99"/>
      <c r="B39" s="100"/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94"/>
      <c r="V39" s="36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54"/>
      <c r="AT39" s="54"/>
      <c r="AU39" s="103"/>
      <c r="AV39" s="103"/>
      <c r="AW39" s="103"/>
      <c r="AX39" s="103"/>
      <c r="AY39" s="103"/>
      <c r="AZ39" s="103"/>
      <c r="BA39" s="103"/>
      <c r="BB39" s="103"/>
      <c r="BC39" s="104"/>
      <c r="BD39" s="104"/>
      <c r="BE39" s="121"/>
      <c r="BF39" s="121"/>
      <c r="BG39" s="123"/>
      <c r="BH39" s="119"/>
      <c r="BI39" s="119"/>
      <c r="BJ39" s="119"/>
      <c r="BK39" s="118"/>
    </row>
    <row r="40" spans="1:63" x14ac:dyDescent="0.3">
      <c r="A40" s="106" t="s">
        <v>32</v>
      </c>
      <c r="B40" s="107"/>
      <c r="C40" s="108"/>
      <c r="D40" s="109">
        <f t="shared" ref="D40:T40" si="4">D7+D23+D29+D30+D35+D36+D37+D38</f>
        <v>36</v>
      </c>
      <c r="E40" s="109">
        <f t="shared" si="4"/>
        <v>36</v>
      </c>
      <c r="F40" s="109">
        <f t="shared" si="4"/>
        <v>36</v>
      </c>
      <c r="G40" s="109">
        <f t="shared" si="4"/>
        <v>36</v>
      </c>
      <c r="H40" s="109">
        <f t="shared" si="4"/>
        <v>36</v>
      </c>
      <c r="I40" s="109">
        <f t="shared" si="4"/>
        <v>36</v>
      </c>
      <c r="J40" s="109">
        <f t="shared" si="4"/>
        <v>36</v>
      </c>
      <c r="K40" s="109">
        <f t="shared" si="4"/>
        <v>36</v>
      </c>
      <c r="L40" s="109">
        <f t="shared" si="4"/>
        <v>36</v>
      </c>
      <c r="M40" s="109">
        <f t="shared" si="4"/>
        <v>36</v>
      </c>
      <c r="N40" s="109">
        <f t="shared" si="4"/>
        <v>36</v>
      </c>
      <c r="O40" s="109">
        <f t="shared" si="4"/>
        <v>36</v>
      </c>
      <c r="P40" s="109">
        <f t="shared" si="4"/>
        <v>36</v>
      </c>
      <c r="Q40" s="109">
        <f t="shared" si="4"/>
        <v>36</v>
      </c>
      <c r="R40" s="109">
        <f t="shared" si="4"/>
        <v>36</v>
      </c>
      <c r="S40" s="109">
        <f t="shared" si="4"/>
        <v>36</v>
      </c>
      <c r="T40" s="109">
        <f t="shared" si="4"/>
        <v>36</v>
      </c>
      <c r="U40" s="94"/>
      <c r="V40" s="36"/>
      <c r="W40" s="109">
        <f t="shared" ref="W40:AR40" si="5">W7+W23+W29+W30+W35+W36+W37+W38</f>
        <v>36</v>
      </c>
      <c r="X40" s="109">
        <f t="shared" si="5"/>
        <v>36</v>
      </c>
      <c r="Y40" s="109">
        <f t="shared" si="5"/>
        <v>36</v>
      </c>
      <c r="Z40" s="109">
        <v>18</v>
      </c>
      <c r="AA40" s="109">
        <f t="shared" si="5"/>
        <v>36</v>
      </c>
      <c r="AB40" s="109">
        <f t="shared" si="5"/>
        <v>36</v>
      </c>
      <c r="AC40" s="109">
        <f t="shared" si="5"/>
        <v>36</v>
      </c>
      <c r="AD40" s="109">
        <f t="shared" si="5"/>
        <v>36</v>
      </c>
      <c r="AE40" s="109">
        <f t="shared" si="5"/>
        <v>36</v>
      </c>
      <c r="AF40" s="109">
        <f t="shared" si="5"/>
        <v>36</v>
      </c>
      <c r="AG40" s="109">
        <f t="shared" si="5"/>
        <v>36</v>
      </c>
      <c r="AH40" s="109">
        <f t="shared" si="5"/>
        <v>36</v>
      </c>
      <c r="AI40" s="109">
        <f t="shared" si="5"/>
        <v>36</v>
      </c>
      <c r="AJ40" s="109">
        <f t="shared" si="5"/>
        <v>36</v>
      </c>
      <c r="AK40" s="109">
        <f t="shared" si="5"/>
        <v>36</v>
      </c>
      <c r="AL40" s="109">
        <f t="shared" si="5"/>
        <v>36</v>
      </c>
      <c r="AM40" s="109">
        <f t="shared" si="5"/>
        <v>36</v>
      </c>
      <c r="AN40" s="109">
        <f t="shared" si="5"/>
        <v>36</v>
      </c>
      <c r="AO40" s="109">
        <f t="shared" si="5"/>
        <v>36</v>
      </c>
      <c r="AP40" s="109">
        <f t="shared" si="5"/>
        <v>36</v>
      </c>
      <c r="AQ40" s="109">
        <f t="shared" si="5"/>
        <v>36</v>
      </c>
      <c r="AR40" s="109">
        <f t="shared" si="5"/>
        <v>30</v>
      </c>
      <c r="AS40" s="54"/>
      <c r="AT40" s="54"/>
      <c r="AU40" s="110"/>
      <c r="AV40" s="110"/>
      <c r="AW40" s="110"/>
      <c r="AX40" s="110"/>
      <c r="AY40" s="110"/>
      <c r="AZ40" s="110"/>
      <c r="BA40" s="110"/>
      <c r="BB40" s="110"/>
      <c r="BC40" s="111"/>
      <c r="BD40" s="111"/>
      <c r="BE40" s="121"/>
      <c r="BF40" s="121"/>
      <c r="BG40" s="123"/>
      <c r="BH40" s="119"/>
      <c r="BI40" s="124"/>
      <c r="BJ40" s="119"/>
      <c r="BK40" s="118"/>
    </row>
    <row r="41" spans="1:63" x14ac:dyDescent="0.3">
      <c r="A41" s="106" t="s">
        <v>33</v>
      </c>
      <c r="B41" s="107"/>
      <c r="C41" s="108"/>
      <c r="D41" s="112">
        <f t="shared" ref="D41:T41" si="6">D8+D24</f>
        <v>17</v>
      </c>
      <c r="E41" s="112">
        <f t="shared" si="6"/>
        <v>17</v>
      </c>
      <c r="F41" s="112">
        <f t="shared" si="6"/>
        <v>11</v>
      </c>
      <c r="G41" s="112">
        <f t="shared" si="6"/>
        <v>11</v>
      </c>
      <c r="H41" s="112">
        <f t="shared" si="6"/>
        <v>11</v>
      </c>
      <c r="I41" s="112">
        <f t="shared" si="6"/>
        <v>11</v>
      </c>
      <c r="J41" s="112">
        <f t="shared" si="6"/>
        <v>11</v>
      </c>
      <c r="K41" s="112">
        <f t="shared" si="6"/>
        <v>11</v>
      </c>
      <c r="L41" s="112">
        <f t="shared" si="6"/>
        <v>11</v>
      </c>
      <c r="M41" s="112">
        <f t="shared" si="6"/>
        <v>11</v>
      </c>
      <c r="N41" s="112">
        <f t="shared" si="6"/>
        <v>11</v>
      </c>
      <c r="O41" s="112">
        <f t="shared" si="6"/>
        <v>11</v>
      </c>
      <c r="P41" s="112">
        <f t="shared" si="6"/>
        <v>16</v>
      </c>
      <c r="Q41" s="112">
        <f t="shared" si="6"/>
        <v>15</v>
      </c>
      <c r="R41" s="112">
        <f t="shared" si="6"/>
        <v>11</v>
      </c>
      <c r="S41" s="112">
        <f t="shared" si="6"/>
        <v>0</v>
      </c>
      <c r="T41" s="112">
        <f t="shared" si="6"/>
        <v>0</v>
      </c>
      <c r="U41" s="94"/>
      <c r="V41" s="36"/>
      <c r="W41" s="112">
        <f t="shared" ref="W41:AR41" si="7">W8+W24</f>
        <v>0</v>
      </c>
      <c r="X41" s="112">
        <f t="shared" si="7"/>
        <v>0</v>
      </c>
      <c r="Y41" s="112">
        <f t="shared" si="7"/>
        <v>0</v>
      </c>
      <c r="Z41" s="112">
        <f t="shared" si="7"/>
        <v>2</v>
      </c>
      <c r="AA41" s="112">
        <f t="shared" si="7"/>
        <v>8</v>
      </c>
      <c r="AB41" s="112">
        <f t="shared" si="7"/>
        <v>8</v>
      </c>
      <c r="AC41" s="112">
        <f t="shared" si="7"/>
        <v>8</v>
      </c>
      <c r="AD41" s="112">
        <f t="shared" si="7"/>
        <v>8</v>
      </c>
      <c r="AE41" s="112">
        <f t="shared" si="7"/>
        <v>8</v>
      </c>
      <c r="AF41" s="112">
        <f t="shared" si="7"/>
        <v>8</v>
      </c>
      <c r="AG41" s="112">
        <f t="shared" si="7"/>
        <v>8</v>
      </c>
      <c r="AH41" s="112">
        <f t="shared" si="7"/>
        <v>14</v>
      </c>
      <c r="AI41" s="112">
        <f t="shared" si="7"/>
        <v>17</v>
      </c>
      <c r="AJ41" s="112">
        <f t="shared" si="7"/>
        <v>0</v>
      </c>
      <c r="AK41" s="112">
        <f t="shared" si="7"/>
        <v>0</v>
      </c>
      <c r="AL41" s="112">
        <f t="shared" si="7"/>
        <v>0</v>
      </c>
      <c r="AM41" s="112">
        <f t="shared" si="7"/>
        <v>0</v>
      </c>
      <c r="AN41" s="112">
        <f t="shared" si="7"/>
        <v>0</v>
      </c>
      <c r="AO41" s="112">
        <f t="shared" si="7"/>
        <v>0</v>
      </c>
      <c r="AP41" s="112">
        <f t="shared" si="7"/>
        <v>0</v>
      </c>
      <c r="AQ41" s="112">
        <f t="shared" si="7"/>
        <v>0</v>
      </c>
      <c r="AR41" s="110">
        <f t="shared" si="7"/>
        <v>0</v>
      </c>
      <c r="AS41" s="113"/>
      <c r="AT41" s="113"/>
      <c r="AU41" s="110"/>
      <c r="AV41" s="110"/>
      <c r="AW41" s="110"/>
      <c r="AX41" s="110"/>
      <c r="AY41" s="110"/>
      <c r="AZ41" s="110"/>
      <c r="BA41" s="110"/>
      <c r="BB41" s="110"/>
      <c r="BC41" s="111"/>
      <c r="BD41" s="111"/>
      <c r="BE41" s="121"/>
      <c r="BF41" s="121"/>
      <c r="BG41" s="123"/>
      <c r="BH41" s="119"/>
      <c r="BI41" s="119"/>
      <c r="BJ41" s="119"/>
      <c r="BK41" s="118"/>
    </row>
    <row r="42" spans="1:63" x14ac:dyDescent="0.3">
      <c r="A42" s="106" t="s">
        <v>34</v>
      </c>
      <c r="B42" s="107"/>
      <c r="C42" s="108"/>
      <c r="D42" s="112">
        <f>D40+D41</f>
        <v>53</v>
      </c>
      <c r="E42" s="112">
        <f t="shared" ref="E42:AR42" si="8">E40+E41</f>
        <v>53</v>
      </c>
      <c r="F42" s="112">
        <f t="shared" si="8"/>
        <v>47</v>
      </c>
      <c r="G42" s="112">
        <f t="shared" si="8"/>
        <v>47</v>
      </c>
      <c r="H42" s="112">
        <f t="shared" si="8"/>
        <v>47</v>
      </c>
      <c r="I42" s="112">
        <f t="shared" si="8"/>
        <v>47</v>
      </c>
      <c r="J42" s="112">
        <f t="shared" si="8"/>
        <v>47</v>
      </c>
      <c r="K42" s="112">
        <f t="shared" si="8"/>
        <v>47</v>
      </c>
      <c r="L42" s="112">
        <f t="shared" si="8"/>
        <v>47</v>
      </c>
      <c r="M42" s="112">
        <f t="shared" si="8"/>
        <v>47</v>
      </c>
      <c r="N42" s="112">
        <f t="shared" si="8"/>
        <v>47</v>
      </c>
      <c r="O42" s="112">
        <f t="shared" si="8"/>
        <v>47</v>
      </c>
      <c r="P42" s="112">
        <f t="shared" si="8"/>
        <v>52</v>
      </c>
      <c r="Q42" s="112">
        <f t="shared" si="8"/>
        <v>51</v>
      </c>
      <c r="R42" s="112">
        <f t="shared" si="8"/>
        <v>47</v>
      </c>
      <c r="S42" s="112">
        <f t="shared" si="8"/>
        <v>36</v>
      </c>
      <c r="T42" s="112">
        <f t="shared" si="8"/>
        <v>36</v>
      </c>
      <c r="U42" s="94"/>
      <c r="V42" s="36"/>
      <c r="W42" s="112">
        <f>W40+W41</f>
        <v>36</v>
      </c>
      <c r="X42" s="112">
        <f t="shared" si="8"/>
        <v>36</v>
      </c>
      <c r="Y42" s="112">
        <f t="shared" si="8"/>
        <v>36</v>
      </c>
      <c r="Z42" s="112">
        <f t="shared" si="8"/>
        <v>20</v>
      </c>
      <c r="AA42" s="112">
        <f t="shared" si="8"/>
        <v>44</v>
      </c>
      <c r="AB42" s="112">
        <f t="shared" si="8"/>
        <v>44</v>
      </c>
      <c r="AC42" s="112">
        <f t="shared" si="8"/>
        <v>44</v>
      </c>
      <c r="AD42" s="112">
        <f t="shared" si="8"/>
        <v>44</v>
      </c>
      <c r="AE42" s="112">
        <f t="shared" si="8"/>
        <v>44</v>
      </c>
      <c r="AF42" s="112">
        <f t="shared" si="8"/>
        <v>44</v>
      </c>
      <c r="AG42" s="112">
        <f t="shared" si="8"/>
        <v>44</v>
      </c>
      <c r="AH42" s="112">
        <f t="shared" si="8"/>
        <v>50</v>
      </c>
      <c r="AI42" s="112">
        <f t="shared" si="8"/>
        <v>53</v>
      </c>
      <c r="AJ42" s="112">
        <f t="shared" si="8"/>
        <v>36</v>
      </c>
      <c r="AK42" s="112">
        <f t="shared" si="8"/>
        <v>36</v>
      </c>
      <c r="AL42" s="112">
        <f t="shared" si="8"/>
        <v>36</v>
      </c>
      <c r="AM42" s="112">
        <f t="shared" si="8"/>
        <v>36</v>
      </c>
      <c r="AN42" s="112">
        <f t="shared" si="8"/>
        <v>36</v>
      </c>
      <c r="AO42" s="112">
        <f t="shared" si="8"/>
        <v>36</v>
      </c>
      <c r="AP42" s="112">
        <f t="shared" si="8"/>
        <v>36</v>
      </c>
      <c r="AQ42" s="112">
        <f t="shared" si="8"/>
        <v>36</v>
      </c>
      <c r="AR42" s="110">
        <f t="shared" si="8"/>
        <v>30</v>
      </c>
      <c r="AS42" s="113"/>
      <c r="AT42" s="113"/>
      <c r="AU42" s="110"/>
      <c r="AV42" s="110"/>
      <c r="AW42" s="110"/>
      <c r="AX42" s="110"/>
      <c r="AY42" s="110"/>
      <c r="AZ42" s="110"/>
      <c r="BA42" s="110"/>
      <c r="BB42" s="110"/>
      <c r="BC42" s="111"/>
      <c r="BD42" s="111"/>
      <c r="BE42" s="121"/>
      <c r="BF42" s="121"/>
      <c r="BG42" s="123"/>
      <c r="BH42" s="119"/>
      <c r="BI42" s="119"/>
      <c r="BJ42" s="119"/>
      <c r="BK42" s="118"/>
    </row>
    <row r="43" spans="1:63" x14ac:dyDescent="0.3">
      <c r="BE43" s="118"/>
      <c r="BF43" s="118"/>
      <c r="BG43" s="118"/>
      <c r="BH43" s="119"/>
      <c r="BI43" s="118"/>
      <c r="BJ43" s="118"/>
      <c r="BK43" s="118"/>
    </row>
    <row r="45" spans="1:63" s="89" customFormat="1" ht="35.25" customHeight="1" x14ac:dyDescent="0.3">
      <c r="X45" s="114"/>
      <c r="BH45" s="115"/>
    </row>
    <row r="46" spans="1:63" s="89" customFormat="1" x14ac:dyDescent="0.3">
      <c r="BH46" s="115"/>
    </row>
    <row r="47" spans="1:63" s="89" customFormat="1" ht="28.5" customHeight="1" x14ac:dyDescent="0.3">
      <c r="X47" s="114"/>
      <c r="BH47" s="115"/>
    </row>
    <row r="48" spans="1:63" s="89" customFormat="1" x14ac:dyDescent="0.3">
      <c r="BH48" s="115"/>
    </row>
    <row r="49" spans="24:60" s="89" customFormat="1" ht="26.25" customHeight="1" x14ac:dyDescent="0.3">
      <c r="X49" s="114"/>
      <c r="BH49" s="115"/>
    </row>
  </sheetData>
  <mergeCells count="27">
    <mergeCell ref="A40:C40"/>
    <mergeCell ref="A41:C41"/>
    <mergeCell ref="A42:C42"/>
    <mergeCell ref="AQ2:AQ4"/>
    <mergeCell ref="AR2:AT2"/>
    <mergeCell ref="AU2:AU4"/>
    <mergeCell ref="AV2:AY2"/>
    <mergeCell ref="AZ2:AZ4"/>
    <mergeCell ref="BA2:BD2"/>
    <mergeCell ref="AA2:AC2"/>
    <mergeCell ref="AD2:AD4"/>
    <mergeCell ref="AE2:AG2"/>
    <mergeCell ref="AH2:AH4"/>
    <mergeCell ref="AI2:AL2"/>
    <mergeCell ref="AM2:AP2"/>
    <mergeCell ref="M2:M4"/>
    <mergeCell ref="N2:P2"/>
    <mergeCell ref="Q2:Q4"/>
    <mergeCell ref="R2:U2"/>
    <mergeCell ref="V2:Y2"/>
    <mergeCell ref="Z2:Z4"/>
    <mergeCell ref="A2:A6"/>
    <mergeCell ref="B2:B6"/>
    <mergeCell ref="C2:C6"/>
    <mergeCell ref="D2:G2"/>
    <mergeCell ref="H2:H4"/>
    <mergeCell ref="I2:L2"/>
  </mergeCells>
  <pageMargins left="0.25" right="0.27" top="0.34" bottom="0.74803149606299213" header="0.31496062992125984" footer="0.31496062992125984"/>
  <pageSetup paperSize="9" scale="2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ПО КУРСУ станочник</vt:lpstr>
      <vt:lpstr>'СВОД ПО КУРСУ станочник'!Область_печати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Галя</cp:lastModifiedBy>
  <dcterms:created xsi:type="dcterms:W3CDTF">2018-01-13T17:01:44Z</dcterms:created>
  <dcterms:modified xsi:type="dcterms:W3CDTF">2018-01-13T17:03:39Z</dcterms:modified>
</cp:coreProperties>
</file>