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МЕТОДИЧЕСКАЯ РАБОТА 2017\ВЕДЕНИЕ САЙТА КОЛЛЕДЖА\КАЛЕНДАРНЫЕ ГРАФИКИ\АВТОМЕХАНИК\"/>
    </mc:Choice>
  </mc:AlternateContent>
  <bookViews>
    <workbookView xWindow="0" yWindow="0" windowWidth="20490" windowHeight="7665"/>
  </bookViews>
  <sheets>
    <sheet name="_КАЛ. Гр 251 (17-18)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8" i="1" l="1"/>
  <c r="S207" i="1"/>
  <c r="BI206" i="1"/>
  <c r="BH206" i="1"/>
  <c r="BE206" i="1"/>
  <c r="BD206" i="1"/>
  <c r="BF206" i="1" s="1"/>
  <c r="BH205" i="1"/>
  <c r="BI205" i="1" s="1"/>
  <c r="BE205" i="1"/>
  <c r="BF205" i="1" s="1"/>
  <c r="BD205" i="1"/>
  <c r="B205" i="1"/>
  <c r="A205" i="1"/>
  <c r="BE204" i="1"/>
  <c r="BD204" i="1"/>
  <c r="BF204" i="1" s="1"/>
  <c r="BF203" i="1"/>
  <c r="BE203" i="1"/>
  <c r="BD203" i="1"/>
  <c r="B203" i="1"/>
  <c r="BJ203" i="1" s="1"/>
  <c r="A203" i="1"/>
  <c r="BF202" i="1"/>
  <c r="BE202" i="1"/>
  <c r="BD202" i="1"/>
  <c r="BE201" i="1"/>
  <c r="BD201" i="1"/>
  <c r="BF201" i="1" s="1"/>
  <c r="B201" i="1"/>
  <c r="BJ201" i="1" s="1"/>
  <c r="A201" i="1"/>
  <c r="BF200" i="1"/>
  <c r="BE200" i="1"/>
  <c r="BD200" i="1"/>
  <c r="BJ199" i="1"/>
  <c r="BE199" i="1"/>
  <c r="BD199" i="1"/>
  <c r="BF199" i="1" s="1"/>
  <c r="B199" i="1"/>
  <c r="A199" i="1"/>
  <c r="BF198" i="1"/>
  <c r="BE198" i="1"/>
  <c r="BD198" i="1"/>
  <c r="BJ197" i="1"/>
  <c r="BE197" i="1"/>
  <c r="BD197" i="1"/>
  <c r="B197" i="1"/>
  <c r="A197" i="1"/>
  <c r="AP196" i="1"/>
  <c r="AO196" i="1"/>
  <c r="AN196" i="1"/>
  <c r="AM196" i="1"/>
  <c r="AL196" i="1"/>
  <c r="AK196" i="1"/>
  <c r="AK176" i="1" s="1"/>
  <c r="AJ196" i="1"/>
  <c r="AI196" i="1"/>
  <c r="AH196" i="1"/>
  <c r="AG196" i="1"/>
  <c r="AF196" i="1"/>
  <c r="AE196" i="1"/>
  <c r="AD196" i="1"/>
  <c r="AC196" i="1"/>
  <c r="AC176" i="1" s="1"/>
  <c r="AB196" i="1"/>
  <c r="AA196" i="1"/>
  <c r="Z196" i="1"/>
  <c r="Y196" i="1"/>
  <c r="X196" i="1"/>
  <c r="W196" i="1"/>
  <c r="T196" i="1"/>
  <c r="S196" i="1"/>
  <c r="S176" i="1" s="1"/>
  <c r="R196" i="1"/>
  <c r="Q196" i="1"/>
  <c r="P196" i="1"/>
  <c r="O196" i="1"/>
  <c r="N196" i="1"/>
  <c r="M196" i="1"/>
  <c r="L196" i="1"/>
  <c r="K196" i="1"/>
  <c r="K176" i="1" s="1"/>
  <c r="J196" i="1"/>
  <c r="I196" i="1"/>
  <c r="H196" i="1"/>
  <c r="G196" i="1"/>
  <c r="F196" i="1"/>
  <c r="E196" i="1"/>
  <c r="D196" i="1"/>
  <c r="BJ195" i="1"/>
  <c r="AP195" i="1"/>
  <c r="AO195" i="1"/>
  <c r="AN195" i="1"/>
  <c r="AM195" i="1"/>
  <c r="AL195" i="1"/>
  <c r="AK195" i="1"/>
  <c r="AK175" i="1" s="1"/>
  <c r="AK207" i="1" s="1"/>
  <c r="AJ195" i="1"/>
  <c r="AI195" i="1"/>
  <c r="AH195" i="1"/>
  <c r="AG195" i="1"/>
  <c r="AF195" i="1"/>
  <c r="AF175" i="1" s="1"/>
  <c r="AE195" i="1"/>
  <c r="AD195" i="1"/>
  <c r="AC195" i="1"/>
  <c r="AC175" i="1" s="1"/>
  <c r="AC207" i="1" s="1"/>
  <c r="AB195" i="1"/>
  <c r="AA195" i="1"/>
  <c r="Z195" i="1"/>
  <c r="Y195" i="1"/>
  <c r="X195" i="1"/>
  <c r="BE195" i="1" s="1"/>
  <c r="W195" i="1"/>
  <c r="T195" i="1"/>
  <c r="S195" i="1"/>
  <c r="R195" i="1"/>
  <c r="Q195" i="1"/>
  <c r="P195" i="1"/>
  <c r="O195" i="1"/>
  <c r="N195" i="1"/>
  <c r="M195" i="1"/>
  <c r="L195" i="1"/>
  <c r="K195" i="1"/>
  <c r="K175" i="1" s="1"/>
  <c r="K207" i="1" s="1"/>
  <c r="J195" i="1"/>
  <c r="I195" i="1"/>
  <c r="H195" i="1"/>
  <c r="G195" i="1"/>
  <c r="F195" i="1"/>
  <c r="E195" i="1"/>
  <c r="D195" i="1"/>
  <c r="B195" i="1"/>
  <c r="A195" i="1"/>
  <c r="BE194" i="1"/>
  <c r="BF194" i="1" s="1"/>
  <c r="BD194" i="1"/>
  <c r="BF193" i="1"/>
  <c r="BE193" i="1"/>
  <c r="BD193" i="1"/>
  <c r="B193" i="1"/>
  <c r="A193" i="1"/>
  <c r="BE192" i="1"/>
  <c r="BF192" i="1" s="1"/>
  <c r="BD192" i="1"/>
  <c r="BF191" i="1"/>
  <c r="BE191" i="1"/>
  <c r="BD191" i="1"/>
  <c r="B191" i="1"/>
  <c r="A191" i="1"/>
  <c r="BE190" i="1"/>
  <c r="BD190" i="1"/>
  <c r="BF189" i="1"/>
  <c r="BE189" i="1"/>
  <c r="BD189" i="1"/>
  <c r="B189" i="1"/>
  <c r="BJ189" i="1" s="1"/>
  <c r="A189" i="1"/>
  <c r="BE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T188" i="1"/>
  <c r="S188" i="1"/>
  <c r="R188" i="1"/>
  <c r="Q188" i="1"/>
  <c r="P188" i="1"/>
  <c r="O188" i="1"/>
  <c r="N188" i="1"/>
  <c r="N176" i="1" s="1"/>
  <c r="M188" i="1"/>
  <c r="L188" i="1"/>
  <c r="K188" i="1"/>
  <c r="J188" i="1"/>
  <c r="J176" i="1" s="1"/>
  <c r="I188" i="1"/>
  <c r="H188" i="1"/>
  <c r="G188" i="1"/>
  <c r="F188" i="1"/>
  <c r="F176" i="1" s="1"/>
  <c r="F208" i="1" s="1"/>
  <c r="E188" i="1"/>
  <c r="D188" i="1"/>
  <c r="BJ187" i="1"/>
  <c r="BE187" i="1"/>
  <c r="AP187" i="1"/>
  <c r="AO187" i="1"/>
  <c r="AN187" i="1"/>
  <c r="AM187" i="1"/>
  <c r="AM175" i="1" s="1"/>
  <c r="AL187" i="1"/>
  <c r="AK187" i="1"/>
  <c r="AJ187" i="1"/>
  <c r="AI187" i="1"/>
  <c r="AI175" i="1" s="1"/>
  <c r="AH187" i="1"/>
  <c r="AG187" i="1"/>
  <c r="AF187" i="1"/>
  <c r="AE187" i="1"/>
  <c r="AE175" i="1" s="1"/>
  <c r="AD187" i="1"/>
  <c r="AC187" i="1"/>
  <c r="AB187" i="1"/>
  <c r="AA187" i="1"/>
  <c r="AA175" i="1" s="1"/>
  <c r="Z187" i="1"/>
  <c r="Y187" i="1"/>
  <c r="X187" i="1"/>
  <c r="W187" i="1"/>
  <c r="W175" i="1" s="1"/>
  <c r="T187" i="1"/>
  <c r="S187" i="1"/>
  <c r="R187" i="1"/>
  <c r="Q187" i="1"/>
  <c r="Q175" i="1" s="1"/>
  <c r="P187" i="1"/>
  <c r="O187" i="1"/>
  <c r="N187" i="1"/>
  <c r="M187" i="1"/>
  <c r="M175" i="1" s="1"/>
  <c r="L187" i="1"/>
  <c r="K187" i="1"/>
  <c r="J187" i="1"/>
  <c r="I187" i="1"/>
  <c r="I175" i="1" s="1"/>
  <c r="H187" i="1"/>
  <c r="G187" i="1"/>
  <c r="F187" i="1"/>
  <c r="E187" i="1"/>
  <c r="E175" i="1" s="1"/>
  <c r="D187" i="1"/>
  <c r="B187" i="1"/>
  <c r="A187" i="1"/>
  <c r="BE186" i="1"/>
  <c r="BD186" i="1"/>
  <c r="BF186" i="1" s="1"/>
  <c r="BE185" i="1"/>
  <c r="BD185" i="1"/>
  <c r="BF185" i="1" s="1"/>
  <c r="B185" i="1"/>
  <c r="A185" i="1"/>
  <c r="BE184" i="1"/>
  <c r="BD184" i="1"/>
  <c r="BF184" i="1" s="1"/>
  <c r="BE183" i="1"/>
  <c r="BD183" i="1"/>
  <c r="BF183" i="1" s="1"/>
  <c r="B183" i="1"/>
  <c r="A183" i="1"/>
  <c r="BF182" i="1"/>
  <c r="BE182" i="1"/>
  <c r="BD182" i="1"/>
  <c r="BJ181" i="1"/>
  <c r="BE181" i="1"/>
  <c r="BD181" i="1"/>
  <c r="B181" i="1"/>
  <c r="A181" i="1"/>
  <c r="BE180" i="1"/>
  <c r="BD180" i="1"/>
  <c r="BF180" i="1" s="1"/>
  <c r="BJ179" i="1"/>
  <c r="BE179" i="1"/>
  <c r="BF179" i="1" s="1"/>
  <c r="BD179" i="1"/>
  <c r="B179" i="1"/>
  <c r="A179" i="1"/>
  <c r="AP178" i="1"/>
  <c r="AO178" i="1"/>
  <c r="AN178" i="1"/>
  <c r="AM178" i="1"/>
  <c r="AM176" i="1" s="1"/>
  <c r="AL178" i="1"/>
  <c r="AK178" i="1"/>
  <c r="AJ178" i="1"/>
  <c r="AI178" i="1"/>
  <c r="AI176" i="1" s="1"/>
  <c r="AH178" i="1"/>
  <c r="AG178" i="1"/>
  <c r="AF178" i="1"/>
  <c r="AE178" i="1"/>
  <c r="AE176" i="1" s="1"/>
  <c r="AD178" i="1"/>
  <c r="AC178" i="1"/>
  <c r="AB178" i="1"/>
  <c r="AA178" i="1"/>
  <c r="AA176" i="1" s="1"/>
  <c r="Z178" i="1"/>
  <c r="Y178" i="1"/>
  <c r="X178" i="1"/>
  <c r="W178" i="1"/>
  <c r="T178" i="1"/>
  <c r="S178" i="1"/>
  <c r="R178" i="1"/>
  <c r="Q178" i="1"/>
  <c r="Q176" i="1" s="1"/>
  <c r="P178" i="1"/>
  <c r="O178" i="1"/>
  <c r="M178" i="1"/>
  <c r="M176" i="1" s="1"/>
  <c r="L178" i="1"/>
  <c r="L176" i="1" s="1"/>
  <c r="K178" i="1"/>
  <c r="J178" i="1"/>
  <c r="I178" i="1"/>
  <c r="I176" i="1" s="1"/>
  <c r="H178" i="1"/>
  <c r="G178" i="1"/>
  <c r="F178" i="1"/>
  <c r="E178" i="1"/>
  <c r="E176" i="1" s="1"/>
  <c r="D178" i="1"/>
  <c r="D176" i="1" s="1"/>
  <c r="AP177" i="1"/>
  <c r="AP175" i="1" s="1"/>
  <c r="AO177" i="1"/>
  <c r="AN177" i="1"/>
  <c r="AM177" i="1"/>
  <c r="AL177" i="1"/>
  <c r="AL175" i="1" s="1"/>
  <c r="AL207" i="1" s="1"/>
  <c r="AL209" i="1" s="1"/>
  <c r="AK177" i="1"/>
  <c r="AJ177" i="1"/>
  <c r="AI177" i="1"/>
  <c r="AH177" i="1"/>
  <c r="AH175" i="1" s="1"/>
  <c r="AG177" i="1"/>
  <c r="AF177" i="1"/>
  <c r="AE177" i="1"/>
  <c r="AD177" i="1"/>
  <c r="AD175" i="1" s="1"/>
  <c r="AD207" i="1" s="1"/>
  <c r="AD209" i="1" s="1"/>
  <c r="AC177" i="1"/>
  <c r="AB177" i="1"/>
  <c r="AA177" i="1"/>
  <c r="Z177" i="1"/>
  <c r="Z175" i="1" s="1"/>
  <c r="Y177" i="1"/>
  <c r="X177" i="1"/>
  <c r="W177" i="1"/>
  <c r="T177" i="1"/>
  <c r="T175" i="1" s="1"/>
  <c r="T207" i="1" s="1"/>
  <c r="T209" i="1" s="1"/>
  <c r="S177" i="1"/>
  <c r="R177" i="1"/>
  <c r="Q177" i="1"/>
  <c r="P177" i="1"/>
  <c r="P175" i="1" s="1"/>
  <c r="O177" i="1"/>
  <c r="N177" i="1"/>
  <c r="M177" i="1"/>
  <c r="L177" i="1"/>
  <c r="L175" i="1" s="1"/>
  <c r="L207" i="1" s="1"/>
  <c r="K177" i="1"/>
  <c r="J177" i="1"/>
  <c r="I177" i="1"/>
  <c r="H177" i="1"/>
  <c r="H175" i="1" s="1"/>
  <c r="G177" i="1"/>
  <c r="F177" i="1"/>
  <c r="E177" i="1"/>
  <c r="D177" i="1"/>
  <c r="B177" i="1"/>
  <c r="BJ177" i="1" s="1"/>
  <c r="A177" i="1"/>
  <c r="AP176" i="1"/>
  <c r="AL176" i="1"/>
  <c r="AH176" i="1"/>
  <c r="AD176" i="1"/>
  <c r="Z176" i="1"/>
  <c r="T176" i="1"/>
  <c r="P176" i="1"/>
  <c r="H176" i="1"/>
  <c r="BJ175" i="1"/>
  <c r="S175" i="1"/>
  <c r="N175" i="1"/>
  <c r="B175" i="1"/>
  <c r="A175" i="1"/>
  <c r="BE174" i="1"/>
  <c r="BF174" i="1" s="1"/>
  <c r="BD174" i="1"/>
  <c r="BJ173" i="1"/>
  <c r="BE173" i="1"/>
  <c r="BD173" i="1"/>
  <c r="BF173" i="1" s="1"/>
  <c r="BE172" i="1"/>
  <c r="BD172" i="1"/>
  <c r="BF172" i="1" s="1"/>
  <c r="BF171" i="1"/>
  <c r="BE171" i="1"/>
  <c r="BD171" i="1"/>
  <c r="B171" i="1"/>
  <c r="BJ171" i="1" s="1"/>
  <c r="BE170" i="1"/>
  <c r="BD170" i="1"/>
  <c r="BF170" i="1" s="1"/>
  <c r="BJ169" i="1"/>
  <c r="BE169" i="1"/>
  <c r="BF169" i="1" s="1"/>
  <c r="BD169" i="1"/>
  <c r="B169" i="1"/>
  <c r="BF168" i="1"/>
  <c r="BE168" i="1"/>
  <c r="BD168" i="1"/>
  <c r="BJ167" i="1"/>
  <c r="BE167" i="1"/>
  <c r="BD167" i="1"/>
  <c r="B167" i="1"/>
  <c r="BF166" i="1"/>
  <c r="BE166" i="1"/>
  <c r="BD166" i="1"/>
  <c r="BJ165" i="1"/>
  <c r="BE165" i="1"/>
  <c r="BD165" i="1"/>
  <c r="BF165" i="1" s="1"/>
  <c r="B165" i="1"/>
  <c r="AP164" i="1"/>
  <c r="AO164" i="1"/>
  <c r="AN164" i="1"/>
  <c r="AM164" i="1"/>
  <c r="AL164" i="1"/>
  <c r="AL208" i="1" s="1"/>
  <c r="AK164" i="1"/>
  <c r="AJ164" i="1"/>
  <c r="AI164" i="1"/>
  <c r="AH164" i="1"/>
  <c r="AG164" i="1"/>
  <c r="AF164" i="1"/>
  <c r="AE164" i="1"/>
  <c r="AD164" i="1"/>
  <c r="AD208" i="1" s="1"/>
  <c r="AC164" i="1"/>
  <c r="AB164" i="1"/>
  <c r="AA164" i="1"/>
  <c r="Z164" i="1"/>
  <c r="Z208" i="1" s="1"/>
  <c r="Y164" i="1"/>
  <c r="X164" i="1"/>
  <c r="W164" i="1"/>
  <c r="T164" i="1"/>
  <c r="T208" i="1" s="1"/>
  <c r="S164" i="1"/>
  <c r="R164" i="1"/>
  <c r="Q164" i="1"/>
  <c r="P164" i="1"/>
  <c r="P208" i="1" s="1"/>
  <c r="O164" i="1"/>
  <c r="N164" i="1"/>
  <c r="M164" i="1"/>
  <c r="L164" i="1"/>
  <c r="K164" i="1"/>
  <c r="J164" i="1"/>
  <c r="I164" i="1"/>
  <c r="H164" i="1"/>
  <c r="G164" i="1"/>
  <c r="F164" i="1"/>
  <c r="E164" i="1"/>
  <c r="D164" i="1"/>
  <c r="AP163" i="1"/>
  <c r="AO163" i="1"/>
  <c r="AN163" i="1"/>
  <c r="AM163" i="1"/>
  <c r="AM207" i="1" s="1"/>
  <c r="AL163" i="1"/>
  <c r="AK163" i="1"/>
  <c r="AJ163" i="1"/>
  <c r="AI163" i="1"/>
  <c r="AI207" i="1" s="1"/>
  <c r="AH163" i="1"/>
  <c r="AG163" i="1"/>
  <c r="AF163" i="1"/>
  <c r="AF207" i="1" s="1"/>
  <c r="AE163" i="1"/>
  <c r="AE207" i="1" s="1"/>
  <c r="AD163" i="1"/>
  <c r="AC163" i="1"/>
  <c r="AB163" i="1"/>
  <c r="AA163" i="1"/>
  <c r="AA207" i="1" s="1"/>
  <c r="Z163" i="1"/>
  <c r="Y163" i="1"/>
  <c r="X163" i="1"/>
  <c r="BE163" i="1" s="1"/>
  <c r="W163" i="1"/>
  <c r="W207" i="1" s="1"/>
  <c r="T163" i="1"/>
  <c r="S163" i="1"/>
  <c r="R163" i="1"/>
  <c r="Q163" i="1"/>
  <c r="Q207" i="1" s="1"/>
  <c r="P163" i="1"/>
  <c r="O163" i="1"/>
  <c r="N163" i="1"/>
  <c r="N207" i="1" s="1"/>
  <c r="N209" i="1" s="1"/>
  <c r="M163" i="1"/>
  <c r="M207" i="1" s="1"/>
  <c r="L163" i="1"/>
  <c r="K163" i="1"/>
  <c r="J163" i="1"/>
  <c r="I163" i="1"/>
  <c r="I207" i="1" s="1"/>
  <c r="H163" i="1"/>
  <c r="G163" i="1"/>
  <c r="F163" i="1"/>
  <c r="E163" i="1"/>
  <c r="E207" i="1" s="1"/>
  <c r="D163" i="1"/>
  <c r="BB156" i="1"/>
  <c r="BA156" i="1"/>
  <c r="AX156" i="1"/>
  <c r="BC155" i="1"/>
  <c r="BB155" i="1"/>
  <c r="BA155" i="1"/>
  <c r="AZ155" i="1"/>
  <c r="AY155" i="1"/>
  <c r="AX155" i="1"/>
  <c r="AW155" i="1"/>
  <c r="AW156" i="1" s="1"/>
  <c r="AV155" i="1"/>
  <c r="AU155" i="1"/>
  <c r="BC154" i="1"/>
  <c r="BC156" i="1" s="1"/>
  <c r="BB154" i="1"/>
  <c r="BA154" i="1"/>
  <c r="AZ154" i="1"/>
  <c r="AZ156" i="1" s="1"/>
  <c r="AY154" i="1"/>
  <c r="AY156" i="1" s="1"/>
  <c r="AX154" i="1"/>
  <c r="AW154" i="1"/>
  <c r="AV154" i="1"/>
  <c r="AV156" i="1" s="1"/>
  <c r="AU154" i="1"/>
  <c r="AU156" i="1" s="1"/>
  <c r="AO154" i="1"/>
  <c r="G154" i="1"/>
  <c r="BH153" i="1"/>
  <c r="BE153" i="1"/>
  <c r="BD153" i="1"/>
  <c r="BF153" i="1" s="1"/>
  <c r="BI153" i="1" s="1"/>
  <c r="BH204" i="1" s="1"/>
  <c r="BI204" i="1" s="1"/>
  <c r="BJ152" i="1"/>
  <c r="BH152" i="1"/>
  <c r="BE152" i="1"/>
  <c r="BF152" i="1" s="1"/>
  <c r="BD152" i="1"/>
  <c r="B152" i="1"/>
  <c r="A152" i="1"/>
  <c r="BI151" i="1"/>
  <c r="BH202" i="1" s="1"/>
  <c r="BI202" i="1" s="1"/>
  <c r="BE151" i="1"/>
  <c r="BD151" i="1"/>
  <c r="BF151" i="1" s="1"/>
  <c r="BJ150" i="1"/>
  <c r="BH150" i="1"/>
  <c r="BI150" i="1" s="1"/>
  <c r="BH201" i="1" s="1"/>
  <c r="BI201" i="1" s="1"/>
  <c r="BF150" i="1"/>
  <c r="BE150" i="1"/>
  <c r="BD150" i="1"/>
  <c r="B150" i="1"/>
  <c r="A150" i="1"/>
  <c r="BH149" i="1"/>
  <c r="BE149" i="1"/>
  <c r="BD149" i="1"/>
  <c r="BH148" i="1"/>
  <c r="BF148" i="1"/>
  <c r="BE148" i="1"/>
  <c r="BD148" i="1"/>
  <c r="B148" i="1"/>
  <c r="BJ148" i="1" s="1"/>
  <c r="A148" i="1"/>
  <c r="BH147" i="1"/>
  <c r="BI147" i="1" s="1"/>
  <c r="BH198" i="1" s="1"/>
  <c r="BF147" i="1"/>
  <c r="BE147" i="1"/>
  <c r="BD147" i="1"/>
  <c r="BJ146" i="1"/>
  <c r="BH146" i="1"/>
  <c r="BE146" i="1"/>
  <c r="BD146" i="1"/>
  <c r="BF146" i="1" s="1"/>
  <c r="BI146" i="1" s="1"/>
  <c r="BH197" i="1" s="1"/>
  <c r="B146" i="1"/>
  <c r="A146" i="1"/>
  <c r="BH145" i="1"/>
  <c r="AQ145" i="1"/>
  <c r="AQ125" i="1" s="1"/>
  <c r="AP145" i="1"/>
  <c r="AP125" i="1" s="1"/>
  <c r="AO145" i="1"/>
  <c r="AN145" i="1"/>
  <c r="AM145" i="1"/>
  <c r="AM125" i="1" s="1"/>
  <c r="AL145" i="1"/>
  <c r="AK145" i="1"/>
  <c r="AJ145" i="1"/>
  <c r="AI145" i="1"/>
  <c r="AI125" i="1" s="1"/>
  <c r="AH145" i="1"/>
  <c r="AH125" i="1" s="1"/>
  <c r="AH155" i="1" s="1"/>
  <c r="AG145" i="1"/>
  <c r="AF145" i="1"/>
  <c r="AE145" i="1"/>
  <c r="AE125" i="1" s="1"/>
  <c r="AD145" i="1"/>
  <c r="AC145" i="1"/>
  <c r="AB145" i="1"/>
  <c r="AA145" i="1"/>
  <c r="AA125" i="1" s="1"/>
  <c r="Z145" i="1"/>
  <c r="Z125" i="1" s="1"/>
  <c r="Y145" i="1"/>
  <c r="X145" i="1"/>
  <c r="W145" i="1"/>
  <c r="T145" i="1"/>
  <c r="S145" i="1"/>
  <c r="R145" i="1"/>
  <c r="Q145" i="1"/>
  <c r="Q125" i="1" s="1"/>
  <c r="P145" i="1"/>
  <c r="P125" i="1" s="1"/>
  <c r="P155" i="1" s="1"/>
  <c r="O145" i="1"/>
  <c r="N145" i="1"/>
  <c r="M145" i="1"/>
  <c r="M125" i="1" s="1"/>
  <c r="L145" i="1"/>
  <c r="K145" i="1"/>
  <c r="J145" i="1"/>
  <c r="I145" i="1"/>
  <c r="I125" i="1" s="1"/>
  <c r="H145" i="1"/>
  <c r="H125" i="1" s="1"/>
  <c r="G145" i="1"/>
  <c r="F145" i="1"/>
  <c r="E145" i="1"/>
  <c r="E125" i="1" s="1"/>
  <c r="D145" i="1"/>
  <c r="BD145" i="1" s="1"/>
  <c r="BH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BD144" i="1" s="1"/>
  <c r="E144" i="1"/>
  <c r="D144" i="1"/>
  <c r="B144" i="1"/>
  <c r="BJ144" i="1" s="1"/>
  <c r="A144" i="1"/>
  <c r="BE143" i="1"/>
  <c r="BD143" i="1"/>
  <c r="BJ142" i="1"/>
  <c r="BE142" i="1"/>
  <c r="BF142" i="1" s="1"/>
  <c r="BD142" i="1"/>
  <c r="B142" i="1"/>
  <c r="BE141" i="1"/>
  <c r="BD141" i="1"/>
  <c r="BF140" i="1"/>
  <c r="BE140" i="1"/>
  <c r="BD140" i="1"/>
  <c r="B140" i="1"/>
  <c r="BJ140" i="1" s="1"/>
  <c r="BE139" i="1"/>
  <c r="BD139" i="1"/>
  <c r="BF139" i="1" s="1"/>
  <c r="BE138" i="1"/>
  <c r="BF138" i="1" s="1"/>
  <c r="BD138" i="1"/>
  <c r="B138" i="1"/>
  <c r="BJ138" i="1" s="1"/>
  <c r="A138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BE137" i="1" s="1"/>
  <c r="W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BD137" i="1" s="1"/>
  <c r="BF137" i="1" s="1"/>
  <c r="E137" i="1"/>
  <c r="D137" i="1"/>
  <c r="AQ136" i="1"/>
  <c r="AP136" i="1"/>
  <c r="AP124" i="1" s="1"/>
  <c r="AO136" i="1"/>
  <c r="AN136" i="1"/>
  <c r="AM136" i="1"/>
  <c r="AL136" i="1"/>
  <c r="AL124" i="1" s="1"/>
  <c r="AK136" i="1"/>
  <c r="AJ136" i="1"/>
  <c r="AI136" i="1"/>
  <c r="AH136" i="1"/>
  <c r="AH124" i="1" s="1"/>
  <c r="AG136" i="1"/>
  <c r="AF136" i="1"/>
  <c r="AE136" i="1"/>
  <c r="AD136" i="1"/>
  <c r="AD124" i="1" s="1"/>
  <c r="AC136" i="1"/>
  <c r="AB136" i="1"/>
  <c r="AA136" i="1"/>
  <c r="Z136" i="1"/>
  <c r="Z124" i="1" s="1"/>
  <c r="Y136" i="1"/>
  <c r="X136" i="1"/>
  <c r="W136" i="1"/>
  <c r="T136" i="1"/>
  <c r="T124" i="1" s="1"/>
  <c r="S136" i="1"/>
  <c r="R136" i="1"/>
  <c r="Q136" i="1"/>
  <c r="P136" i="1"/>
  <c r="P124" i="1" s="1"/>
  <c r="O136" i="1"/>
  <c r="N136" i="1"/>
  <c r="M136" i="1"/>
  <c r="L136" i="1"/>
  <c r="L124" i="1" s="1"/>
  <c r="K136" i="1"/>
  <c r="J136" i="1"/>
  <c r="I136" i="1"/>
  <c r="H136" i="1"/>
  <c r="H124" i="1" s="1"/>
  <c r="G136" i="1"/>
  <c r="F136" i="1"/>
  <c r="E136" i="1"/>
  <c r="D136" i="1"/>
  <c r="B136" i="1"/>
  <c r="BJ136" i="1" s="1"/>
  <c r="BF135" i="1"/>
  <c r="BE135" i="1"/>
  <c r="BD135" i="1"/>
  <c r="BJ134" i="1"/>
  <c r="BE134" i="1"/>
  <c r="BD134" i="1"/>
  <c r="B134" i="1"/>
  <c r="BF133" i="1"/>
  <c r="BE133" i="1"/>
  <c r="BD133" i="1"/>
  <c r="BJ132" i="1"/>
  <c r="BE132" i="1"/>
  <c r="BD132" i="1"/>
  <c r="B132" i="1"/>
  <c r="BF131" i="1"/>
  <c r="BE131" i="1"/>
  <c r="BD131" i="1"/>
  <c r="BJ130" i="1"/>
  <c r="BE130" i="1"/>
  <c r="BD130" i="1"/>
  <c r="BF130" i="1" s="1"/>
  <c r="B130" i="1"/>
  <c r="A130" i="1"/>
  <c r="BH129" i="1"/>
  <c r="BE129" i="1"/>
  <c r="BD129" i="1"/>
  <c r="BF129" i="1" s="1"/>
  <c r="BJ128" i="1"/>
  <c r="BE128" i="1"/>
  <c r="BF128" i="1" s="1"/>
  <c r="BD128" i="1"/>
  <c r="B128" i="1"/>
  <c r="A128" i="1"/>
  <c r="BE127" i="1"/>
  <c r="AQ127" i="1"/>
  <c r="AP127" i="1"/>
  <c r="AO127" i="1"/>
  <c r="AN127" i="1"/>
  <c r="AN125" i="1" s="1"/>
  <c r="AM127" i="1"/>
  <c r="AL127" i="1"/>
  <c r="AK127" i="1"/>
  <c r="AK125" i="1" s="1"/>
  <c r="AJ127" i="1"/>
  <c r="AJ125" i="1" s="1"/>
  <c r="AI127" i="1"/>
  <c r="AH127" i="1"/>
  <c r="AG127" i="1"/>
  <c r="AF127" i="1"/>
  <c r="AF125" i="1" s="1"/>
  <c r="AE127" i="1"/>
  <c r="AD127" i="1"/>
  <c r="AC127" i="1"/>
  <c r="AC125" i="1" s="1"/>
  <c r="AB127" i="1"/>
  <c r="AB125" i="1" s="1"/>
  <c r="AA127" i="1"/>
  <c r="Z127" i="1"/>
  <c r="Y127" i="1"/>
  <c r="X127" i="1"/>
  <c r="X125" i="1" s="1"/>
  <c r="W127" i="1"/>
  <c r="T127" i="1"/>
  <c r="S127" i="1"/>
  <c r="S125" i="1" s="1"/>
  <c r="R127" i="1"/>
  <c r="R125" i="1" s="1"/>
  <c r="Q127" i="1"/>
  <c r="P127" i="1"/>
  <c r="O127" i="1"/>
  <c r="N127" i="1"/>
  <c r="N125" i="1" s="1"/>
  <c r="M127" i="1"/>
  <c r="L127" i="1"/>
  <c r="K127" i="1"/>
  <c r="K125" i="1" s="1"/>
  <c r="J127" i="1"/>
  <c r="J125" i="1" s="1"/>
  <c r="I127" i="1"/>
  <c r="H127" i="1"/>
  <c r="G127" i="1"/>
  <c r="F127" i="1"/>
  <c r="F125" i="1" s="1"/>
  <c r="E127" i="1"/>
  <c r="D127" i="1"/>
  <c r="BJ126" i="1"/>
  <c r="AQ126" i="1"/>
  <c r="AP126" i="1"/>
  <c r="AO126" i="1"/>
  <c r="AO124" i="1" s="1"/>
  <c r="AN126" i="1"/>
  <c r="AN124" i="1" s="1"/>
  <c r="AN154" i="1" s="1"/>
  <c r="AM126" i="1"/>
  <c r="AL126" i="1"/>
  <c r="AK126" i="1"/>
  <c r="AJ126" i="1"/>
  <c r="AJ124" i="1" s="1"/>
  <c r="AI126" i="1"/>
  <c r="AH126" i="1"/>
  <c r="AG126" i="1"/>
  <c r="AF126" i="1"/>
  <c r="AE126" i="1"/>
  <c r="AD126" i="1"/>
  <c r="AC126" i="1"/>
  <c r="AB126" i="1"/>
  <c r="AB124" i="1" s="1"/>
  <c r="AA126" i="1"/>
  <c r="Z126" i="1"/>
  <c r="Y126" i="1"/>
  <c r="Y124" i="1" s="1"/>
  <c r="Y154" i="1" s="1"/>
  <c r="Y156" i="1" s="1"/>
  <c r="X126" i="1"/>
  <c r="W126" i="1"/>
  <c r="T126" i="1"/>
  <c r="S126" i="1"/>
  <c r="R126" i="1"/>
  <c r="R124" i="1" s="1"/>
  <c r="Q126" i="1"/>
  <c r="P126" i="1"/>
  <c r="O126" i="1"/>
  <c r="N126" i="1"/>
  <c r="N124" i="1" s="1"/>
  <c r="N154" i="1" s="1"/>
  <c r="M126" i="1"/>
  <c r="L126" i="1"/>
  <c r="K126" i="1"/>
  <c r="J126" i="1"/>
  <c r="I126" i="1"/>
  <c r="H126" i="1"/>
  <c r="G126" i="1"/>
  <c r="G124" i="1" s="1"/>
  <c r="F126" i="1"/>
  <c r="F124" i="1" s="1"/>
  <c r="F154" i="1" s="1"/>
  <c r="E126" i="1"/>
  <c r="D126" i="1"/>
  <c r="B126" i="1"/>
  <c r="A126" i="1"/>
  <c r="AO125" i="1"/>
  <c r="AO155" i="1" s="1"/>
  <c r="AL125" i="1"/>
  <c r="AG125" i="1"/>
  <c r="AG155" i="1" s="1"/>
  <c r="AD125" i="1"/>
  <c r="Y125" i="1"/>
  <c r="Y155" i="1" s="1"/>
  <c r="T125" i="1"/>
  <c r="O125" i="1"/>
  <c r="O155" i="1" s="1"/>
  <c r="L125" i="1"/>
  <c r="G125" i="1"/>
  <c r="G155" i="1" s="1"/>
  <c r="D125" i="1"/>
  <c r="AQ124" i="1"/>
  <c r="AM124" i="1"/>
  <c r="AK124" i="1"/>
  <c r="AI124" i="1"/>
  <c r="AG124" i="1"/>
  <c r="AF124" i="1"/>
  <c r="AF154" i="1" s="1"/>
  <c r="AE124" i="1"/>
  <c r="AC124" i="1"/>
  <c r="AA124" i="1"/>
  <c r="W124" i="1"/>
  <c r="S124" i="1"/>
  <c r="Q124" i="1"/>
  <c r="O124" i="1"/>
  <c r="M124" i="1"/>
  <c r="K124" i="1"/>
  <c r="J124" i="1"/>
  <c r="I124" i="1"/>
  <c r="E124" i="1"/>
  <c r="B124" i="1"/>
  <c r="BH123" i="1"/>
  <c r="BE123" i="1"/>
  <c r="BD123" i="1"/>
  <c r="BF123" i="1" s="1"/>
  <c r="BI123" i="1" s="1"/>
  <c r="BH174" i="1" s="1"/>
  <c r="BI174" i="1" s="1"/>
  <c r="BJ122" i="1"/>
  <c r="BF122" i="1"/>
  <c r="BE122" i="1"/>
  <c r="BD122" i="1"/>
  <c r="BE121" i="1"/>
  <c r="BD121" i="1"/>
  <c r="BF121" i="1" s="1"/>
  <c r="BJ120" i="1"/>
  <c r="BE120" i="1"/>
  <c r="BF120" i="1" s="1"/>
  <c r="BD120" i="1"/>
  <c r="B120" i="1"/>
  <c r="BE119" i="1"/>
  <c r="BD119" i="1"/>
  <c r="BF119" i="1" s="1"/>
  <c r="BJ118" i="1"/>
  <c r="BF118" i="1"/>
  <c r="BE118" i="1"/>
  <c r="BD118" i="1"/>
  <c r="B118" i="1"/>
  <c r="BE117" i="1"/>
  <c r="BD117" i="1"/>
  <c r="BF117" i="1" s="1"/>
  <c r="BJ116" i="1"/>
  <c r="BE116" i="1"/>
  <c r="BF116" i="1" s="1"/>
  <c r="BD116" i="1"/>
  <c r="B116" i="1"/>
  <c r="BE115" i="1"/>
  <c r="BD115" i="1"/>
  <c r="BF115" i="1" s="1"/>
  <c r="BJ114" i="1"/>
  <c r="BE114" i="1"/>
  <c r="BF114" i="1" s="1"/>
  <c r="BD114" i="1"/>
  <c r="B114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BD113" i="1" s="1"/>
  <c r="E113" i="1"/>
  <c r="D113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D112" i="1" s="1"/>
  <c r="BE109" i="1"/>
  <c r="BD109" i="1"/>
  <c r="BF109" i="1" s="1"/>
  <c r="BF108" i="1"/>
  <c r="BE108" i="1"/>
  <c r="BD108" i="1"/>
  <c r="BI107" i="1"/>
  <c r="BF107" i="1"/>
  <c r="BE107" i="1"/>
  <c r="BD107" i="1"/>
  <c r="BE106" i="1"/>
  <c r="BD106" i="1"/>
  <c r="BF106" i="1" s="1"/>
  <c r="B106" i="1"/>
  <c r="BE105" i="1"/>
  <c r="BD105" i="1"/>
  <c r="BF105" i="1" s="1"/>
  <c r="BI105" i="1" s="1"/>
  <c r="BF104" i="1"/>
  <c r="BE104" i="1"/>
  <c r="BD104" i="1"/>
  <c r="B104" i="1"/>
  <c r="BI103" i="1"/>
  <c r="BF103" i="1"/>
  <c r="BE103" i="1"/>
  <c r="BD103" i="1"/>
  <c r="BE102" i="1"/>
  <c r="BD102" i="1"/>
  <c r="BF102" i="1" s="1"/>
  <c r="B102" i="1"/>
  <c r="BE101" i="1"/>
  <c r="BD101" i="1"/>
  <c r="BE100" i="1"/>
  <c r="BF100" i="1" s="1"/>
  <c r="BD100" i="1"/>
  <c r="B100" i="1"/>
  <c r="BE99" i="1"/>
  <c r="BD99" i="1"/>
  <c r="BF99" i="1" s="1"/>
  <c r="BE98" i="1"/>
  <c r="BD98" i="1"/>
  <c r="BF98" i="1" s="1"/>
  <c r="B98" i="1"/>
  <c r="BH97" i="1"/>
  <c r="BF97" i="1"/>
  <c r="BE97" i="1"/>
  <c r="BD97" i="1"/>
  <c r="BH96" i="1"/>
  <c r="BI96" i="1" s="1"/>
  <c r="BE96" i="1"/>
  <c r="BD96" i="1"/>
  <c r="BF96" i="1" s="1"/>
  <c r="B96" i="1"/>
  <c r="A96" i="1"/>
  <c r="BF95" i="1"/>
  <c r="BI95" i="1" s="1"/>
  <c r="BE95" i="1"/>
  <c r="BD95" i="1"/>
  <c r="BH94" i="1"/>
  <c r="BI94" i="1" s="1"/>
  <c r="BF94" i="1"/>
  <c r="BE94" i="1"/>
  <c r="BD94" i="1"/>
  <c r="B94" i="1"/>
  <c r="BI93" i="1"/>
  <c r="BE93" i="1"/>
  <c r="BD93" i="1"/>
  <c r="BF93" i="1" s="1"/>
  <c r="BE92" i="1"/>
  <c r="BD92" i="1"/>
  <c r="B92" i="1"/>
  <c r="BF91" i="1"/>
  <c r="BE91" i="1"/>
  <c r="BD91" i="1"/>
  <c r="BE90" i="1"/>
  <c r="BD90" i="1"/>
  <c r="BF90" i="1" s="1"/>
  <c r="B90" i="1"/>
  <c r="BF89" i="1"/>
  <c r="BE89" i="1"/>
  <c r="BD89" i="1"/>
  <c r="BF88" i="1"/>
  <c r="BE88" i="1"/>
  <c r="BD88" i="1"/>
  <c r="B88" i="1"/>
  <c r="BE87" i="1"/>
  <c r="BD87" i="1"/>
  <c r="BF87" i="1" s="1"/>
  <c r="BF86" i="1"/>
  <c r="BE86" i="1"/>
  <c r="BD86" i="1"/>
  <c r="B86" i="1"/>
  <c r="BE85" i="1"/>
  <c r="BD85" i="1"/>
  <c r="BF85" i="1" s="1"/>
  <c r="BE84" i="1"/>
  <c r="BD84" i="1"/>
  <c r="B84" i="1"/>
  <c r="BF83" i="1"/>
  <c r="BE83" i="1"/>
  <c r="BD83" i="1"/>
  <c r="BE82" i="1"/>
  <c r="BD82" i="1"/>
  <c r="BF82" i="1" s="1"/>
  <c r="B82" i="1"/>
  <c r="BE81" i="1"/>
  <c r="BD81" i="1"/>
  <c r="BE80" i="1"/>
  <c r="BF80" i="1" s="1"/>
  <c r="BD80" i="1"/>
  <c r="B80" i="1"/>
  <c r="AQ79" i="1"/>
  <c r="AQ155" i="1" s="1"/>
  <c r="AP79" i="1"/>
  <c r="AP155" i="1" s="1"/>
  <c r="AO79" i="1"/>
  <c r="AN79" i="1"/>
  <c r="AM79" i="1"/>
  <c r="AM155" i="1" s="1"/>
  <c r="AL79" i="1"/>
  <c r="AK79" i="1"/>
  <c r="AJ79" i="1"/>
  <c r="AI79" i="1"/>
  <c r="AI155" i="1" s="1"/>
  <c r="AH79" i="1"/>
  <c r="AG79" i="1"/>
  <c r="AF79" i="1"/>
  <c r="AE79" i="1"/>
  <c r="AE155" i="1" s="1"/>
  <c r="AD79" i="1"/>
  <c r="AC79" i="1"/>
  <c r="AB79" i="1"/>
  <c r="AA79" i="1"/>
  <c r="AA155" i="1" s="1"/>
  <c r="Z79" i="1"/>
  <c r="Z155" i="1" s="1"/>
  <c r="Y79" i="1"/>
  <c r="X79" i="1"/>
  <c r="W79" i="1"/>
  <c r="T79" i="1"/>
  <c r="S79" i="1"/>
  <c r="R79" i="1"/>
  <c r="Q79" i="1"/>
  <c r="Q155" i="1" s="1"/>
  <c r="P79" i="1"/>
  <c r="O79" i="1"/>
  <c r="N79" i="1"/>
  <c r="M79" i="1"/>
  <c r="M155" i="1" s="1"/>
  <c r="L79" i="1"/>
  <c r="K79" i="1"/>
  <c r="J79" i="1"/>
  <c r="I79" i="1"/>
  <c r="I155" i="1" s="1"/>
  <c r="H79" i="1"/>
  <c r="H155" i="1" s="1"/>
  <c r="G79" i="1"/>
  <c r="F79" i="1"/>
  <c r="E79" i="1"/>
  <c r="E155" i="1" s="1"/>
  <c r="D79" i="1"/>
  <c r="BE78" i="1"/>
  <c r="AQ78" i="1"/>
  <c r="AP78" i="1"/>
  <c r="AO78" i="1"/>
  <c r="AN78" i="1"/>
  <c r="AM78" i="1"/>
  <c r="AL78" i="1"/>
  <c r="AK78" i="1"/>
  <c r="AJ78" i="1"/>
  <c r="AI78" i="1"/>
  <c r="AH78" i="1"/>
  <c r="AG78" i="1"/>
  <c r="AG154" i="1" s="1"/>
  <c r="AF78" i="1"/>
  <c r="AE78" i="1"/>
  <c r="AD78" i="1"/>
  <c r="AC78" i="1"/>
  <c r="AC154" i="1" s="1"/>
  <c r="AB78" i="1"/>
  <c r="AA78" i="1"/>
  <c r="Z78" i="1"/>
  <c r="Y78" i="1"/>
  <c r="X78" i="1"/>
  <c r="W78" i="1"/>
  <c r="T78" i="1"/>
  <c r="S78" i="1"/>
  <c r="R78" i="1"/>
  <c r="Q78" i="1"/>
  <c r="P78" i="1"/>
  <c r="O78" i="1"/>
  <c r="O154" i="1" s="1"/>
  <c r="N78" i="1"/>
  <c r="M78" i="1"/>
  <c r="L78" i="1"/>
  <c r="K78" i="1"/>
  <c r="K154" i="1" s="1"/>
  <c r="J78" i="1"/>
  <c r="I78" i="1"/>
  <c r="H78" i="1"/>
  <c r="G78" i="1"/>
  <c r="F78" i="1"/>
  <c r="E78" i="1"/>
  <c r="D78" i="1"/>
  <c r="J70" i="1"/>
  <c r="BE68" i="1"/>
  <c r="BD68" i="1"/>
  <c r="BF68" i="1" s="1"/>
  <c r="BI68" i="1" s="1"/>
  <c r="BH143" i="1" s="1"/>
  <c r="BJ67" i="1"/>
  <c r="BH67" i="1"/>
  <c r="BF67" i="1"/>
  <c r="BI67" i="1" s="1"/>
  <c r="BH142" i="1" s="1"/>
  <c r="BI142" i="1" s="1"/>
  <c r="BH193" i="1" s="1"/>
  <c r="BE67" i="1"/>
  <c r="BD67" i="1"/>
  <c r="BE66" i="1"/>
  <c r="BF66" i="1" s="1"/>
  <c r="BI66" i="1" s="1"/>
  <c r="BH141" i="1" s="1"/>
  <c r="BD66" i="1"/>
  <c r="BJ65" i="1"/>
  <c r="BH65" i="1"/>
  <c r="BI65" i="1" s="1"/>
  <c r="BH140" i="1" s="1"/>
  <c r="BI140" i="1" s="1"/>
  <c r="BH191" i="1" s="1"/>
  <c r="BE65" i="1"/>
  <c r="BD65" i="1"/>
  <c r="BF65" i="1" s="1"/>
  <c r="BH64" i="1"/>
  <c r="BE64" i="1"/>
  <c r="BD64" i="1"/>
  <c r="BF64" i="1" s="1"/>
  <c r="BI64" i="1" s="1"/>
  <c r="BH139" i="1" s="1"/>
  <c r="BI139" i="1" s="1"/>
  <c r="BH190" i="1" s="1"/>
  <c r="BJ63" i="1"/>
  <c r="BH63" i="1"/>
  <c r="BE63" i="1"/>
  <c r="BF63" i="1" s="1"/>
  <c r="BD63" i="1"/>
  <c r="B63" i="1"/>
  <c r="A63" i="1"/>
  <c r="BH62" i="1"/>
  <c r="AT62" i="1"/>
  <c r="AS62" i="1"/>
  <c r="AR62" i="1"/>
  <c r="AQ62" i="1"/>
  <c r="AP62" i="1"/>
  <c r="AO62" i="1"/>
  <c r="AN62" i="1"/>
  <c r="AM62" i="1"/>
  <c r="AL62" i="1"/>
  <c r="AL50" i="1" s="1"/>
  <c r="AK62" i="1"/>
  <c r="AJ62" i="1"/>
  <c r="AI62" i="1"/>
  <c r="AH62" i="1"/>
  <c r="AH50" i="1" s="1"/>
  <c r="AG62" i="1"/>
  <c r="AF62" i="1"/>
  <c r="AE62" i="1"/>
  <c r="AD62" i="1"/>
  <c r="AD50" i="1" s="1"/>
  <c r="AC62" i="1"/>
  <c r="AB62" i="1"/>
  <c r="AA62" i="1"/>
  <c r="Z62" i="1"/>
  <c r="Z50" i="1" s="1"/>
  <c r="Y62" i="1"/>
  <c r="X62" i="1"/>
  <c r="W62" i="1"/>
  <c r="T62" i="1"/>
  <c r="T50" i="1" s="1"/>
  <c r="S62" i="1"/>
  <c r="R62" i="1"/>
  <c r="Q62" i="1"/>
  <c r="P62" i="1"/>
  <c r="P50" i="1" s="1"/>
  <c r="O62" i="1"/>
  <c r="N62" i="1"/>
  <c r="M62" i="1"/>
  <c r="L62" i="1"/>
  <c r="L50" i="1" s="1"/>
  <c r="K62" i="1"/>
  <c r="J62" i="1"/>
  <c r="I62" i="1"/>
  <c r="H62" i="1"/>
  <c r="H50" i="1" s="1"/>
  <c r="G62" i="1"/>
  <c r="F62" i="1"/>
  <c r="E62" i="1"/>
  <c r="D62" i="1"/>
  <c r="BH61" i="1"/>
  <c r="AT61" i="1"/>
  <c r="AS61" i="1"/>
  <c r="AS49" i="1" s="1"/>
  <c r="AR61" i="1"/>
  <c r="AQ61" i="1"/>
  <c r="AP61" i="1"/>
  <c r="AO61" i="1"/>
  <c r="AO49" i="1" s="1"/>
  <c r="AN61" i="1"/>
  <c r="AM61" i="1"/>
  <c r="AL61" i="1"/>
  <c r="AK61" i="1"/>
  <c r="AK49" i="1" s="1"/>
  <c r="AJ61" i="1"/>
  <c r="AI61" i="1"/>
  <c r="AH61" i="1"/>
  <c r="AG61" i="1"/>
  <c r="AG49" i="1" s="1"/>
  <c r="AF61" i="1"/>
  <c r="AE61" i="1"/>
  <c r="AD61" i="1"/>
  <c r="AC61" i="1"/>
  <c r="AC49" i="1" s="1"/>
  <c r="AB61" i="1"/>
  <c r="AA61" i="1"/>
  <c r="Z61" i="1"/>
  <c r="Y61" i="1"/>
  <c r="Y49" i="1" s="1"/>
  <c r="X61" i="1"/>
  <c r="W61" i="1"/>
  <c r="BE61" i="1" s="1"/>
  <c r="T61" i="1"/>
  <c r="S61" i="1"/>
  <c r="S49" i="1" s="1"/>
  <c r="R61" i="1"/>
  <c r="Q61" i="1"/>
  <c r="P61" i="1"/>
  <c r="O61" i="1"/>
  <c r="O49" i="1" s="1"/>
  <c r="N61" i="1"/>
  <c r="M61" i="1"/>
  <c r="L61" i="1"/>
  <c r="K61" i="1"/>
  <c r="K49" i="1" s="1"/>
  <c r="J61" i="1"/>
  <c r="I61" i="1"/>
  <c r="H61" i="1"/>
  <c r="G61" i="1"/>
  <c r="G49" i="1" s="1"/>
  <c r="F61" i="1"/>
  <c r="E61" i="1"/>
  <c r="D61" i="1"/>
  <c r="B61" i="1"/>
  <c r="BJ61" i="1" s="1"/>
  <c r="A61" i="1"/>
  <c r="BF60" i="1"/>
  <c r="BI60" i="1" s="1"/>
  <c r="BH135" i="1" s="1"/>
  <c r="BI135" i="1" s="1"/>
  <c r="BH186" i="1" s="1"/>
  <c r="BE60" i="1"/>
  <c r="BD60" i="1"/>
  <c r="BH59" i="1"/>
  <c r="BE59" i="1"/>
  <c r="BD59" i="1"/>
  <c r="BF59" i="1" s="1"/>
  <c r="B59" i="1"/>
  <c r="BJ59" i="1" s="1"/>
  <c r="BE58" i="1"/>
  <c r="BD58" i="1"/>
  <c r="BH57" i="1"/>
  <c r="BI57" i="1" s="1"/>
  <c r="BH132" i="1" s="1"/>
  <c r="BF57" i="1"/>
  <c r="BE57" i="1"/>
  <c r="BD57" i="1"/>
  <c r="B57" i="1"/>
  <c r="BJ57" i="1" s="1"/>
  <c r="BH56" i="1"/>
  <c r="BE56" i="1"/>
  <c r="BD56" i="1"/>
  <c r="BF56" i="1" s="1"/>
  <c r="BI56" i="1" s="1"/>
  <c r="BH131" i="1" s="1"/>
  <c r="BI131" i="1" s="1"/>
  <c r="BH182" i="1" s="1"/>
  <c r="BH55" i="1"/>
  <c r="BF55" i="1"/>
  <c r="BE55" i="1"/>
  <c r="BD55" i="1"/>
  <c r="B55" i="1"/>
  <c r="BJ55" i="1" s="1"/>
  <c r="A55" i="1"/>
  <c r="BH54" i="1"/>
  <c r="BE54" i="1"/>
  <c r="BD54" i="1"/>
  <c r="BH53" i="1"/>
  <c r="BI53" i="1" s="1"/>
  <c r="BH128" i="1" s="1"/>
  <c r="BI128" i="1" s="1"/>
  <c r="BH179" i="1" s="1"/>
  <c r="BI179" i="1" s="1"/>
  <c r="BF53" i="1"/>
  <c r="BE53" i="1"/>
  <c r="BD53" i="1"/>
  <c r="B53" i="1"/>
  <c r="BJ53" i="1" s="1"/>
  <c r="A53" i="1"/>
  <c r="BH52" i="1"/>
  <c r="BE52" i="1"/>
  <c r="AT52" i="1"/>
  <c r="AS52" i="1"/>
  <c r="AS50" i="1" s="1"/>
  <c r="AR52" i="1"/>
  <c r="AQ52" i="1"/>
  <c r="AP52" i="1"/>
  <c r="AO52" i="1"/>
  <c r="AO50" i="1" s="1"/>
  <c r="AN52" i="1"/>
  <c r="AM52" i="1"/>
  <c r="AL52" i="1"/>
  <c r="AK52" i="1"/>
  <c r="AK50" i="1" s="1"/>
  <c r="AJ52" i="1"/>
  <c r="AI52" i="1"/>
  <c r="AH52" i="1"/>
  <c r="AG52" i="1"/>
  <c r="AG50" i="1" s="1"/>
  <c r="AF52" i="1"/>
  <c r="AE52" i="1"/>
  <c r="AD52" i="1"/>
  <c r="AC52" i="1"/>
  <c r="AC50" i="1" s="1"/>
  <c r="AB52" i="1"/>
  <c r="AA52" i="1"/>
  <c r="Z52" i="1"/>
  <c r="Y52" i="1"/>
  <c r="Y50" i="1" s="1"/>
  <c r="X52" i="1"/>
  <c r="W52" i="1"/>
  <c r="T52" i="1"/>
  <c r="S52" i="1"/>
  <c r="S50" i="1" s="1"/>
  <c r="R52" i="1"/>
  <c r="Q52" i="1"/>
  <c r="P52" i="1"/>
  <c r="O52" i="1"/>
  <c r="O50" i="1" s="1"/>
  <c r="N52" i="1"/>
  <c r="M52" i="1"/>
  <c r="L52" i="1"/>
  <c r="K52" i="1"/>
  <c r="K50" i="1" s="1"/>
  <c r="J52" i="1"/>
  <c r="I52" i="1"/>
  <c r="H52" i="1"/>
  <c r="G52" i="1"/>
  <c r="G50" i="1" s="1"/>
  <c r="F52" i="1"/>
  <c r="E52" i="1"/>
  <c r="D52" i="1"/>
  <c r="BJ51" i="1"/>
  <c r="BH51" i="1"/>
  <c r="AT51" i="1"/>
  <c r="AS51" i="1"/>
  <c r="AR51" i="1"/>
  <c r="AR49" i="1" s="1"/>
  <c r="AR69" i="1" s="1"/>
  <c r="AR71" i="1" s="1"/>
  <c r="AQ51" i="1"/>
  <c r="AQ49" i="1" s="1"/>
  <c r="AP51" i="1"/>
  <c r="AO51" i="1"/>
  <c r="AN51" i="1"/>
  <c r="AN49" i="1" s="1"/>
  <c r="AM51" i="1"/>
  <c r="AM49" i="1" s="1"/>
  <c r="AL51" i="1"/>
  <c r="AK51" i="1"/>
  <c r="AJ51" i="1"/>
  <c r="AJ49" i="1" s="1"/>
  <c r="AJ69" i="1" s="1"/>
  <c r="AI51" i="1"/>
  <c r="AI49" i="1" s="1"/>
  <c r="AH51" i="1"/>
  <c r="AG51" i="1"/>
  <c r="AF51" i="1"/>
  <c r="AF49" i="1" s="1"/>
  <c r="AE51" i="1"/>
  <c r="AE49" i="1" s="1"/>
  <c r="AD51" i="1"/>
  <c r="AC51" i="1"/>
  <c r="AB51" i="1"/>
  <c r="AB49" i="1" s="1"/>
  <c r="AB69" i="1" s="1"/>
  <c r="AB71" i="1" s="1"/>
  <c r="AA51" i="1"/>
  <c r="AA49" i="1" s="1"/>
  <c r="Z51" i="1"/>
  <c r="Y51" i="1"/>
  <c r="X51" i="1"/>
  <c r="X49" i="1" s="1"/>
  <c r="W51" i="1"/>
  <c r="BE51" i="1" s="1"/>
  <c r="T51" i="1"/>
  <c r="S51" i="1"/>
  <c r="R51" i="1"/>
  <c r="R49" i="1" s="1"/>
  <c r="Q51" i="1"/>
  <c r="Q49" i="1" s="1"/>
  <c r="P51" i="1"/>
  <c r="O51" i="1"/>
  <c r="N51" i="1"/>
  <c r="N49" i="1" s="1"/>
  <c r="M51" i="1"/>
  <c r="M49" i="1" s="1"/>
  <c r="L51" i="1"/>
  <c r="K51" i="1"/>
  <c r="J51" i="1"/>
  <c r="J49" i="1" s="1"/>
  <c r="I51" i="1"/>
  <c r="I49" i="1" s="1"/>
  <c r="H51" i="1"/>
  <c r="G51" i="1"/>
  <c r="F51" i="1"/>
  <c r="F49" i="1" s="1"/>
  <c r="E51" i="1"/>
  <c r="E49" i="1" s="1"/>
  <c r="BD49" i="1" s="1"/>
  <c r="D51" i="1"/>
  <c r="B51" i="1"/>
  <c r="A51" i="1"/>
  <c r="BH50" i="1"/>
  <c r="AT50" i="1"/>
  <c r="AR50" i="1"/>
  <c r="AQ50" i="1"/>
  <c r="AP50" i="1"/>
  <c r="AN50" i="1"/>
  <c r="AM50" i="1"/>
  <c r="AJ50" i="1"/>
  <c r="AI50" i="1"/>
  <c r="AF50" i="1"/>
  <c r="AE50" i="1"/>
  <c r="AB50" i="1"/>
  <c r="AA50" i="1"/>
  <c r="X50" i="1"/>
  <c r="BE50" i="1" s="1"/>
  <c r="W50" i="1"/>
  <c r="R50" i="1"/>
  <c r="Q50" i="1"/>
  <c r="N50" i="1"/>
  <c r="M50" i="1"/>
  <c r="J50" i="1"/>
  <c r="I50" i="1"/>
  <c r="F50" i="1"/>
  <c r="E50" i="1"/>
  <c r="BH49" i="1"/>
  <c r="AT49" i="1"/>
  <c r="AP49" i="1"/>
  <c r="AL49" i="1"/>
  <c r="AH49" i="1"/>
  <c r="AD49" i="1"/>
  <c r="Z49" i="1"/>
  <c r="T49" i="1"/>
  <c r="P49" i="1"/>
  <c r="L49" i="1"/>
  <c r="H49" i="1"/>
  <c r="D49" i="1"/>
  <c r="B49" i="1"/>
  <c r="BJ49" i="1" s="1"/>
  <c r="BH48" i="1"/>
  <c r="BF48" i="1"/>
  <c r="BE48" i="1"/>
  <c r="BD48" i="1"/>
  <c r="BJ47" i="1"/>
  <c r="BI47" i="1"/>
  <c r="BH122" i="1" s="1"/>
  <c r="BI122" i="1" s="1"/>
  <c r="BH173" i="1" s="1"/>
  <c r="BI173" i="1" s="1"/>
  <c r="BH47" i="1"/>
  <c r="BE47" i="1"/>
  <c r="BD47" i="1"/>
  <c r="BF47" i="1" s="1"/>
  <c r="BH46" i="1"/>
  <c r="BE46" i="1"/>
  <c r="BD46" i="1"/>
  <c r="BH45" i="1"/>
  <c r="BI45" i="1" s="1"/>
  <c r="BH120" i="1" s="1"/>
  <c r="BF45" i="1"/>
  <c r="BE45" i="1"/>
  <c r="BD45" i="1"/>
  <c r="B45" i="1"/>
  <c r="BJ45" i="1" s="1"/>
  <c r="BH44" i="1"/>
  <c r="BE44" i="1"/>
  <c r="BD44" i="1"/>
  <c r="BF44" i="1" s="1"/>
  <c r="BI44" i="1" s="1"/>
  <c r="BH119" i="1" s="1"/>
  <c r="BI119" i="1" s="1"/>
  <c r="BH170" i="1" s="1"/>
  <c r="BH43" i="1"/>
  <c r="BF43" i="1"/>
  <c r="BE43" i="1"/>
  <c r="BD43" i="1"/>
  <c r="B43" i="1"/>
  <c r="BJ43" i="1" s="1"/>
  <c r="BH42" i="1"/>
  <c r="BE42" i="1"/>
  <c r="BD42" i="1"/>
  <c r="BH41" i="1"/>
  <c r="BI41" i="1" s="1"/>
  <c r="BH116" i="1" s="1"/>
  <c r="BI116" i="1" s="1"/>
  <c r="BH167" i="1" s="1"/>
  <c r="BF41" i="1"/>
  <c r="BE41" i="1"/>
  <c r="BD41" i="1"/>
  <c r="B41" i="1"/>
  <c r="BJ41" i="1" s="1"/>
  <c r="BH40" i="1"/>
  <c r="BE40" i="1"/>
  <c r="BD40" i="1"/>
  <c r="BF40" i="1" s="1"/>
  <c r="BI40" i="1" s="1"/>
  <c r="BH115" i="1" s="1"/>
  <c r="BI115" i="1" s="1"/>
  <c r="BH39" i="1"/>
  <c r="BF39" i="1"/>
  <c r="BE39" i="1"/>
  <c r="BD39" i="1"/>
  <c r="B39" i="1"/>
  <c r="BJ39" i="1" s="1"/>
  <c r="BH38" i="1"/>
  <c r="BE38" i="1"/>
  <c r="AT38" i="1"/>
  <c r="AS38" i="1"/>
  <c r="AR38" i="1"/>
  <c r="AR70" i="1" s="1"/>
  <c r="AQ38" i="1"/>
  <c r="AP38" i="1"/>
  <c r="AO38" i="1"/>
  <c r="AN38" i="1"/>
  <c r="AM38" i="1"/>
  <c r="AL38" i="1"/>
  <c r="AK38" i="1"/>
  <c r="AJ38" i="1"/>
  <c r="AJ70" i="1" s="1"/>
  <c r="AI38" i="1"/>
  <c r="AH38" i="1"/>
  <c r="AG38" i="1"/>
  <c r="AF38" i="1"/>
  <c r="AE38" i="1"/>
  <c r="AD38" i="1"/>
  <c r="AC38" i="1"/>
  <c r="AB38" i="1"/>
  <c r="AB70" i="1" s="1"/>
  <c r="AA38" i="1"/>
  <c r="Z38" i="1"/>
  <c r="Y38" i="1"/>
  <c r="X38" i="1"/>
  <c r="W38" i="1"/>
  <c r="T38" i="1"/>
  <c r="S38" i="1"/>
  <c r="R38" i="1"/>
  <c r="Q38" i="1"/>
  <c r="Q70" i="1" s="1"/>
  <c r="P38" i="1"/>
  <c r="O38" i="1"/>
  <c r="N38" i="1"/>
  <c r="M38" i="1"/>
  <c r="L38" i="1"/>
  <c r="K38" i="1"/>
  <c r="J38" i="1"/>
  <c r="I38" i="1"/>
  <c r="I70" i="1" s="1"/>
  <c r="H38" i="1"/>
  <c r="G38" i="1"/>
  <c r="F38" i="1"/>
  <c r="E38" i="1"/>
  <c r="BD38" i="1" s="1"/>
  <c r="BF38" i="1" s="1"/>
  <c r="BI38" i="1" s="1"/>
  <c r="BH113" i="1" s="1"/>
  <c r="D38" i="1"/>
  <c r="BH37" i="1"/>
  <c r="AT37" i="1"/>
  <c r="AS37" i="1"/>
  <c r="AS69" i="1" s="1"/>
  <c r="AR37" i="1"/>
  <c r="AQ37" i="1"/>
  <c r="AP37" i="1"/>
  <c r="AO37" i="1"/>
  <c r="AN37" i="1"/>
  <c r="AM37" i="1"/>
  <c r="AL37" i="1"/>
  <c r="AK37" i="1"/>
  <c r="AK69" i="1" s="1"/>
  <c r="AJ37" i="1"/>
  <c r="AI37" i="1"/>
  <c r="AH37" i="1"/>
  <c r="AG37" i="1"/>
  <c r="AF37" i="1"/>
  <c r="AE37" i="1"/>
  <c r="AD37" i="1"/>
  <c r="AC37" i="1"/>
  <c r="AC69" i="1" s="1"/>
  <c r="AB37" i="1"/>
  <c r="AA37" i="1"/>
  <c r="Z37" i="1"/>
  <c r="Y37" i="1"/>
  <c r="X37" i="1"/>
  <c r="W37" i="1"/>
  <c r="T37" i="1"/>
  <c r="S37" i="1"/>
  <c r="S69" i="1" s="1"/>
  <c r="R37" i="1"/>
  <c r="Q37" i="1"/>
  <c r="P37" i="1"/>
  <c r="O37" i="1"/>
  <c r="N37" i="1"/>
  <c r="M37" i="1"/>
  <c r="L37" i="1"/>
  <c r="K37" i="1"/>
  <c r="K69" i="1" s="1"/>
  <c r="J37" i="1"/>
  <c r="I37" i="1"/>
  <c r="H37" i="1"/>
  <c r="G37" i="1"/>
  <c r="F37" i="1"/>
  <c r="E37" i="1"/>
  <c r="D37" i="1"/>
  <c r="B37" i="1"/>
  <c r="BH36" i="1"/>
  <c r="BF36" i="1"/>
  <c r="BI36" i="1" s="1"/>
  <c r="BE36" i="1"/>
  <c r="BD36" i="1"/>
  <c r="BJ35" i="1"/>
  <c r="BI35" i="1"/>
  <c r="BH106" i="1" s="1"/>
  <c r="BI106" i="1" s="1"/>
  <c r="BH35" i="1"/>
  <c r="BE35" i="1"/>
  <c r="BD35" i="1"/>
  <c r="BF35" i="1" s="1"/>
  <c r="B35" i="1"/>
  <c r="BH34" i="1"/>
  <c r="BF34" i="1"/>
  <c r="BI34" i="1" s="1"/>
  <c r="BE34" i="1"/>
  <c r="BD34" i="1"/>
  <c r="BJ33" i="1"/>
  <c r="BI33" i="1"/>
  <c r="BH104" i="1" s="1"/>
  <c r="BI104" i="1" s="1"/>
  <c r="BH33" i="1"/>
  <c r="BE33" i="1"/>
  <c r="BD33" i="1"/>
  <c r="BF33" i="1" s="1"/>
  <c r="B33" i="1"/>
  <c r="BH32" i="1"/>
  <c r="BE32" i="1"/>
  <c r="BD32" i="1"/>
  <c r="BJ31" i="1"/>
  <c r="BH31" i="1"/>
  <c r="BF31" i="1"/>
  <c r="BE31" i="1"/>
  <c r="BD31" i="1"/>
  <c r="B31" i="1"/>
  <c r="BH30" i="1"/>
  <c r="BE30" i="1"/>
  <c r="BD30" i="1"/>
  <c r="BJ29" i="1"/>
  <c r="BH29" i="1"/>
  <c r="BF29" i="1"/>
  <c r="BE29" i="1"/>
  <c r="BD29" i="1"/>
  <c r="B29" i="1"/>
  <c r="BH28" i="1"/>
  <c r="BE28" i="1"/>
  <c r="BD28" i="1"/>
  <c r="BJ27" i="1"/>
  <c r="BH27" i="1"/>
  <c r="BF27" i="1"/>
  <c r="BE27" i="1"/>
  <c r="BD27" i="1"/>
  <c r="B27" i="1"/>
  <c r="BI25" i="1"/>
  <c r="BH25" i="1"/>
  <c r="B25" i="1"/>
  <c r="BH24" i="1"/>
  <c r="BE24" i="1"/>
  <c r="BD24" i="1"/>
  <c r="BF24" i="1" s="1"/>
  <c r="BJ23" i="1"/>
  <c r="BH23" i="1"/>
  <c r="BE23" i="1"/>
  <c r="BF23" i="1" s="1"/>
  <c r="BI23" i="1" s="1"/>
  <c r="BD23" i="1"/>
  <c r="B23" i="1"/>
  <c r="BH22" i="1"/>
  <c r="BE22" i="1"/>
  <c r="BD22" i="1"/>
  <c r="BF22" i="1" s="1"/>
  <c r="BJ21" i="1"/>
  <c r="BH21" i="1"/>
  <c r="BE21" i="1"/>
  <c r="BF21" i="1" s="1"/>
  <c r="BI21" i="1" s="1"/>
  <c r="BH92" i="1" s="1"/>
  <c r="BD21" i="1"/>
  <c r="B21" i="1"/>
  <c r="BH20" i="1"/>
  <c r="BE20" i="1"/>
  <c r="BD20" i="1"/>
  <c r="BF20" i="1" s="1"/>
  <c r="BJ19" i="1"/>
  <c r="BH19" i="1"/>
  <c r="BE19" i="1"/>
  <c r="BF19" i="1" s="1"/>
  <c r="BD19" i="1"/>
  <c r="B19" i="1"/>
  <c r="BH18" i="1"/>
  <c r="BE18" i="1"/>
  <c r="BD18" i="1"/>
  <c r="BF18" i="1" s="1"/>
  <c r="BJ17" i="1"/>
  <c r="BH17" i="1"/>
  <c r="BE17" i="1"/>
  <c r="BF17" i="1" s="1"/>
  <c r="BD17" i="1"/>
  <c r="B17" i="1"/>
  <c r="BH16" i="1"/>
  <c r="BE16" i="1"/>
  <c r="BD16" i="1"/>
  <c r="BF16" i="1" s="1"/>
  <c r="BJ15" i="1"/>
  <c r="BH15" i="1"/>
  <c r="BE15" i="1"/>
  <c r="BF15" i="1" s="1"/>
  <c r="BD15" i="1"/>
  <c r="B15" i="1"/>
  <c r="BH14" i="1"/>
  <c r="BE14" i="1"/>
  <c r="BD14" i="1"/>
  <c r="BF14" i="1" s="1"/>
  <c r="BJ13" i="1"/>
  <c r="BH13" i="1"/>
  <c r="BE13" i="1"/>
  <c r="BF13" i="1" s="1"/>
  <c r="BD13" i="1"/>
  <c r="B13" i="1"/>
  <c r="BH12" i="1"/>
  <c r="BE12" i="1"/>
  <c r="BD12" i="1"/>
  <c r="BF12" i="1" s="1"/>
  <c r="BJ11" i="1"/>
  <c r="BH11" i="1"/>
  <c r="BE11" i="1"/>
  <c r="BF11" i="1" s="1"/>
  <c r="BD11" i="1"/>
  <c r="B11" i="1"/>
  <c r="BH10" i="1"/>
  <c r="BE10" i="1"/>
  <c r="BD10" i="1"/>
  <c r="BF10" i="1" s="1"/>
  <c r="BJ9" i="1"/>
  <c r="BH9" i="1"/>
  <c r="BE9" i="1"/>
  <c r="BF9" i="1" s="1"/>
  <c r="BD9" i="1"/>
  <c r="B9" i="1"/>
  <c r="BH8" i="1"/>
  <c r="AT8" i="1"/>
  <c r="AT70" i="1" s="1"/>
  <c r="AS8" i="1"/>
  <c r="AR8" i="1"/>
  <c r="AQ8" i="1"/>
  <c r="AQ70" i="1" s="1"/>
  <c r="AP8" i="1"/>
  <c r="AP70" i="1" s="1"/>
  <c r="AO8" i="1"/>
  <c r="AN8" i="1"/>
  <c r="AN70" i="1" s="1"/>
  <c r="AM8" i="1"/>
  <c r="AM70" i="1" s="1"/>
  <c r="AL8" i="1"/>
  <c r="AL70" i="1" s="1"/>
  <c r="AK8" i="1"/>
  <c r="AJ8" i="1"/>
  <c r="AI8" i="1"/>
  <c r="AI70" i="1" s="1"/>
  <c r="AH8" i="1"/>
  <c r="AH70" i="1" s="1"/>
  <c r="AG8" i="1"/>
  <c r="AF8" i="1"/>
  <c r="AF70" i="1" s="1"/>
  <c r="AE8" i="1"/>
  <c r="AE70" i="1" s="1"/>
  <c r="AD8" i="1"/>
  <c r="AD70" i="1" s="1"/>
  <c r="AC8" i="1"/>
  <c r="AB8" i="1"/>
  <c r="AA8" i="1"/>
  <c r="AA70" i="1" s="1"/>
  <c r="Z8" i="1"/>
  <c r="Z70" i="1" s="1"/>
  <c r="Y8" i="1"/>
  <c r="X8" i="1"/>
  <c r="X70" i="1" s="1"/>
  <c r="W8" i="1"/>
  <c r="V8" i="1"/>
  <c r="U8" i="1"/>
  <c r="T8" i="1"/>
  <c r="S8" i="1"/>
  <c r="R8" i="1"/>
  <c r="R70" i="1" s="1"/>
  <c r="Q8" i="1"/>
  <c r="P8" i="1"/>
  <c r="O8" i="1"/>
  <c r="N8" i="1"/>
  <c r="M8" i="1"/>
  <c r="M70" i="1" s="1"/>
  <c r="L8" i="1"/>
  <c r="K8" i="1"/>
  <c r="J8" i="1"/>
  <c r="I8" i="1"/>
  <c r="H8" i="1"/>
  <c r="G8" i="1"/>
  <c r="F8" i="1"/>
  <c r="E8" i="1"/>
  <c r="E70" i="1" s="1"/>
  <c r="D8" i="1"/>
  <c r="BH7" i="1"/>
  <c r="AT7" i="1"/>
  <c r="AT69" i="1" s="1"/>
  <c r="AT71" i="1" s="1"/>
  <c r="AS7" i="1"/>
  <c r="AR7" i="1"/>
  <c r="AQ7" i="1"/>
  <c r="AP7" i="1"/>
  <c r="AP69" i="1" s="1"/>
  <c r="AP71" i="1" s="1"/>
  <c r="AO7" i="1"/>
  <c r="AN7" i="1"/>
  <c r="AN69" i="1" s="1"/>
  <c r="AN71" i="1" s="1"/>
  <c r="AM7" i="1"/>
  <c r="AL7" i="1"/>
  <c r="AL69" i="1" s="1"/>
  <c r="AL71" i="1" s="1"/>
  <c r="AK7" i="1"/>
  <c r="AJ7" i="1"/>
  <c r="AI7" i="1"/>
  <c r="AH7" i="1"/>
  <c r="AH69" i="1" s="1"/>
  <c r="AH71" i="1" s="1"/>
  <c r="AG7" i="1"/>
  <c r="AF7" i="1"/>
  <c r="AF69" i="1" s="1"/>
  <c r="AF71" i="1" s="1"/>
  <c r="AE7" i="1"/>
  <c r="AD7" i="1"/>
  <c r="AD69" i="1" s="1"/>
  <c r="AD71" i="1" s="1"/>
  <c r="AC7" i="1"/>
  <c r="AB7" i="1"/>
  <c r="AA7" i="1"/>
  <c r="Z7" i="1"/>
  <c r="Z69" i="1" s="1"/>
  <c r="Z71" i="1" s="1"/>
  <c r="Y7" i="1"/>
  <c r="X7" i="1"/>
  <c r="X69" i="1" s="1"/>
  <c r="X71" i="1" s="1"/>
  <c r="W7" i="1"/>
  <c r="V7" i="1"/>
  <c r="U7" i="1"/>
  <c r="T7" i="1"/>
  <c r="S7" i="1"/>
  <c r="R7" i="1"/>
  <c r="R69" i="1" s="1"/>
  <c r="Q7" i="1"/>
  <c r="P7" i="1"/>
  <c r="O7" i="1"/>
  <c r="N7" i="1"/>
  <c r="N69" i="1" s="1"/>
  <c r="M7" i="1"/>
  <c r="L7" i="1"/>
  <c r="K7" i="1"/>
  <c r="J7" i="1"/>
  <c r="J69" i="1" s="1"/>
  <c r="I7" i="1"/>
  <c r="H7" i="1"/>
  <c r="H69" i="1" s="1"/>
  <c r="G7" i="1"/>
  <c r="F7" i="1"/>
  <c r="BD7" i="1" s="1"/>
  <c r="E7" i="1"/>
  <c r="D7" i="1"/>
  <c r="AK71" i="1" l="1"/>
  <c r="H71" i="1"/>
  <c r="BD51" i="1"/>
  <c r="BF51" i="1" s="1"/>
  <c r="BI51" i="1" s="1"/>
  <c r="BH126" i="1" s="1"/>
  <c r="BI120" i="1"/>
  <c r="BH171" i="1" s="1"/>
  <c r="BI171" i="1" s="1"/>
  <c r="AJ71" i="1"/>
  <c r="J71" i="1"/>
  <c r="R71" i="1"/>
  <c r="F70" i="1"/>
  <c r="BD8" i="1"/>
  <c r="N70" i="1"/>
  <c r="N71" i="1" s="1"/>
  <c r="BE37" i="1"/>
  <c r="BI59" i="1"/>
  <c r="BH134" i="1" s="1"/>
  <c r="O156" i="1"/>
  <c r="AG156" i="1"/>
  <c r="W49" i="1"/>
  <c r="BE49" i="1" s="1"/>
  <c r="BF49" i="1" s="1"/>
  <c r="BI49" i="1" s="1"/>
  <c r="BH124" i="1" s="1"/>
  <c r="BI9" i="1"/>
  <c r="BH80" i="1" s="1"/>
  <c r="BI80" i="1" s="1"/>
  <c r="BI10" i="1"/>
  <c r="BI11" i="1"/>
  <c r="BH82" i="1" s="1"/>
  <c r="BI82" i="1" s="1"/>
  <c r="BI12" i="1"/>
  <c r="BH83" i="1" s="1"/>
  <c r="BI83" i="1" s="1"/>
  <c r="BI13" i="1"/>
  <c r="BH84" i="1" s="1"/>
  <c r="BI14" i="1"/>
  <c r="BH85" i="1" s="1"/>
  <c r="BI85" i="1" s="1"/>
  <c r="BI15" i="1"/>
  <c r="BH86" i="1" s="1"/>
  <c r="BI86" i="1" s="1"/>
  <c r="BI16" i="1"/>
  <c r="BH87" i="1" s="1"/>
  <c r="BI87" i="1" s="1"/>
  <c r="BI17" i="1"/>
  <c r="BH88" i="1" s="1"/>
  <c r="BI88" i="1" s="1"/>
  <c r="BI18" i="1"/>
  <c r="BH89" i="1" s="1"/>
  <c r="BI89" i="1" s="1"/>
  <c r="BI19" i="1"/>
  <c r="BH90" i="1" s="1"/>
  <c r="BI90" i="1" s="1"/>
  <c r="BI20" i="1"/>
  <c r="BH91" i="1" s="1"/>
  <c r="BI91" i="1" s="1"/>
  <c r="BI22" i="1"/>
  <c r="BI24" i="1"/>
  <c r="D50" i="1"/>
  <c r="BD50" i="1" s="1"/>
  <c r="BF50" i="1" s="1"/>
  <c r="BI50" i="1" s="1"/>
  <c r="BH125" i="1" s="1"/>
  <c r="BD62" i="1"/>
  <c r="F69" i="1"/>
  <c r="F71" i="1" s="1"/>
  <c r="F156" i="1"/>
  <c r="BE126" i="1"/>
  <c r="X124" i="1"/>
  <c r="BD126" i="1"/>
  <c r="BF126" i="1" s="1"/>
  <c r="BD136" i="1"/>
  <c r="D124" i="1"/>
  <c r="BD124" i="1" s="1"/>
  <c r="G156" i="1"/>
  <c r="G69" i="1"/>
  <c r="G71" i="1" s="1"/>
  <c r="O69" i="1"/>
  <c r="BE7" i="1"/>
  <c r="BF7" i="1" s="1"/>
  <c r="BI7" i="1" s="1"/>
  <c r="BH78" i="1" s="1"/>
  <c r="BI78" i="1" s="1"/>
  <c r="AA69" i="1"/>
  <c r="AA71" i="1" s="1"/>
  <c r="AE69" i="1"/>
  <c r="AE71" i="1" s="1"/>
  <c r="AI69" i="1"/>
  <c r="AI71" i="1" s="1"/>
  <c r="AM69" i="1"/>
  <c r="AM71" i="1" s="1"/>
  <c r="AQ69" i="1"/>
  <c r="AQ71" i="1" s="1"/>
  <c r="BI27" i="1"/>
  <c r="BH98" i="1" s="1"/>
  <c r="BI98" i="1" s="1"/>
  <c r="BF30" i="1"/>
  <c r="BI30" i="1" s="1"/>
  <c r="BI31" i="1"/>
  <c r="BH102" i="1" s="1"/>
  <c r="BI102" i="1" s="1"/>
  <c r="BF42" i="1"/>
  <c r="BI42" i="1" s="1"/>
  <c r="BH117" i="1" s="1"/>
  <c r="BI117" i="1" s="1"/>
  <c r="BH168" i="1" s="1"/>
  <c r="BI43" i="1"/>
  <c r="BH118" i="1" s="1"/>
  <c r="BI118" i="1" s="1"/>
  <c r="BH169" i="1" s="1"/>
  <c r="BI169" i="1" s="1"/>
  <c r="BF54" i="1"/>
  <c r="BI55" i="1"/>
  <c r="BH130" i="1" s="1"/>
  <c r="BI130" i="1" s="1"/>
  <c r="BH181" i="1" s="1"/>
  <c r="J154" i="1"/>
  <c r="R154" i="1"/>
  <c r="R156" i="1" s="1"/>
  <c r="AB154" i="1"/>
  <c r="AJ154" i="1"/>
  <c r="BD125" i="1"/>
  <c r="BI129" i="1"/>
  <c r="BH180" i="1" s="1"/>
  <c r="BI180" i="1" s="1"/>
  <c r="BF134" i="1"/>
  <c r="AA209" i="1"/>
  <c r="G208" i="1"/>
  <c r="S209" i="1"/>
  <c r="AF156" i="1"/>
  <c r="AO156" i="1"/>
  <c r="J207" i="1"/>
  <c r="J209" i="1" s="1"/>
  <c r="AF209" i="1"/>
  <c r="Y69" i="1"/>
  <c r="Y71" i="1" s="1"/>
  <c r="AG69" i="1"/>
  <c r="AO69" i="1"/>
  <c r="G70" i="1"/>
  <c r="K70" i="1"/>
  <c r="K71" i="1" s="1"/>
  <c r="O70" i="1"/>
  <c r="S70" i="1"/>
  <c r="S71" i="1" s="1"/>
  <c r="W70" i="1"/>
  <c r="BE8" i="1"/>
  <c r="BF28" i="1"/>
  <c r="BI28" i="1" s="1"/>
  <c r="BH99" i="1" s="1"/>
  <c r="BI99" i="1" s="1"/>
  <c r="BI29" i="1"/>
  <c r="BH100" i="1" s="1"/>
  <c r="BI100" i="1" s="1"/>
  <c r="BF32" i="1"/>
  <c r="BD37" i="1"/>
  <c r="BF37" i="1" s="1"/>
  <c r="BI37" i="1" s="1"/>
  <c r="BH112" i="1" s="1"/>
  <c r="BI112" i="1" s="1"/>
  <c r="BH163" i="1" s="1"/>
  <c r="BI163" i="1" s="1"/>
  <c r="BI39" i="1"/>
  <c r="BH114" i="1" s="1"/>
  <c r="BI114" i="1" s="1"/>
  <c r="BF46" i="1"/>
  <c r="BI46" i="1" s="1"/>
  <c r="BH121" i="1" s="1"/>
  <c r="BI121" i="1" s="1"/>
  <c r="BH172" i="1" s="1"/>
  <c r="BI172" i="1" s="1"/>
  <c r="BD52" i="1"/>
  <c r="BF52" i="1" s="1"/>
  <c r="BI52" i="1" s="1"/>
  <c r="BH127" i="1" s="1"/>
  <c r="BI127" i="1" s="1"/>
  <c r="BH178" i="1" s="1"/>
  <c r="BF58" i="1"/>
  <c r="BI58" i="1" s="1"/>
  <c r="BH133" i="1" s="1"/>
  <c r="BI133" i="1" s="1"/>
  <c r="BH184" i="1" s="1"/>
  <c r="BI184" i="1" s="1"/>
  <c r="BD61" i="1"/>
  <c r="BF61" i="1" s="1"/>
  <c r="BI61" i="1" s="1"/>
  <c r="BH136" i="1" s="1"/>
  <c r="BE62" i="1"/>
  <c r="D69" i="1"/>
  <c r="BE79" i="1"/>
  <c r="BE145" i="1"/>
  <c r="BF145" i="1" s="1"/>
  <c r="BI145" i="1" s="1"/>
  <c r="BH196" i="1" s="1"/>
  <c r="W125" i="1"/>
  <c r="BE125" i="1" s="1"/>
  <c r="L69" i="1"/>
  <c r="P69" i="1"/>
  <c r="T69" i="1"/>
  <c r="T71" i="1" s="1"/>
  <c r="H70" i="1"/>
  <c r="L70" i="1"/>
  <c r="P70" i="1"/>
  <c r="T70" i="1"/>
  <c r="S154" i="1"/>
  <c r="AK154" i="1"/>
  <c r="K155" i="1"/>
  <c r="K156" i="1" s="1"/>
  <c r="S155" i="1"/>
  <c r="AC155" i="1"/>
  <c r="AC156" i="1" s="1"/>
  <c r="AK155" i="1"/>
  <c r="BI97" i="1"/>
  <c r="BI197" i="1"/>
  <c r="W176" i="1"/>
  <c r="BE178" i="1"/>
  <c r="BD178" i="1"/>
  <c r="BF178" i="1" s="1"/>
  <c r="F175" i="1"/>
  <c r="F207" i="1" s="1"/>
  <c r="F209" i="1" s="1"/>
  <c r="J175" i="1"/>
  <c r="R175" i="1"/>
  <c r="R207" i="1" s="1"/>
  <c r="X175" i="1"/>
  <c r="AB175" i="1"/>
  <c r="AB207" i="1" s="1"/>
  <c r="AB209" i="1" s="1"/>
  <c r="AJ175" i="1"/>
  <c r="AJ207" i="1" s="1"/>
  <c r="AN175" i="1"/>
  <c r="AN207" i="1" s="1"/>
  <c r="AN209" i="1" s="1"/>
  <c r="AC209" i="1"/>
  <c r="BD177" i="1"/>
  <c r="D175" i="1"/>
  <c r="E69" i="1"/>
  <c r="E71" i="1" s="1"/>
  <c r="I69" i="1"/>
  <c r="I71" i="1" s="1"/>
  <c r="M69" i="1"/>
  <c r="M71" i="1" s="1"/>
  <c r="Q69" i="1"/>
  <c r="Q71" i="1" s="1"/>
  <c r="Y70" i="1"/>
  <c r="AC70" i="1"/>
  <c r="AC71" i="1" s="1"/>
  <c r="AG70" i="1"/>
  <c r="AK70" i="1"/>
  <c r="AO70" i="1"/>
  <c r="AS70" i="1"/>
  <c r="AS71" i="1" s="1"/>
  <c r="BI63" i="1"/>
  <c r="BH138" i="1" s="1"/>
  <c r="BI138" i="1" s="1"/>
  <c r="BH189" i="1" s="1"/>
  <c r="D154" i="1"/>
  <c r="D156" i="1" s="1"/>
  <c r="BD78" i="1"/>
  <c r="BF78" i="1" s="1"/>
  <c r="H154" i="1"/>
  <c r="H156" i="1" s="1"/>
  <c r="L154" i="1"/>
  <c r="P154" i="1"/>
  <c r="P156" i="1" s="1"/>
  <c r="T154" i="1"/>
  <c r="Z154" i="1"/>
  <c r="Z156" i="1" s="1"/>
  <c r="AD154" i="1"/>
  <c r="AH154" i="1"/>
  <c r="AH156" i="1" s="1"/>
  <c r="AL154" i="1"/>
  <c r="AL156" i="1" s="1"/>
  <c r="AP154" i="1"/>
  <c r="AP156" i="1" s="1"/>
  <c r="D155" i="1"/>
  <c r="BD79" i="1"/>
  <c r="BF79" i="1" s="1"/>
  <c r="L155" i="1"/>
  <c r="T155" i="1"/>
  <c r="AD155" i="1"/>
  <c r="AL155" i="1"/>
  <c r="BF81" i="1"/>
  <c r="BI81" i="1" s="1"/>
  <c r="BF84" i="1"/>
  <c r="BF92" i="1"/>
  <c r="BI92" i="1" s="1"/>
  <c r="BF101" i="1"/>
  <c r="BI101" i="1" s="1"/>
  <c r="BE112" i="1"/>
  <c r="BF112" i="1" s="1"/>
  <c r="BE113" i="1"/>
  <c r="BF113" i="1" s="1"/>
  <c r="BI113" i="1" s="1"/>
  <c r="BH164" i="1" s="1"/>
  <c r="BI164" i="1" s="1"/>
  <c r="BD127" i="1"/>
  <c r="BF127" i="1" s="1"/>
  <c r="BF132" i="1"/>
  <c r="BI132" i="1" s="1"/>
  <c r="BH183" i="1" s="1"/>
  <c r="BI183" i="1" s="1"/>
  <c r="BE136" i="1"/>
  <c r="BF143" i="1"/>
  <c r="BI143" i="1" s="1"/>
  <c r="BH194" i="1" s="1"/>
  <c r="BI194" i="1" s="1"/>
  <c r="AM209" i="1"/>
  <c r="BD163" i="1"/>
  <c r="BF163" i="1" s="1"/>
  <c r="J208" i="1"/>
  <c r="AB208" i="1"/>
  <c r="E154" i="1"/>
  <c r="E156" i="1" s="1"/>
  <c r="I154" i="1"/>
  <c r="I156" i="1" s="1"/>
  <c r="M154" i="1"/>
  <c r="M156" i="1" s="1"/>
  <c r="Q154" i="1"/>
  <c r="Q156" i="1" s="1"/>
  <c r="W154" i="1"/>
  <c r="AA154" i="1"/>
  <c r="AA156" i="1" s="1"/>
  <c r="AE154" i="1"/>
  <c r="AE156" i="1" s="1"/>
  <c r="AI154" i="1"/>
  <c r="AI156" i="1" s="1"/>
  <c r="AM154" i="1"/>
  <c r="AM156" i="1" s="1"/>
  <c r="AQ154" i="1"/>
  <c r="AQ156" i="1" s="1"/>
  <c r="F155" i="1"/>
  <c r="J155" i="1"/>
  <c r="N155" i="1"/>
  <c r="N156" i="1" s="1"/>
  <c r="R155" i="1"/>
  <c r="X155" i="1"/>
  <c r="AB155" i="1"/>
  <c r="AF155" i="1"/>
  <c r="AJ155" i="1"/>
  <c r="AN155" i="1"/>
  <c r="AN156" i="1" s="1"/>
  <c r="BF141" i="1"/>
  <c r="BI141" i="1" s="1"/>
  <c r="BH192" i="1" s="1"/>
  <c r="BI192" i="1" s="1"/>
  <c r="BI148" i="1"/>
  <c r="BH199" i="1" s="1"/>
  <c r="BI199" i="1" s="1"/>
  <c r="BI152" i="1"/>
  <c r="BH203" i="1" s="1"/>
  <c r="BI203" i="1" s="1"/>
  <c r="O207" i="1"/>
  <c r="O209" i="1" s="1"/>
  <c r="K208" i="1"/>
  <c r="K209" i="1" s="1"/>
  <c r="S208" i="1"/>
  <c r="AC208" i="1"/>
  <c r="AK208" i="1"/>
  <c r="AK209" i="1" s="1"/>
  <c r="R176" i="1"/>
  <c r="BD176" i="1" s="1"/>
  <c r="X176" i="1"/>
  <c r="X208" i="1" s="1"/>
  <c r="AB176" i="1"/>
  <c r="AF176" i="1"/>
  <c r="AF208" i="1" s="1"/>
  <c r="AJ176" i="1"/>
  <c r="AJ208" i="1" s="1"/>
  <c r="AN176" i="1"/>
  <c r="AN208" i="1" s="1"/>
  <c r="G176" i="1"/>
  <c r="O176" i="1"/>
  <c r="O208" i="1" s="1"/>
  <c r="Y176" i="1"/>
  <c r="Y208" i="1" s="1"/>
  <c r="AG176" i="1"/>
  <c r="AG208" i="1" s="1"/>
  <c r="AO176" i="1"/>
  <c r="AO208" i="1" s="1"/>
  <c r="BE144" i="1"/>
  <c r="BF144" i="1" s="1"/>
  <c r="BI144" i="1" s="1"/>
  <c r="BH195" i="1" s="1"/>
  <c r="BI195" i="1" s="1"/>
  <c r="BF149" i="1"/>
  <c r="BI149" i="1" s="1"/>
  <c r="BH200" i="1" s="1"/>
  <c r="BI200" i="1" s="1"/>
  <c r="H207" i="1"/>
  <c r="P207" i="1"/>
  <c r="P209" i="1" s="1"/>
  <c r="Z207" i="1"/>
  <c r="Z209" i="1" s="1"/>
  <c r="AH207" i="1"/>
  <c r="AH209" i="1" s="1"/>
  <c r="AP207" i="1"/>
  <c r="D208" i="1"/>
  <c r="BD164" i="1"/>
  <c r="BF164" i="1" s="1"/>
  <c r="H208" i="1"/>
  <c r="L208" i="1"/>
  <c r="L209" i="1" s="1"/>
  <c r="AH208" i="1"/>
  <c r="AP208" i="1"/>
  <c r="G175" i="1"/>
  <c r="G207" i="1" s="1"/>
  <c r="G209" i="1" s="1"/>
  <c r="O175" i="1"/>
  <c r="Y175" i="1"/>
  <c r="Y207" i="1" s="1"/>
  <c r="AG175" i="1"/>
  <c r="AG207" i="1" s="1"/>
  <c r="AG209" i="1" s="1"/>
  <c r="AO175" i="1"/>
  <c r="AO207" i="1" s="1"/>
  <c r="AO209" i="1" s="1"/>
  <c r="BF190" i="1"/>
  <c r="E208" i="1"/>
  <c r="E209" i="1" s="1"/>
  <c r="I208" i="1"/>
  <c r="I209" i="1" s="1"/>
  <c r="M208" i="1"/>
  <c r="M209" i="1" s="1"/>
  <c r="Q208" i="1"/>
  <c r="Q209" i="1" s="1"/>
  <c r="W208" i="1"/>
  <c r="W209" i="1" s="1"/>
  <c r="BE164" i="1"/>
  <c r="AA208" i="1"/>
  <c r="AE208" i="1"/>
  <c r="AE209" i="1" s="1"/>
  <c r="AI208" i="1"/>
  <c r="AI209" i="1" s="1"/>
  <c r="AM208" i="1"/>
  <c r="BE177" i="1"/>
  <c r="BI189" i="1"/>
  <c r="BI191" i="1"/>
  <c r="BD195" i="1"/>
  <c r="BF195" i="1" s="1"/>
  <c r="BD196" i="1"/>
  <c r="BF167" i="1"/>
  <c r="BI167" i="1" s="1"/>
  <c r="BF181" i="1"/>
  <c r="BD187" i="1"/>
  <c r="BF187" i="1" s="1"/>
  <c r="BD188" i="1"/>
  <c r="BF188" i="1" s="1"/>
  <c r="BI188" i="1" s="1"/>
  <c r="BI193" i="1"/>
  <c r="BE196" i="1"/>
  <c r="BF197" i="1"/>
  <c r="Y209" i="1" l="1"/>
  <c r="AJ209" i="1"/>
  <c r="BI181" i="1"/>
  <c r="T156" i="1"/>
  <c r="BE175" i="1"/>
  <c r="S156" i="1"/>
  <c r="P71" i="1"/>
  <c r="J156" i="1"/>
  <c r="BF196" i="1"/>
  <c r="R208" i="1"/>
  <c r="R209" i="1" s="1"/>
  <c r="BD175" i="1"/>
  <c r="D207" i="1"/>
  <c r="D209" i="1" s="1"/>
  <c r="L71" i="1"/>
  <c r="AO71" i="1"/>
  <c r="X207" i="1"/>
  <c r="X209" i="1" s="1"/>
  <c r="AJ156" i="1"/>
  <c r="W69" i="1"/>
  <c r="W71" i="1" s="1"/>
  <c r="BF124" i="1"/>
  <c r="BI124" i="1" s="1"/>
  <c r="BH175" i="1" s="1"/>
  <c r="X154" i="1"/>
  <c r="X156" i="1" s="1"/>
  <c r="BE124" i="1"/>
  <c r="BI84" i="1"/>
  <c r="BF8" i="1"/>
  <c r="BI8" i="1" s="1"/>
  <c r="BH79" i="1" s="1"/>
  <c r="BI126" i="1"/>
  <c r="BH177" i="1" s="1"/>
  <c r="W155" i="1"/>
  <c r="BI178" i="1"/>
  <c r="BF125" i="1"/>
  <c r="BI125" i="1" s="1"/>
  <c r="BH176" i="1" s="1"/>
  <c r="BI176" i="1" s="1"/>
  <c r="AP209" i="1"/>
  <c r="H209" i="1"/>
  <c r="W156" i="1"/>
  <c r="AD156" i="1"/>
  <c r="L156" i="1"/>
  <c r="BF177" i="1"/>
  <c r="BE176" i="1"/>
  <c r="BF176" i="1" s="1"/>
  <c r="AK156" i="1"/>
  <c r="D70" i="1"/>
  <c r="D71" i="1" s="1"/>
  <c r="BH165" i="1"/>
  <c r="BI165" i="1" s="1"/>
  <c r="BH166" i="1"/>
  <c r="BI166" i="1" s="1"/>
  <c r="AG71" i="1"/>
  <c r="AB156" i="1"/>
  <c r="O71" i="1"/>
  <c r="BF136" i="1"/>
  <c r="BI136" i="1" s="1"/>
  <c r="BH187" i="1" s="1"/>
  <c r="BI187" i="1" s="1"/>
  <c r="BF62" i="1"/>
  <c r="BI62" i="1" s="1"/>
  <c r="BH137" i="1" s="1"/>
  <c r="BI137" i="1" s="1"/>
  <c r="BH188" i="1" s="1"/>
  <c r="BI134" i="1"/>
  <c r="BH185" i="1" s="1"/>
  <c r="BI185" i="1" s="1"/>
  <c r="BI177" i="1" l="1"/>
  <c r="BF175" i="1"/>
  <c r="BI175" i="1" s="1"/>
</calcChain>
</file>

<file path=xl/sharedStrings.xml><?xml version="1.0" encoding="utf-8"?>
<sst xmlns="http://schemas.openxmlformats.org/spreadsheetml/2006/main" count="364" uniqueCount="95">
  <si>
    <t>1 курс</t>
  </si>
  <si>
    <t>Индекс</t>
  </si>
  <si>
    <t>Элементы учебного процесса, учебные дисциплины</t>
  </si>
  <si>
    <t>сентябрь</t>
  </si>
  <si>
    <t>29 IX 4  X</t>
  </si>
  <si>
    <t>октябрь</t>
  </si>
  <si>
    <t>27 X  1 XI</t>
  </si>
  <si>
    <t>ноябрь</t>
  </si>
  <si>
    <t>декабрь</t>
  </si>
  <si>
    <t>29 XII 3    I</t>
  </si>
  <si>
    <t>январь</t>
  </si>
  <si>
    <t>февраль</t>
  </si>
  <si>
    <t>март</t>
  </si>
  <si>
    <t>29 III  3 IV</t>
  </si>
  <si>
    <t>апрель</t>
  </si>
  <si>
    <t>26 IV 1  V</t>
  </si>
  <si>
    <t>май</t>
  </si>
  <si>
    <t>31 V  5 VI</t>
  </si>
  <si>
    <t>июнь</t>
  </si>
  <si>
    <t>28 VI 3 VII</t>
  </si>
  <si>
    <t>июль</t>
  </si>
  <si>
    <t>август</t>
  </si>
  <si>
    <t>1семестр</t>
  </si>
  <si>
    <t>2 семестр</t>
  </si>
  <si>
    <t>ГОД</t>
  </si>
  <si>
    <t>УЧ план</t>
  </si>
  <si>
    <t>Остаток</t>
  </si>
  <si>
    <t>ОДБ</t>
  </si>
  <si>
    <t>Общеобразовательные дисциплины, базовые</t>
  </si>
  <si>
    <t>обяз.</t>
  </si>
  <si>
    <t>сам.р.</t>
  </si>
  <si>
    <t>ОДБ.01</t>
  </si>
  <si>
    <t>сам.р.с.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</si>
  <si>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</si>
  <si>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</si>
  <si>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</si>
  <si>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</si>
  <si>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</si>
  <si>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</si>
  <si>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</si>
  <si>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</si>
  <si>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Экология</t>
  </si>
  <si>
    <t>ОДБ.10</t>
  </si>
  <si>
    <t>ОДБ.011</t>
  </si>
  <si>
    <t>ОДБ.12</t>
  </si>
  <si>
    <t>ОДБ.13</t>
  </si>
  <si>
    <t>ОП.00</t>
  </si>
  <si>
    <t>Общепрофессиональный цикл</t>
  </si>
  <si>
    <t>сам.р</t>
  </si>
  <si>
    <t>ОПД.01</t>
  </si>
  <si>
    <t>ОПД.02</t>
  </si>
  <si>
    <t>ОПД.03</t>
  </si>
  <si>
    <t>ОПД.04</t>
  </si>
  <si>
    <t>ПМ.00</t>
  </si>
  <si>
    <t>УП.01</t>
  </si>
  <si>
    <t>ПП.01</t>
  </si>
  <si>
    <t>обязат</t>
  </si>
  <si>
    <t>Учебная практика</t>
  </si>
  <si>
    <t>Производственная практика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</si>
  <si>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</si>
  <si>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</si>
  <si>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</si>
  <si>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2 курс</t>
  </si>
  <si>
    <t>2семестр</t>
  </si>
  <si>
    <t>год</t>
  </si>
  <si>
    <t>Русский язык</t>
  </si>
  <si>
    <t>Литература</t>
  </si>
  <si>
    <t>Иностранный язык</t>
  </si>
  <si>
    <t>История</t>
  </si>
  <si>
    <t xml:space="preserve">Обществознание </t>
  </si>
  <si>
    <t>Химия</t>
  </si>
  <si>
    <t>Физика</t>
  </si>
  <si>
    <t>Биология</t>
  </si>
  <si>
    <t>География</t>
  </si>
  <si>
    <t>ОДБ.11</t>
  </si>
  <si>
    <t>Математика</t>
  </si>
  <si>
    <t>ОДБ.012</t>
  </si>
  <si>
    <t>Информатика и  икт</t>
  </si>
  <si>
    <t>ОБЖ</t>
  </si>
  <si>
    <t>ОДБ.14</t>
  </si>
  <si>
    <t>Физическая культура</t>
  </si>
  <si>
    <t>ОДБ.15</t>
  </si>
  <si>
    <t>Астрономия</t>
  </si>
  <si>
    <t>Астр</t>
  </si>
  <si>
    <t>ОП.01</t>
  </si>
  <si>
    <t>ОП.02</t>
  </si>
  <si>
    <t>ОП.03</t>
  </si>
  <si>
    <t>ОП.04</t>
  </si>
  <si>
    <t>Профессиональные модули</t>
  </si>
  <si>
    <t>ПМ.02</t>
  </si>
  <si>
    <t>УП.02</t>
  </si>
  <si>
    <t>ПП.02</t>
  </si>
  <si>
    <t>обязат.</t>
  </si>
  <si>
    <t>3 курс</t>
  </si>
  <si>
    <t>1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</si>
</sst>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Rounded MT Bold"/>
      <family val="2"/>
    </font>
    <font>
      <b/>
      <sz val="12"/>
      <name val="Arial Rounded MT Bold"/>
      <family val="2"/>
    </font>
    <font>
      <i/>
      <sz val="12"/>
      <name val="Times New Roman"/>
      <family val="1"/>
      <charset val="204"/>
    </font>
    <font>
      <i/>
      <sz val="12"/>
      <name val="Arial Rounded MT Bold"/>
      <family val="2"/>
    </font>
  </fonts>
  <fills count="2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wrapText="1"/>
    </xf>
    <xf numFmtId="0" fontId="2" fillId="6" borderId="0" xfId="0" applyFont="1" applyFill="1"/>
    <xf numFmtId="0" fontId="3" fillId="0" borderId="1" xfId="0" applyFont="1" applyBorder="1" applyAlignment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justify" vertical="top" wrapText="1"/>
    </xf>
    <xf numFmtId="0" fontId="2" fillId="7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/>
    <xf numFmtId="0" fontId="4" fillId="8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1" fillId="7" borderId="1" xfId="0" applyFont="1" applyFill="1" applyBorder="1"/>
    <xf numFmtId="0" fontId="2" fillId="7" borderId="1" xfId="0" applyFont="1" applyFill="1" applyBorder="1"/>
    <xf numFmtId="0" fontId="1" fillId="7" borderId="0" xfId="0" applyFont="1" applyFill="1"/>
    <xf numFmtId="0" fontId="1" fillId="7" borderId="2" xfId="0" applyFont="1" applyFill="1" applyBorder="1"/>
    <xf numFmtId="0" fontId="4" fillId="0" borderId="1" xfId="0" applyFont="1" applyBorder="1" applyAlignment="1">
      <alignment vertical="top"/>
    </xf>
    <xf numFmtId="1" fontId="5" fillId="0" borderId="0" xfId="0" applyNumberFormat="1" applyFont="1"/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/>
    </xf>
    <xf numFmtId="0" fontId="3" fillId="9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3" fillId="9" borderId="1" xfId="0" applyFont="1" applyFill="1" applyBorder="1" applyAlignment="1" applyProtection="1">
      <alignment vertical="top"/>
    </xf>
    <xf numFmtId="0" fontId="3" fillId="5" borderId="1" xfId="0" applyFont="1" applyFill="1" applyBorder="1" applyAlignment="1" applyProtection="1">
      <alignment vertical="top"/>
    </xf>
    <xf numFmtId="0" fontId="1" fillId="10" borderId="1" xfId="0" applyFont="1" applyFill="1" applyBorder="1"/>
    <xf numFmtId="0" fontId="1" fillId="10" borderId="0" xfId="0" applyFont="1" applyFill="1"/>
    <xf numFmtId="0" fontId="1" fillId="10" borderId="2" xfId="0" applyFont="1" applyFill="1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6" fillId="5" borderId="1" xfId="0" applyFont="1" applyFill="1" applyBorder="1" applyAlignment="1">
      <alignment vertical="top"/>
    </xf>
    <xf numFmtId="0" fontId="6" fillId="0" borderId="1" xfId="0" applyFont="1" applyFill="1" applyBorder="1" applyAlignment="1" applyProtection="1">
      <alignment vertical="top"/>
    </xf>
    <xf numFmtId="1" fontId="1" fillId="0" borderId="0" xfId="0" applyNumberFormat="1" applyFont="1"/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0" fontId="5" fillId="0" borderId="1" xfId="0" applyFont="1" applyFill="1" applyBorder="1" applyAlignment="1">
      <alignment vertical="top"/>
    </xf>
    <xf numFmtId="0" fontId="5" fillId="5" borderId="1" xfId="0" applyFont="1" applyFill="1" applyBorder="1" applyAlignment="1">
      <alignment vertical="top"/>
    </xf>
    <xf numFmtId="0" fontId="5" fillId="0" borderId="1" xfId="0" applyFont="1" applyBorder="1" applyAlignment="1"/>
    <xf numFmtId="0" fontId="1" fillId="0" borderId="1" xfId="0" applyFont="1" applyFill="1" applyBorder="1" applyAlignment="1">
      <alignment vertical="top"/>
    </xf>
    <xf numFmtId="0" fontId="5" fillId="9" borderId="1" xfId="0" applyFont="1" applyFill="1" applyBorder="1" applyAlignment="1">
      <alignment vertical="top"/>
    </xf>
    <xf numFmtId="0" fontId="1" fillId="9" borderId="1" xfId="0" applyFont="1" applyFill="1" applyBorder="1" applyAlignment="1">
      <alignment vertical="top"/>
    </xf>
    <xf numFmtId="0" fontId="1" fillId="9" borderId="1" xfId="0" applyFont="1" applyFill="1" applyBorder="1"/>
    <xf numFmtId="0" fontId="1" fillId="9" borderId="0" xfId="0" applyFont="1" applyFill="1"/>
    <xf numFmtId="1" fontId="1" fillId="9" borderId="2" xfId="0" applyNumberFormat="1" applyFont="1" applyFill="1" applyBorder="1"/>
    <xf numFmtId="0" fontId="5" fillId="9" borderId="1" xfId="0" applyFont="1" applyFill="1" applyBorder="1" applyAlignment="1"/>
    <xf numFmtId="0" fontId="1" fillId="11" borderId="1" xfId="0" applyFont="1" applyFill="1" applyBorder="1"/>
    <xf numFmtId="0" fontId="1" fillId="11" borderId="0" xfId="0" applyFont="1" applyFill="1"/>
    <xf numFmtId="0" fontId="1" fillId="11" borderId="2" xfId="0" applyFont="1" applyFill="1" applyBorder="1"/>
    <xf numFmtId="0" fontId="5" fillId="0" borderId="1" xfId="0" applyFont="1" applyFill="1" applyBorder="1"/>
    <xf numFmtId="0" fontId="5" fillId="5" borderId="3" xfId="0" applyFont="1" applyFill="1" applyBorder="1" applyAlignment="1">
      <alignment vertical="top"/>
    </xf>
    <xf numFmtId="0" fontId="1" fillId="0" borderId="0" xfId="0" applyFont="1" applyAlignment="1"/>
    <xf numFmtId="0" fontId="4" fillId="7" borderId="1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1" fontId="1" fillId="7" borderId="2" xfId="0" applyNumberFormat="1" applyFont="1" applyFill="1" applyBorder="1"/>
    <xf numFmtId="0" fontId="2" fillId="7" borderId="1" xfId="0" applyFont="1" applyFill="1" applyBorder="1" applyAlignment="1">
      <alignment vertical="top" wrapText="1"/>
    </xf>
    <xf numFmtId="0" fontId="2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2" fillId="0" borderId="1" xfId="0" applyFont="1" applyBorder="1" applyAlignment="1"/>
    <xf numFmtId="0" fontId="3" fillId="5" borderId="3" xfId="0" applyFont="1" applyFill="1" applyBorder="1" applyAlignment="1" applyProtection="1">
      <alignment vertical="top"/>
    </xf>
    <xf numFmtId="1" fontId="1" fillId="0" borderId="0" xfId="0" applyNumberFormat="1" applyFont="1" applyFill="1"/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/>
    <xf numFmtId="0" fontId="1" fillId="0" borderId="0" xfId="0" applyFont="1" applyFill="1"/>
    <xf numFmtId="1" fontId="1" fillId="0" borderId="0" xfId="0" applyNumberFormat="1" applyFont="1" applyFill="1" applyBorder="1"/>
    <xf numFmtId="0" fontId="1" fillId="9" borderId="2" xfId="0" applyFont="1" applyFill="1" applyBorder="1"/>
    <xf numFmtId="0" fontId="2" fillId="12" borderId="1" xfId="0" applyFont="1" applyFill="1" applyBorder="1" applyAlignment="1">
      <alignment horizontal="justify" vertical="top" wrapText="1"/>
    </xf>
    <xf numFmtId="0" fontId="3" fillId="12" borderId="1" xfId="0" applyFont="1" applyFill="1" applyBorder="1" applyAlignment="1">
      <alignment vertical="top"/>
    </xf>
    <xf numFmtId="0" fontId="4" fillId="12" borderId="1" xfId="0" applyFont="1" applyFill="1" applyBorder="1" applyAlignment="1">
      <alignment vertical="top"/>
    </xf>
    <xf numFmtId="0" fontId="1" fillId="12" borderId="1" xfId="0" applyFont="1" applyFill="1" applyBorder="1"/>
    <xf numFmtId="0" fontId="2" fillId="12" borderId="1" xfId="0" applyFont="1" applyFill="1" applyBorder="1"/>
    <xf numFmtId="0" fontId="1" fillId="12" borderId="0" xfId="0" applyFont="1" applyFill="1"/>
    <xf numFmtId="1" fontId="2" fillId="12" borderId="2" xfId="0" applyNumberFormat="1" applyFont="1" applyFill="1" applyBorder="1"/>
    <xf numFmtId="0" fontId="2" fillId="12" borderId="1" xfId="0" applyFont="1" applyFill="1" applyBorder="1" applyAlignment="1">
      <alignment vertical="top" wrapText="1"/>
    </xf>
    <xf numFmtId="1" fontId="1" fillId="0" borderId="0" xfId="0" applyNumberFormat="1" applyFont="1" applyAlignment="1">
      <alignment horizontal="right"/>
    </xf>
    <xf numFmtId="0" fontId="1" fillId="12" borderId="1" xfId="0" applyFont="1" applyFill="1" applyBorder="1" applyAlignment="1">
      <alignment horizontal="justify" vertical="top" wrapText="1"/>
    </xf>
    <xf numFmtId="0" fontId="2" fillId="12" borderId="0" xfId="0" applyFont="1" applyFill="1"/>
    <xf numFmtId="0" fontId="1" fillId="12" borderId="1" xfId="0" applyFont="1" applyFill="1" applyBorder="1" applyAlignment="1">
      <alignment vertical="top" wrapText="1"/>
    </xf>
    <xf numFmtId="0" fontId="1" fillId="13" borderId="1" xfId="0" applyFont="1" applyFill="1" applyBorder="1" applyAlignment="1">
      <alignment horizontal="justify" vertical="top" wrapText="1"/>
    </xf>
    <xf numFmtId="0" fontId="3" fillId="13" borderId="1" xfId="0" applyFont="1" applyFill="1" applyBorder="1" applyAlignment="1">
      <alignment vertical="top"/>
    </xf>
    <xf numFmtId="0" fontId="1" fillId="13" borderId="1" xfId="0" applyFont="1" applyFill="1" applyBorder="1"/>
    <xf numFmtId="0" fontId="1" fillId="13" borderId="0" xfId="0" applyFont="1" applyFill="1"/>
    <xf numFmtId="0" fontId="1" fillId="13" borderId="2" xfId="0" applyFont="1" applyFill="1" applyBorder="1"/>
    <xf numFmtId="1" fontId="1" fillId="13" borderId="2" xfId="0" applyNumberFormat="1" applyFont="1" applyFill="1" applyBorder="1"/>
    <xf numFmtId="0" fontId="1" fillId="13" borderId="1" xfId="0" applyFont="1" applyFill="1" applyBorder="1" applyAlignment="1">
      <alignment vertical="top" wrapText="1"/>
    </xf>
    <xf numFmtId="0" fontId="1" fillId="14" borderId="1" xfId="0" applyFont="1" applyFill="1" applyBorder="1" applyAlignment="1">
      <alignment horizontal="justify" vertical="top" wrapText="1"/>
    </xf>
    <xf numFmtId="0" fontId="3" fillId="14" borderId="1" xfId="0" applyFont="1" applyFill="1" applyBorder="1" applyAlignment="1">
      <alignment vertical="top"/>
    </xf>
    <xf numFmtId="0" fontId="1" fillId="4" borderId="1" xfId="0" applyFont="1" applyFill="1" applyBorder="1"/>
    <xf numFmtId="0" fontId="1" fillId="4" borderId="0" xfId="0" applyFont="1" applyFill="1"/>
    <xf numFmtId="0" fontId="1" fillId="4" borderId="2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15" borderId="1" xfId="0" applyFont="1" applyFill="1" applyBorder="1" applyAlignment="1">
      <alignment horizontal="justify" vertical="top" wrapText="1"/>
    </xf>
    <xf numFmtId="0" fontId="3" fillId="16" borderId="1" xfId="0" applyFont="1" applyFill="1" applyBorder="1" applyAlignment="1">
      <alignment vertical="top"/>
    </xf>
    <xf numFmtId="0" fontId="3" fillId="15" borderId="1" xfId="0" applyFont="1" applyFill="1" applyBorder="1" applyAlignment="1">
      <alignment vertical="top"/>
    </xf>
    <xf numFmtId="0" fontId="1" fillId="15" borderId="1" xfId="0" applyFont="1" applyFill="1" applyBorder="1" applyAlignment="1">
      <alignment vertical="top"/>
    </xf>
    <xf numFmtId="0" fontId="1" fillId="15" borderId="1" xfId="0" applyFont="1" applyFill="1" applyBorder="1"/>
    <xf numFmtId="0" fontId="1" fillId="15" borderId="0" xfId="0" applyFont="1" applyFill="1"/>
    <xf numFmtId="0" fontId="1" fillId="15" borderId="2" xfId="0" applyFont="1" applyFill="1" applyBorder="1"/>
    <xf numFmtId="0" fontId="1" fillId="16" borderId="1" xfId="0" applyFont="1" applyFill="1" applyBorder="1" applyAlignment="1">
      <alignment vertical="top" wrapText="1"/>
    </xf>
    <xf numFmtId="0" fontId="1" fillId="12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top"/>
    </xf>
    <xf numFmtId="1" fontId="1" fillId="12" borderId="2" xfId="0" applyNumberFormat="1" applyFont="1" applyFill="1" applyBorder="1"/>
    <xf numFmtId="0" fontId="5" fillId="13" borderId="1" xfId="0" applyFont="1" applyFill="1" applyBorder="1" applyAlignment="1">
      <alignment vertical="top"/>
    </xf>
    <xf numFmtId="0" fontId="1" fillId="1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1" fillId="16" borderId="1" xfId="0" applyFont="1" applyFill="1" applyBorder="1" applyAlignment="1">
      <alignment vertical="top"/>
    </xf>
    <xf numFmtId="0" fontId="1" fillId="16" borderId="1" xfId="0" applyFont="1" applyFill="1" applyBorder="1"/>
    <xf numFmtId="0" fontId="1" fillId="16" borderId="0" xfId="0" applyFont="1" applyFill="1"/>
    <xf numFmtId="0" fontId="1" fillId="16" borderId="2" xfId="0" applyFont="1" applyFill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1" xfId="0" applyFont="1" applyFill="1" applyBorder="1" applyAlignment="1"/>
    <xf numFmtId="0" fontId="4" fillId="5" borderId="1" xfId="0" applyFont="1" applyFill="1" applyBorder="1" applyAlignment="1"/>
    <xf numFmtId="0" fontId="4" fillId="5" borderId="3" xfId="0" applyFont="1" applyFill="1" applyBorder="1" applyAlignment="1"/>
    <xf numFmtId="0" fontId="2" fillId="0" borderId="1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1" fillId="17" borderId="0" xfId="0" applyFont="1" applyFill="1"/>
    <xf numFmtId="0" fontId="1" fillId="0" borderId="0" xfId="0" applyFont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1" fillId="6" borderId="0" xfId="0" applyFont="1" applyFill="1" applyBorder="1" applyAlignment="1">
      <alignment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/>
    <xf numFmtId="0" fontId="4" fillId="18" borderId="1" xfId="0" applyFont="1" applyFill="1" applyBorder="1" applyAlignment="1">
      <alignment vertical="top"/>
    </xf>
    <xf numFmtId="0" fontId="2" fillId="7" borderId="11" xfId="0" applyFont="1" applyFill="1" applyBorder="1"/>
    <xf numFmtId="0" fontId="2" fillId="7" borderId="0" xfId="0" applyFont="1" applyFill="1"/>
    <xf numFmtId="1" fontId="2" fillId="0" borderId="0" xfId="0" applyNumberFormat="1" applyFont="1" applyFill="1"/>
    <xf numFmtId="0" fontId="3" fillId="18" borderId="1" xfId="0" applyFont="1" applyFill="1" applyBorder="1" applyAlignment="1" applyProtection="1">
      <alignment vertical="top"/>
    </xf>
    <xf numFmtId="0" fontId="1" fillId="10" borderId="1" xfId="0" applyFont="1" applyFill="1" applyBorder="1" applyAlignment="1">
      <alignment horizontal="justify" vertical="top" wrapText="1"/>
    </xf>
    <xf numFmtId="0" fontId="6" fillId="18" borderId="1" xfId="0" applyFont="1" applyFill="1" applyBorder="1" applyAlignment="1">
      <alignment vertical="top"/>
    </xf>
    <xf numFmtId="0" fontId="2" fillId="0" borderId="0" xfId="0" applyFont="1" applyFill="1"/>
    <xf numFmtId="0" fontId="5" fillId="18" borderId="1" xfId="0" applyFont="1" applyFill="1" applyBorder="1" applyAlignment="1">
      <alignment vertical="top"/>
    </xf>
    <xf numFmtId="0" fontId="3" fillId="18" borderId="1" xfId="0" applyFont="1" applyFill="1" applyBorder="1" applyAlignment="1">
      <alignment vertical="top"/>
    </xf>
    <xf numFmtId="0" fontId="2" fillId="9" borderId="1" xfId="0" applyFont="1" applyFill="1" applyBorder="1" applyAlignment="1">
      <alignment vertical="top"/>
    </xf>
    <xf numFmtId="0" fontId="2" fillId="7" borderId="2" xfId="0" applyFont="1" applyFill="1" applyBorder="1"/>
    <xf numFmtId="0" fontId="3" fillId="11" borderId="1" xfId="0" applyFont="1" applyFill="1" applyBorder="1" applyAlignment="1">
      <alignment vertical="top"/>
    </xf>
    <xf numFmtId="0" fontId="1" fillId="9" borderId="1" xfId="0" applyFont="1" applyFill="1" applyBorder="1" applyAlignment="1">
      <alignment horizontal="justify" vertical="top" wrapText="1"/>
    </xf>
    <xf numFmtId="0" fontId="6" fillId="9" borderId="1" xfId="0" applyFont="1" applyFill="1" applyBorder="1" applyAlignment="1">
      <alignment vertical="top" wrapText="1"/>
    </xf>
    <xf numFmtId="0" fontId="5" fillId="9" borderId="1" xfId="0" applyFont="1" applyFill="1" applyBorder="1"/>
    <xf numFmtId="0" fontId="1" fillId="0" borderId="0" xfId="0" applyFont="1" applyBorder="1"/>
    <xf numFmtId="0" fontId="1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 wrapText="1"/>
    </xf>
    <xf numFmtId="0" fontId="2" fillId="7" borderId="12" xfId="0" applyFont="1" applyFill="1" applyBorder="1"/>
    <xf numFmtId="164" fontId="1" fillId="0" borderId="0" xfId="0" applyNumberFormat="1" applyFont="1" applyFill="1"/>
    <xf numFmtId="0" fontId="3" fillId="19" borderId="1" xfId="0" applyFont="1" applyFill="1" applyBorder="1" applyAlignment="1">
      <alignment vertical="top"/>
    </xf>
    <xf numFmtId="0" fontId="2" fillId="12" borderId="2" xfId="0" applyFont="1" applyFill="1" applyBorder="1"/>
    <xf numFmtId="0" fontId="1" fillId="12" borderId="0" xfId="0" applyFont="1" applyFill="1" applyBorder="1"/>
    <xf numFmtId="0" fontId="2" fillId="12" borderId="5" xfId="0" applyFont="1" applyFill="1" applyBorder="1" applyAlignment="1">
      <alignment horizontal="justify" vertical="top" wrapText="1"/>
    </xf>
    <xf numFmtId="1" fontId="1" fillId="0" borderId="0" xfId="0" applyNumberFormat="1" applyFont="1" applyBorder="1"/>
    <xf numFmtId="0" fontId="1" fillId="0" borderId="5" xfId="0" applyFont="1" applyBorder="1" applyAlignment="1">
      <alignment horizontal="justify" vertical="top" wrapText="1"/>
    </xf>
    <xf numFmtId="0" fontId="1" fillId="19" borderId="1" xfId="0" applyFont="1" applyFill="1" applyBorder="1" applyAlignment="1">
      <alignment horizontal="justify" vertical="top" wrapText="1"/>
    </xf>
    <xf numFmtId="0" fontId="2" fillId="12" borderId="0" xfId="0" applyFont="1" applyFill="1" applyBorder="1"/>
    <xf numFmtId="0" fontId="1" fillId="12" borderId="5" xfId="0" applyFont="1" applyFill="1" applyBorder="1" applyAlignment="1">
      <alignment horizontal="justify" vertical="top" wrapText="1"/>
    </xf>
    <xf numFmtId="1" fontId="1" fillId="13" borderId="0" xfId="0" applyNumberFormat="1" applyFont="1" applyFill="1"/>
    <xf numFmtId="0" fontId="1" fillId="14" borderId="1" xfId="0" applyFont="1" applyFill="1" applyBorder="1"/>
    <xf numFmtId="0" fontId="1" fillId="14" borderId="0" xfId="0" applyFont="1" applyFill="1"/>
    <xf numFmtId="0" fontId="1" fillId="14" borderId="2" xfId="0" applyFont="1" applyFill="1" applyBorder="1"/>
    <xf numFmtId="1" fontId="1" fillId="14" borderId="0" xfId="0" applyNumberFormat="1" applyFont="1" applyFill="1"/>
    <xf numFmtId="0" fontId="1" fillId="16" borderId="1" xfId="0" applyFont="1" applyFill="1" applyBorder="1" applyAlignment="1">
      <alignment horizontal="justify" vertical="top" wrapText="1"/>
    </xf>
    <xf numFmtId="1" fontId="1" fillId="16" borderId="0" xfId="0" applyNumberFormat="1" applyFont="1" applyFill="1"/>
    <xf numFmtId="0" fontId="1" fillId="5" borderId="1" xfId="0" applyFont="1" applyFill="1" applyBorder="1" applyAlignment="1">
      <alignment horizontal="justify" vertical="top" wrapText="1"/>
    </xf>
    <xf numFmtId="0" fontId="1" fillId="19" borderId="3" xfId="0" applyFont="1" applyFill="1" applyBorder="1" applyAlignment="1">
      <alignment horizontal="center" vertical="center" wrapText="1"/>
    </xf>
    <xf numFmtId="0" fontId="1" fillId="19" borderId="3" xfId="0" applyFont="1" applyFill="1" applyBorder="1" applyAlignment="1">
      <alignment horizontal="justify" vertical="top" wrapText="1"/>
    </xf>
    <xf numFmtId="0" fontId="1" fillId="19" borderId="2" xfId="0" applyFont="1" applyFill="1" applyBorder="1" applyAlignment="1">
      <alignment horizontal="center" vertical="center" wrapText="1"/>
    </xf>
    <xf numFmtId="0" fontId="1" fillId="19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horizontal="right" vertical="center"/>
    </xf>
    <xf numFmtId="0" fontId="1" fillId="13" borderId="1" xfId="0" applyFont="1" applyFill="1" applyBorder="1" applyAlignment="1">
      <alignment horizontal="right" vertical="top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justify" vertical="top" wrapText="1"/>
    </xf>
    <xf numFmtId="0" fontId="1" fillId="13" borderId="0" xfId="0" applyFont="1" applyFill="1" applyAlignment="1">
      <alignment horizontal="right" vertical="center"/>
    </xf>
    <xf numFmtId="0" fontId="1" fillId="14" borderId="3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justify" vertical="top" wrapText="1"/>
    </xf>
    <xf numFmtId="0" fontId="1" fillId="14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16" borderId="3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justify" vertical="top" wrapText="1"/>
    </xf>
    <xf numFmtId="0" fontId="1" fillId="16" borderId="0" xfId="0" applyFont="1" applyFill="1" applyAlignment="1">
      <alignment horizontal="righ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right" vertical="center"/>
    </xf>
    <xf numFmtId="0" fontId="1" fillId="19" borderId="1" xfId="0" applyFont="1" applyFill="1" applyBorder="1" applyAlignment="1">
      <alignment horizontal="center" vertical="center" wrapText="1"/>
    </xf>
    <xf numFmtId="0" fontId="1" fillId="19" borderId="0" xfId="0" applyFont="1" applyFill="1" applyBorder="1" applyAlignment="1">
      <alignment horizontal="justify" vertical="top" wrapText="1"/>
    </xf>
    <xf numFmtId="1" fontId="1" fillId="19" borderId="2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right" vertical="center"/>
    </xf>
    <xf numFmtId="0" fontId="1" fillId="13" borderId="3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justify" vertical="top" wrapText="1"/>
    </xf>
    <xf numFmtId="0" fontId="1" fillId="13" borderId="2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justify" vertical="top" wrapText="1"/>
    </xf>
    <xf numFmtId="0" fontId="1" fillId="1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0" xfId="0" applyFont="1" applyFill="1" applyBorder="1" applyAlignment="1">
      <alignment horizontal="justify" vertical="top" wrapText="1"/>
    </xf>
    <xf numFmtId="0" fontId="1" fillId="16" borderId="2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/>
    <xf numFmtId="0" fontId="4" fillId="0" borderId="3" xfId="0" applyFont="1" applyFill="1" applyBorder="1" applyAlignment="1"/>
    <xf numFmtId="0" fontId="1" fillId="0" borderId="13" xfId="0" applyFont="1" applyBorder="1"/>
    <xf numFmtId="0" fontId="2" fillId="0" borderId="0" xfId="0" applyFont="1" applyFill="1" applyBorder="1"/>
    <xf numFmtId="0" fontId="1" fillId="0" borderId="14" xfId="0" applyFont="1" applyBorder="1"/>
    <xf numFmtId="0" fontId="2" fillId="0" borderId="0" xfId="0" applyFont="1" applyBorder="1"/>
    <xf numFmtId="0" fontId="1" fillId="17" borderId="0" xfId="0" applyFont="1" applyFill="1" applyBorder="1"/>
    <xf numFmtId="0" fontId="1" fillId="6" borderId="0" xfId="0" applyFont="1" applyFill="1"/>
    <xf numFmtId="0" fontId="4" fillId="20" borderId="1" xfId="0" applyFont="1" applyFill="1" applyBorder="1" applyAlignment="1">
      <alignment vertical="top"/>
    </xf>
    <xf numFmtId="0" fontId="4" fillId="6" borderId="1" xfId="0" applyFont="1" applyFill="1" applyBorder="1" applyAlignment="1">
      <alignment vertical="top"/>
    </xf>
    <xf numFmtId="0" fontId="3" fillId="20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1" fillId="10" borderId="1" xfId="0" applyFont="1" applyFill="1" applyBorder="1" applyAlignment="1">
      <alignment vertical="top" wrapText="1"/>
    </xf>
    <xf numFmtId="0" fontId="5" fillId="20" borderId="1" xfId="0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5" fillId="6" borderId="1" xfId="0" applyFont="1" applyFill="1" applyBorder="1" applyAlignment="1">
      <alignment vertical="top"/>
    </xf>
    <xf numFmtId="0" fontId="1" fillId="21" borderId="1" xfId="0" applyFont="1" applyFill="1" applyBorder="1"/>
    <xf numFmtId="1" fontId="1" fillId="22" borderId="0" xfId="0" applyNumberFormat="1" applyFont="1" applyFill="1"/>
    <xf numFmtId="0" fontId="1" fillId="12" borderId="2" xfId="0" applyFont="1" applyFill="1" applyBorder="1"/>
    <xf numFmtId="1" fontId="2" fillId="13" borderId="0" xfId="0" applyNumberFormat="1" applyFont="1" applyFill="1"/>
    <xf numFmtId="0" fontId="1" fillId="4" borderId="1" xfId="0" applyFont="1" applyFill="1" applyBorder="1" applyAlignment="1">
      <alignment horizontal="justify" vertical="top" wrapText="1"/>
    </xf>
    <xf numFmtId="0" fontId="6" fillId="16" borderId="1" xfId="0" applyFont="1" applyFill="1" applyBorder="1" applyAlignment="1">
      <alignment vertical="top" wrapText="1"/>
    </xf>
    <xf numFmtId="0" fontId="1" fillId="0" borderId="2" xfId="0" applyFont="1" applyFill="1" applyBorder="1"/>
    <xf numFmtId="1" fontId="1" fillId="0" borderId="2" xfId="0" applyNumberFormat="1" applyFont="1" applyFill="1" applyBorder="1"/>
    <xf numFmtId="0" fontId="3" fillId="4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justify" vertical="top" wrapText="1"/>
    </xf>
    <xf numFmtId="0" fontId="1" fillId="8" borderId="1" xfId="0" applyFont="1" applyFill="1" applyBorder="1" applyAlignment="1">
      <alignment horizontal="justify" vertical="top" wrapText="1"/>
    </xf>
    <xf numFmtId="0" fontId="6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/>
    </xf>
    <xf numFmtId="0" fontId="5" fillId="8" borderId="1" xfId="0" applyFont="1" applyFill="1" applyBorder="1" applyAlignment="1">
      <alignment vertical="top"/>
    </xf>
    <xf numFmtId="0" fontId="1" fillId="8" borderId="1" xfId="0" applyFont="1" applyFill="1" applyBorder="1"/>
    <xf numFmtId="0" fontId="1" fillId="8" borderId="0" xfId="0" applyFont="1" applyFill="1"/>
    <xf numFmtId="0" fontId="1" fillId="8" borderId="2" xfId="0" applyFont="1" applyFill="1" applyBorder="1"/>
    <xf numFmtId="0" fontId="4" fillId="20" borderId="1" xfId="0" applyFont="1" applyFill="1" applyBorder="1" applyAlignment="1"/>
    <xf numFmtId="0" fontId="4" fillId="6" borderId="1" xfId="0" applyFont="1" applyFill="1" applyBorder="1" applyAlignment="1"/>
    <xf numFmtId="0" fontId="1" fillId="0" borderId="13" xfId="0" applyFont="1" applyFill="1" applyBorder="1"/>
    <xf numFmtId="0" fontId="1" fillId="0" borderId="14" xfId="0" applyFont="1" applyFill="1" applyBorder="1"/>
    <xf numFmtId="0" fontId="2" fillId="0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5;&#1048;&#1071;%2014_06_2016/&#1059;&#1063;&#1045;&#1041;&#1053;&#1067;&#1045;%20&#1055;&#1051;&#1040;&#1053;&#1067;/&#1057;&#1041;&#1054;&#1056;&#1053;&#1048;&#1050;%20&#1059;&#1063;&#1045;&#1041;&#1053;&#1067;&#1061;%20&#1055;&#1051;&#1040;&#1053;&#1054;&#1042;/&#1055;&#1055;&#1050;&#1056;&#1080;&#1057;/&#1053;&#1054;&#1042;&#1067;&#1045;%20&#1050;&#1054;&#1044;&#1067;%20&#1053;&#1045;%20&#1048;&#1047;&#1052;&#1045;&#1053;&#1048;&#1051;&#1048;%20&#1057;&#1056;&#1054;&#1050;%20&#1054;&#1041;&#1059;&#1063;&#1045;&#1053;&#1048;&#1071;/&#1040;&#1042;&#1058;&#1054;&#1052;&#1045;&#1061;&#1040;&#1053;&#1048;&#1050;/&#1082;&#1086;&#1088;&#1088;&#1077;&#1082;&#1090;&#1080;&#1088;&#1086;&#1074;&#1082;&#1072;%20&#1072;&#1074;&#1090;&#1086;&#1084;&#1077;&#1093;&#1072;&#1085;&#1080;&#1082;&#1086;&#1074;&#1075;&#1088;&#1091;&#1087;&#1087;&#1099;%202014%20&#1075;_&#1087;&#1086;&#1089;&#1090;&#1091;&#1087;&#1083;&#1077;&#1085;&#1080;&#1103;%20%20&#1101;&#1083;&#1077;&#1082;&#1090;&#1088;&#1086;&#1085;&#1085;&#1099;&#1077;%20&#1087;&#1083;&#1072;&#1085;&#1099;%202&#1075;%205%20&#1084;(&#1074;&#1072;&#1088;&#1080;&#1072;&#1085;&#1090;14.05.1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7;&#1073;&#1085;&#1099;&#1077;%20&#1087;&#1083;&#1072;&#1085;&#1099;%20&#1087;&#1088;&#1086;&#1074;&#1077;&#1088;&#1077;&#1085;&#1099;%20&#1074;%20&#1087;&#1088;&#1086;&#1075;&#1088;&#1072;&#1084;&#1084;&#1077;%20&#1080;%20&#1073;&#1077;&#1079;/2017-2018%20&#1059;&#1095;&#1077;&#1073;&#1085;&#1099;&#1077;%20&#1087;&#1083;&#1072;&#1085;&#1099;%20&#1082;&#1086;&#1088;&#1088;&#1077;&#1082;&#1094;&#1080;&#1103;%20&#1087;&#1086;%20&#1040;&#1089;&#1090;&#1088;&#1086;&#1085;&#1086;&#1084;&#1080;&#1080;/&#1040;&#1042;&#1058;&#1054;&#1052;&#1045;&#1061;&#1040;&#1053;&#1048;&#1050;%202_10/151_&#1075;&#1088;&#1091;&#1087;&#1087;&#1072;%20&#1080;%20251_&#1089;%20&#1080;&#1079;&#1084;.%20_2017%20&#1075;_&#1087;&#1086;&#1089;&#1090;&#1091;&#1087;&#1083;&#1077;&#1085;&#1080;&#1103;%20%20&#1101;&#1083;&#1077;&#1082;&#1090;&#1088;&#1086;&#1085;&#1085;&#1099;&#1077;%20&#1087;&#1083;&#1072;&#1085;&#1099;%202&#1075;%2010%20&#1084;(&#1074;&#1072;&#1088;&#1080;&#1072;&#1085;&#1090;25.05.1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тер цифры"/>
      <sheetName val="Сводная по курсам Мастер Ц (2)"/>
      <sheetName val="Нагрузка преподавателей мастер "/>
      <sheetName val="Мастер сводная по нагрузке"/>
      <sheetName val="Монтажник РЭА"/>
      <sheetName val="Сводная Монтажник РЭА"/>
      <sheetName val="Нагрузка преп Монтажник РЭА (2)"/>
      <sheetName val="Монтаж.РЭА свод. по нагрузке"/>
      <sheetName val="СТАНОЧНИК"/>
      <sheetName val="Сводная по курсам СТАНОЧНИК"/>
      <sheetName val="НАГРУЗКА ПРЕП.   СТАНОЧНИК "/>
      <sheetName val="СВОД. НАГРУЗКА СТАНОЧНИК"/>
      <sheetName val="АВТОМЕХАНИК"/>
      <sheetName val="СВОДНАЯ ПО КУРСАМ АВТОМЕХАНИК"/>
      <sheetName val="НАГРУЗКА АВТОМЕХАНИК"/>
      <sheetName val="СВОД НАГРУЗКА АВТОМЕХАНИК"/>
      <sheetName val="ЭЛЕКТРОМОНТЕР"/>
      <sheetName val="СВОДНАЯ ПО КУРСАМ ЭЛЕКТРОМОНТЕР"/>
      <sheetName val="НАГРУЗКА ПРЕПОД ЭЛЕКТРОМОНТЕР"/>
      <sheetName val="СВОД ПО НАГРУЗКЕ ЭЛЕКТРОМОНТЕР"/>
      <sheetName val="ОБЩИЙ СВОД"/>
    </sheetNames>
    <sheetDataSet>
      <sheetData sheetId="0">
        <row r="7">
          <cell r="B7" t="str">
            <v>Русский язык</v>
          </cell>
        </row>
        <row r="8">
          <cell r="B8" t="str">
            <v>Литература</v>
          </cell>
        </row>
        <row r="9">
          <cell r="B9" t="str">
            <v>Иностранный язык</v>
          </cell>
        </row>
        <row r="10">
          <cell r="B10" t="str">
            <v>История</v>
          </cell>
        </row>
        <row r="11">
          <cell r="B11" t="str">
            <v>Обществознание ( вкл. Экономику и право)</v>
          </cell>
        </row>
        <row r="12">
          <cell r="B12" t="str">
            <v>Химия</v>
          </cell>
        </row>
        <row r="13">
          <cell r="B13" t="str">
            <v>Физика (профильный)</v>
          </cell>
        </row>
        <row r="14">
          <cell r="B14" t="str">
            <v>Биология</v>
          </cell>
        </row>
        <row r="15">
          <cell r="B15" t="str">
            <v>География</v>
          </cell>
        </row>
        <row r="16">
          <cell r="B16" t="str">
            <v>Математика (профильный)</v>
          </cell>
        </row>
        <row r="17">
          <cell r="B17" t="str">
            <v>Информатика и ИКТ (профильный)</v>
          </cell>
        </row>
        <row r="18">
          <cell r="B18" t="str">
            <v>ОБЖ</v>
          </cell>
        </row>
        <row r="19">
          <cell r="B19" t="str">
            <v>Физическая культура</v>
          </cell>
        </row>
        <row r="20">
          <cell r="B20" t="str">
            <v>Общепрофессиональный цикл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E6">
            <v>908.5</v>
          </cell>
          <cell r="F6">
            <v>1817</v>
          </cell>
        </row>
        <row r="7">
          <cell r="B7" t="str">
            <v>Русский язык</v>
          </cell>
          <cell r="E7">
            <v>39.5</v>
          </cell>
          <cell r="F7">
            <v>79</v>
          </cell>
        </row>
        <row r="8">
          <cell r="B8" t="str">
            <v>Литература</v>
          </cell>
          <cell r="E8">
            <v>98</v>
          </cell>
          <cell r="F8">
            <v>196</v>
          </cell>
        </row>
        <row r="9">
          <cell r="B9" t="str">
            <v>Иностранный язык</v>
          </cell>
          <cell r="E9">
            <v>79</v>
          </cell>
          <cell r="F9">
            <v>158</v>
          </cell>
        </row>
        <row r="10">
          <cell r="B10" t="str">
            <v>История</v>
          </cell>
          <cell r="E10">
            <v>60</v>
          </cell>
        </row>
        <row r="11">
          <cell r="B11" t="str">
            <v>Обществознание ( вкл. Экономику и право)</v>
          </cell>
          <cell r="E11">
            <v>79</v>
          </cell>
          <cell r="F11">
            <v>158</v>
          </cell>
        </row>
        <row r="12">
          <cell r="B12" t="str">
            <v>Химия</v>
          </cell>
          <cell r="E12">
            <v>60</v>
          </cell>
          <cell r="F12">
            <v>120</v>
          </cell>
        </row>
        <row r="13">
          <cell r="B13" t="str">
            <v>Физика (профильный)</v>
          </cell>
          <cell r="E13">
            <v>108.5</v>
          </cell>
          <cell r="F13">
            <v>217</v>
          </cell>
        </row>
        <row r="14">
          <cell r="B14" t="str">
            <v>Биология</v>
          </cell>
        </row>
        <row r="15">
          <cell r="B15" t="str">
            <v>География</v>
          </cell>
          <cell r="E15">
            <v>19</v>
          </cell>
        </row>
        <row r="16">
          <cell r="B16" t="str">
            <v>Математика (профильный)</v>
          </cell>
          <cell r="E16">
            <v>149.5</v>
          </cell>
          <cell r="F16">
            <v>299</v>
          </cell>
        </row>
        <row r="17">
          <cell r="B17" t="str">
            <v>Информатика и ИКТ (профильный)</v>
          </cell>
          <cell r="E17">
            <v>49.5</v>
          </cell>
        </row>
        <row r="18">
          <cell r="B18" t="str">
            <v>ОБЖ</v>
          </cell>
          <cell r="E18">
            <v>39.5</v>
          </cell>
          <cell r="F18">
            <v>79</v>
          </cell>
        </row>
        <row r="19">
          <cell r="B19" t="str">
            <v>Физическая культура</v>
          </cell>
          <cell r="E19">
            <v>87.5</v>
          </cell>
          <cell r="F19">
            <v>175</v>
          </cell>
        </row>
        <row r="20">
          <cell r="E20">
            <v>105</v>
          </cell>
          <cell r="F20">
            <v>210</v>
          </cell>
        </row>
        <row r="21">
          <cell r="B21" t="str">
            <v>Электротехника</v>
          </cell>
          <cell r="E21">
            <v>26.5</v>
          </cell>
          <cell r="F21">
            <v>53</v>
          </cell>
        </row>
        <row r="22">
          <cell r="B22" t="str">
            <v>Охрана труда</v>
          </cell>
          <cell r="E22">
            <v>16.5</v>
          </cell>
          <cell r="F22">
            <v>33</v>
          </cell>
        </row>
        <row r="23">
          <cell r="B23" t="str">
            <v>Материаловедение</v>
          </cell>
          <cell r="E23">
            <v>29</v>
          </cell>
          <cell r="F23">
            <v>58</v>
          </cell>
        </row>
        <row r="24">
          <cell r="B24" t="str">
            <v>Безопасность жизнедеятельности</v>
          </cell>
          <cell r="E24">
            <v>16</v>
          </cell>
          <cell r="F24">
            <v>32</v>
          </cell>
        </row>
        <row r="25">
          <cell r="E25">
            <v>17</v>
          </cell>
          <cell r="F25">
            <v>34</v>
          </cell>
        </row>
        <row r="27">
          <cell r="A27" t="str">
            <v>ПМ.00</v>
          </cell>
          <cell r="B27" t="str">
            <v xml:space="preserve">ПРОФЕССИОНАЛЬНЫЕ МОДУЛИ </v>
          </cell>
          <cell r="E27">
            <v>246</v>
          </cell>
          <cell r="F27">
            <v>1139</v>
          </cell>
        </row>
        <row r="28">
          <cell r="A28" t="str">
            <v>ПМ.01</v>
          </cell>
          <cell r="B28" t="str">
            <v>Техническое обслуживание и ремонт автотранспорта</v>
          </cell>
          <cell r="E28">
            <v>145</v>
          </cell>
          <cell r="F28">
            <v>862</v>
          </cell>
        </row>
        <row r="29">
          <cell r="A29" t="str">
            <v>МДК.01.01</v>
          </cell>
          <cell r="B29" t="str">
            <v>Слесарное дело и технические измерения</v>
          </cell>
          <cell r="E29">
            <v>25.5</v>
          </cell>
          <cell r="F29">
            <v>51</v>
          </cell>
        </row>
        <row r="30">
          <cell r="A30" t="str">
            <v>МДК.01.02</v>
          </cell>
          <cell r="B30" t="str">
            <v>Устройство, техническое обслуживание и ремонт автомобилей.</v>
          </cell>
          <cell r="E30">
            <v>119.5</v>
          </cell>
          <cell r="F30">
            <v>239</v>
          </cell>
        </row>
        <row r="31">
          <cell r="A31" t="str">
            <v>УП.01</v>
          </cell>
          <cell r="B31" t="str">
            <v>Учебная практика</v>
          </cell>
          <cell r="F31">
            <v>464</v>
          </cell>
        </row>
        <row r="32">
          <cell r="A32" t="str">
            <v>ПП.01</v>
          </cell>
          <cell r="B32" t="str">
            <v>Производственная практика</v>
          </cell>
          <cell r="F32">
            <v>108</v>
          </cell>
        </row>
        <row r="33">
          <cell r="A33" t="str">
            <v>ПМ.02</v>
          </cell>
          <cell r="B33" t="str">
            <v>Транспортировка грузов и перевозка пассажиров</v>
          </cell>
          <cell r="E33">
            <v>65</v>
          </cell>
          <cell r="F33">
            <v>149</v>
          </cell>
        </row>
        <row r="34">
          <cell r="A34" t="str">
            <v>МДК.02.01</v>
          </cell>
          <cell r="B34" t="str">
            <v>Теоретическая подготовка водителей автомобилей категории "В" и"С"</v>
          </cell>
          <cell r="E34">
            <v>65</v>
          </cell>
          <cell r="F34">
            <v>131</v>
          </cell>
        </row>
        <row r="35">
          <cell r="A35" t="str">
            <v>УП.02</v>
          </cell>
          <cell r="B35" t="str">
            <v>Учебная практика</v>
          </cell>
          <cell r="F35">
            <v>128</v>
          </cell>
        </row>
        <row r="36">
          <cell r="A36" t="str">
            <v>ПП.02</v>
          </cell>
          <cell r="B36" t="str">
            <v>Производственная практика</v>
          </cell>
          <cell r="F36">
            <v>18</v>
          </cell>
        </row>
        <row r="37">
          <cell r="A37" t="str">
            <v>ПМ.03</v>
          </cell>
          <cell r="B37" t="str">
            <v>Заправка транспортных средств горючими и смазочными материалами.</v>
          </cell>
          <cell r="E37">
            <v>36</v>
          </cell>
          <cell r="F37">
            <v>128</v>
          </cell>
        </row>
        <row r="38">
          <cell r="A38" t="str">
            <v>МДК.03.01</v>
          </cell>
          <cell r="B38" t="str">
            <v>Оборудование и   эксплуатация заправочных станций</v>
          </cell>
          <cell r="E38">
            <v>18</v>
          </cell>
          <cell r="F38">
            <v>36</v>
          </cell>
        </row>
        <row r="39">
          <cell r="A39" t="str">
            <v>МДК.03.02</v>
          </cell>
          <cell r="B39" t="str">
            <v>Организация транспортировки, приема, хранения и отпуска нефтепродуктов.</v>
          </cell>
          <cell r="E39">
            <v>18</v>
          </cell>
          <cell r="F39">
            <v>36</v>
          </cell>
        </row>
        <row r="40">
          <cell r="A40" t="str">
            <v>УП.03</v>
          </cell>
          <cell r="B40" t="str">
            <v>Учебная практики</v>
          </cell>
          <cell r="F40">
            <v>38</v>
          </cell>
        </row>
        <row r="41">
          <cell r="A41" t="str">
            <v>ПП.03</v>
          </cell>
          <cell r="B41" t="str">
            <v>Производственная практика</v>
          </cell>
          <cell r="F41">
            <v>18</v>
          </cell>
        </row>
        <row r="42">
          <cell r="E42">
            <v>42</v>
          </cell>
          <cell r="F42">
            <v>42</v>
          </cell>
        </row>
        <row r="43">
          <cell r="A43" t="str">
            <v>ФК.00.01</v>
          </cell>
          <cell r="B43" t="str">
            <v>Физическая культура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тер цифры"/>
      <sheetName val="Календарный график Мастер"/>
      <sheetName val="Монтажник РЭА"/>
      <sheetName val="Сводная Монтажник РЭА"/>
      <sheetName val="СТАНОЧНИК"/>
      <sheetName val="Сводная по курсам СТАНОЧНИК"/>
      <sheetName val="ЭЛЕКТРОМОНТЕР"/>
      <sheetName val="СВОДНАЯ ПО КУРСАМ ЭЛЕКТРОМОНТЕР"/>
      <sheetName val="АВТОМЕХАНИК 2_10"/>
      <sheetName val="_КАЛ. Гр 251 (17-18)"/>
      <sheetName val="АВТОМЕХАНИК 2_10 (151)"/>
      <sheetName val="_КАЛ. Гр 1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F10">
            <v>161</v>
          </cell>
        </row>
        <row r="14">
          <cell r="E14">
            <v>20</v>
          </cell>
          <cell r="F14">
            <v>41</v>
          </cell>
        </row>
        <row r="15">
          <cell r="A15" t="str">
            <v>ОДБ.09</v>
          </cell>
          <cell r="B15" t="str">
            <v>Биология (вкл. экологию)</v>
          </cell>
          <cell r="F15">
            <v>38</v>
          </cell>
        </row>
        <row r="16">
          <cell r="F16">
            <v>59</v>
          </cell>
        </row>
        <row r="18">
          <cell r="F18">
            <v>116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J209"/>
  <sheetViews>
    <sheetView tabSelected="1" topLeftCell="A45" zoomScale="50" zoomScaleNormal="50" workbookViewId="0">
      <selection activeCell="A157" sqref="A157:BC209"/>
    </sheetView>
  </sheetViews>
  <sheetFormatPr defaultRowHeight="20.25" customHeight="1" x14ac:dyDescent="0.25"/>
  <cols>
    <col min="1" max="1" width="14.1640625" style="3" customWidth="1"/>
    <col min="2" max="2" width="53.6640625" style="3" customWidth="1"/>
    <col min="3" max="3" width="9.33203125" style="3"/>
    <col min="4" max="4" width="8" style="3" customWidth="1"/>
    <col min="5" max="6" width="7.5" style="3" customWidth="1"/>
    <col min="7" max="7" width="8" style="3" customWidth="1"/>
    <col min="8" max="8" width="7.1640625" style="3" customWidth="1"/>
    <col min="9" max="10" width="6.83203125" style="3" customWidth="1"/>
    <col min="11" max="11" width="6.5" style="3" customWidth="1"/>
    <col min="12" max="12" width="6.1640625" style="3" customWidth="1"/>
    <col min="13" max="14" width="6.5" style="3" customWidth="1"/>
    <col min="15" max="15" width="6.83203125" style="3" customWidth="1"/>
    <col min="16" max="16" width="6.5" style="3" customWidth="1"/>
    <col min="17" max="17" width="6.83203125" style="3" customWidth="1"/>
    <col min="18" max="18" width="6.1640625" style="3" customWidth="1"/>
    <col min="19" max="19" width="6.5" style="3" customWidth="1"/>
    <col min="20" max="20" width="5.83203125" style="3" customWidth="1"/>
    <col min="21" max="16384" width="9.33203125" style="3"/>
  </cols>
  <sheetData>
    <row r="1" spans="1:62" ht="20.2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2" ht="20.25" customHeight="1" x14ac:dyDescent="0.25">
      <c r="A2" s="4" t="s">
        <v>1</v>
      </c>
      <c r="B2" s="4" t="s">
        <v>2</v>
      </c>
      <c r="C2" s="5"/>
      <c r="D2" s="6" t="s">
        <v>3</v>
      </c>
      <c r="E2" s="6"/>
      <c r="F2" s="6"/>
      <c r="G2" s="6"/>
      <c r="H2" s="6" t="s">
        <v>4</v>
      </c>
      <c r="I2" s="6" t="s">
        <v>5</v>
      </c>
      <c r="J2" s="6"/>
      <c r="K2" s="6"/>
      <c r="L2" s="6" t="s">
        <v>6</v>
      </c>
      <c r="M2" s="6" t="s">
        <v>7</v>
      </c>
      <c r="N2" s="6"/>
      <c r="O2" s="6"/>
      <c r="P2" s="6"/>
      <c r="Q2" s="6" t="s">
        <v>8</v>
      </c>
      <c r="R2" s="6"/>
      <c r="S2" s="6"/>
      <c r="T2" s="6"/>
      <c r="U2" s="7" t="s">
        <v>9</v>
      </c>
      <c r="V2" s="6" t="s">
        <v>10</v>
      </c>
      <c r="W2" s="6"/>
      <c r="X2" s="6"/>
      <c r="Y2" s="6"/>
      <c r="Z2" s="6" t="s">
        <v>11</v>
      </c>
      <c r="AA2" s="6"/>
      <c r="AB2" s="6"/>
      <c r="AC2" s="6"/>
      <c r="AD2" s="6" t="s">
        <v>12</v>
      </c>
      <c r="AE2" s="6"/>
      <c r="AF2" s="6"/>
      <c r="AG2" s="6"/>
      <c r="AH2" s="6" t="s">
        <v>13</v>
      </c>
      <c r="AI2" s="6" t="s">
        <v>14</v>
      </c>
      <c r="AJ2" s="6"/>
      <c r="AK2" s="6"/>
      <c r="AL2" s="6" t="s">
        <v>15</v>
      </c>
      <c r="AM2" s="6" t="s">
        <v>16</v>
      </c>
      <c r="AN2" s="6"/>
      <c r="AO2" s="6"/>
      <c r="AP2" s="6"/>
      <c r="AQ2" s="6" t="s">
        <v>17</v>
      </c>
      <c r="AR2" s="6" t="s">
        <v>18</v>
      </c>
      <c r="AS2" s="6"/>
      <c r="AT2" s="6"/>
      <c r="AU2" s="6" t="s">
        <v>19</v>
      </c>
      <c r="AV2" s="6" t="s">
        <v>20</v>
      </c>
      <c r="AW2" s="6"/>
      <c r="AX2" s="6"/>
      <c r="AY2" s="6"/>
      <c r="AZ2" s="6" t="s">
        <v>21</v>
      </c>
      <c r="BA2" s="6"/>
      <c r="BB2" s="6"/>
      <c r="BC2" s="6"/>
    </row>
    <row r="3" spans="1:62" ht="20.25" customHeight="1" x14ac:dyDescent="0.25">
      <c r="A3" s="4"/>
      <c r="B3" s="4"/>
      <c r="C3" s="5"/>
      <c r="D3" s="8">
        <v>1</v>
      </c>
      <c r="E3" s="8">
        <v>8</v>
      </c>
      <c r="F3" s="8">
        <v>15</v>
      </c>
      <c r="G3" s="8">
        <v>22</v>
      </c>
      <c r="H3" s="6"/>
      <c r="I3" s="8">
        <v>6</v>
      </c>
      <c r="J3" s="8">
        <v>13</v>
      </c>
      <c r="K3" s="8">
        <v>20</v>
      </c>
      <c r="L3" s="6"/>
      <c r="M3" s="8">
        <v>3</v>
      </c>
      <c r="N3" s="8">
        <v>10</v>
      </c>
      <c r="O3" s="8">
        <v>17</v>
      </c>
      <c r="P3" s="9">
        <v>24</v>
      </c>
      <c r="Q3" s="8">
        <v>1</v>
      </c>
      <c r="R3" s="8">
        <v>8</v>
      </c>
      <c r="S3" s="8">
        <v>15</v>
      </c>
      <c r="T3" s="8">
        <v>22</v>
      </c>
      <c r="U3" s="7"/>
      <c r="V3" s="8">
        <v>5</v>
      </c>
      <c r="W3" s="8">
        <v>12</v>
      </c>
      <c r="X3" s="8">
        <v>19</v>
      </c>
      <c r="Y3" s="9">
        <v>26</v>
      </c>
      <c r="Z3" s="8">
        <v>2</v>
      </c>
      <c r="AA3" s="8">
        <v>9</v>
      </c>
      <c r="AB3" s="8">
        <v>16</v>
      </c>
      <c r="AC3" s="9">
        <v>23</v>
      </c>
      <c r="AD3" s="8">
        <v>1</v>
      </c>
      <c r="AE3" s="8">
        <v>8</v>
      </c>
      <c r="AF3" s="8">
        <v>15</v>
      </c>
      <c r="AG3" s="8">
        <v>22</v>
      </c>
      <c r="AH3" s="6"/>
      <c r="AI3" s="8">
        <v>5</v>
      </c>
      <c r="AJ3" s="8">
        <v>12</v>
      </c>
      <c r="AK3" s="8">
        <v>19</v>
      </c>
      <c r="AL3" s="6"/>
      <c r="AM3" s="8">
        <v>3</v>
      </c>
      <c r="AN3" s="8">
        <v>10</v>
      </c>
      <c r="AO3" s="8">
        <v>17</v>
      </c>
      <c r="AP3" s="9">
        <v>24</v>
      </c>
      <c r="AQ3" s="6"/>
      <c r="AR3" s="8">
        <v>7</v>
      </c>
      <c r="AS3" s="8">
        <v>14</v>
      </c>
      <c r="AT3" s="8">
        <v>21</v>
      </c>
      <c r="AU3" s="6"/>
      <c r="AV3" s="8">
        <v>5</v>
      </c>
      <c r="AW3" s="8">
        <v>12</v>
      </c>
      <c r="AX3" s="8">
        <v>19</v>
      </c>
      <c r="AY3" s="9">
        <v>26</v>
      </c>
      <c r="AZ3" s="8">
        <v>2</v>
      </c>
      <c r="BA3" s="8">
        <v>9</v>
      </c>
      <c r="BB3" s="8">
        <v>16</v>
      </c>
      <c r="BC3" s="8">
        <v>23</v>
      </c>
    </row>
    <row r="4" spans="1:62" ht="20.25" customHeight="1" x14ac:dyDescent="0.25">
      <c r="A4" s="4"/>
      <c r="B4" s="4"/>
      <c r="C4" s="5"/>
      <c r="D4" s="8">
        <v>6</v>
      </c>
      <c r="E4" s="8">
        <v>13</v>
      </c>
      <c r="F4" s="8">
        <v>20</v>
      </c>
      <c r="G4" s="8">
        <v>27</v>
      </c>
      <c r="H4" s="6"/>
      <c r="I4" s="8">
        <v>11</v>
      </c>
      <c r="J4" s="8">
        <v>18</v>
      </c>
      <c r="K4" s="8">
        <v>25</v>
      </c>
      <c r="L4" s="6"/>
      <c r="M4" s="8">
        <v>8</v>
      </c>
      <c r="N4" s="8">
        <v>15</v>
      </c>
      <c r="O4" s="8">
        <v>22</v>
      </c>
      <c r="P4" s="9">
        <v>29</v>
      </c>
      <c r="Q4" s="8">
        <v>6</v>
      </c>
      <c r="R4" s="8">
        <v>13</v>
      </c>
      <c r="S4" s="8">
        <v>20</v>
      </c>
      <c r="T4" s="8">
        <v>27</v>
      </c>
      <c r="U4" s="7"/>
      <c r="V4" s="8">
        <v>10</v>
      </c>
      <c r="W4" s="8">
        <v>17</v>
      </c>
      <c r="X4" s="8">
        <v>24</v>
      </c>
      <c r="Y4" s="9">
        <v>31</v>
      </c>
      <c r="Z4" s="8">
        <v>7</v>
      </c>
      <c r="AA4" s="8">
        <v>14</v>
      </c>
      <c r="AB4" s="8">
        <v>21</v>
      </c>
      <c r="AC4" s="9">
        <v>28</v>
      </c>
      <c r="AD4" s="8">
        <v>6</v>
      </c>
      <c r="AE4" s="8">
        <v>13</v>
      </c>
      <c r="AF4" s="8">
        <v>20</v>
      </c>
      <c r="AG4" s="8">
        <v>27</v>
      </c>
      <c r="AH4" s="6"/>
      <c r="AI4" s="8">
        <v>10</v>
      </c>
      <c r="AJ4" s="8">
        <v>17</v>
      </c>
      <c r="AK4" s="8">
        <v>24</v>
      </c>
      <c r="AL4" s="6"/>
      <c r="AM4" s="8">
        <v>8</v>
      </c>
      <c r="AN4" s="8">
        <v>15</v>
      </c>
      <c r="AO4" s="8">
        <v>22</v>
      </c>
      <c r="AP4" s="9">
        <v>29</v>
      </c>
      <c r="AQ4" s="6"/>
      <c r="AR4" s="8">
        <v>12</v>
      </c>
      <c r="AS4" s="8">
        <v>19</v>
      </c>
      <c r="AT4" s="8">
        <v>26</v>
      </c>
      <c r="AU4" s="6"/>
      <c r="AV4" s="8">
        <v>10</v>
      </c>
      <c r="AW4" s="8">
        <v>17</v>
      </c>
      <c r="AX4" s="8">
        <v>24</v>
      </c>
      <c r="AY4" s="9">
        <v>31</v>
      </c>
      <c r="AZ4" s="8">
        <v>7</v>
      </c>
      <c r="BA4" s="8">
        <v>14</v>
      </c>
      <c r="BB4" s="8">
        <v>21</v>
      </c>
      <c r="BC4" s="8">
        <v>28</v>
      </c>
      <c r="BJ4" s="10" t="s">
        <v>0</v>
      </c>
    </row>
    <row r="5" spans="1:62" ht="20.25" customHeight="1" x14ac:dyDescent="0.25">
      <c r="A5" s="4"/>
      <c r="B5" s="4"/>
      <c r="C5" s="5"/>
      <c r="D5" s="11">
        <v>1</v>
      </c>
      <c r="E5" s="11">
        <v>2</v>
      </c>
      <c r="F5" s="11">
        <v>3</v>
      </c>
      <c r="G5" s="11">
        <v>4</v>
      </c>
      <c r="H5" s="11">
        <v>5</v>
      </c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>
        <v>13</v>
      </c>
      <c r="Q5" s="11">
        <v>14</v>
      </c>
      <c r="R5" s="11">
        <v>15</v>
      </c>
      <c r="S5" s="11">
        <v>16</v>
      </c>
      <c r="T5" s="11">
        <v>17</v>
      </c>
      <c r="U5" s="12"/>
      <c r="V5" s="13"/>
      <c r="W5" s="14">
        <v>1</v>
      </c>
      <c r="X5" s="14">
        <v>2</v>
      </c>
      <c r="Y5" s="14">
        <v>3</v>
      </c>
      <c r="Z5" s="14">
        <v>4</v>
      </c>
      <c r="AA5" s="14">
        <v>5</v>
      </c>
      <c r="AB5" s="14">
        <v>6</v>
      </c>
      <c r="AC5" s="14">
        <v>7</v>
      </c>
      <c r="AD5" s="14">
        <v>8</v>
      </c>
      <c r="AE5" s="14">
        <v>9</v>
      </c>
      <c r="AF5" s="14">
        <v>10</v>
      </c>
      <c r="AG5" s="14">
        <v>11</v>
      </c>
      <c r="AH5" s="14">
        <v>12</v>
      </c>
      <c r="AI5" s="14">
        <v>13</v>
      </c>
      <c r="AJ5" s="14">
        <v>14</v>
      </c>
      <c r="AK5" s="14">
        <v>15</v>
      </c>
      <c r="AL5" s="14">
        <v>16</v>
      </c>
      <c r="AM5" s="14">
        <v>17</v>
      </c>
      <c r="AN5" s="14">
        <v>18</v>
      </c>
      <c r="AO5" s="14">
        <v>19</v>
      </c>
      <c r="AP5" s="14">
        <v>20</v>
      </c>
      <c r="AQ5" s="14">
        <v>21</v>
      </c>
      <c r="AR5" s="14">
        <v>22</v>
      </c>
      <c r="AS5" s="14">
        <v>23</v>
      </c>
      <c r="AT5" s="14">
        <v>24</v>
      </c>
      <c r="AU5" s="15"/>
      <c r="AV5" s="11"/>
      <c r="AW5" s="11"/>
      <c r="AX5" s="11"/>
      <c r="AY5" s="15"/>
      <c r="AZ5" s="11"/>
      <c r="BA5" s="11"/>
      <c r="BB5" s="11"/>
      <c r="BC5" s="11"/>
      <c r="BJ5" s="10"/>
    </row>
    <row r="6" spans="1:62" ht="20.25" customHeight="1" thickBot="1" x14ac:dyDescent="0.3">
      <c r="A6" s="4"/>
      <c r="B6" s="4"/>
      <c r="C6" s="5"/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1">
        <v>6</v>
      </c>
      <c r="J6" s="11">
        <v>7</v>
      </c>
      <c r="K6" s="11">
        <v>8</v>
      </c>
      <c r="L6" s="11">
        <v>9</v>
      </c>
      <c r="M6" s="11">
        <v>10</v>
      </c>
      <c r="N6" s="11">
        <v>11</v>
      </c>
      <c r="O6" s="11">
        <v>12</v>
      </c>
      <c r="P6" s="14">
        <v>13</v>
      </c>
      <c r="Q6" s="14">
        <v>14</v>
      </c>
      <c r="R6" s="14">
        <v>15</v>
      </c>
      <c r="S6" s="14">
        <v>16</v>
      </c>
      <c r="T6" s="14">
        <v>17</v>
      </c>
      <c r="U6" s="13">
        <v>18</v>
      </c>
      <c r="V6" s="13">
        <v>19</v>
      </c>
      <c r="W6" s="14">
        <v>20</v>
      </c>
      <c r="X6" s="14">
        <v>21</v>
      </c>
      <c r="Y6" s="14">
        <v>22</v>
      </c>
      <c r="Z6" s="11">
        <v>23</v>
      </c>
      <c r="AA6" s="11">
        <v>24</v>
      </c>
      <c r="AB6" s="11">
        <v>25</v>
      </c>
      <c r="AC6" s="11">
        <v>26</v>
      </c>
      <c r="AD6" s="11">
        <v>27</v>
      </c>
      <c r="AE6" s="11">
        <v>28</v>
      </c>
      <c r="AF6" s="11">
        <v>29</v>
      </c>
      <c r="AG6" s="11">
        <v>30</v>
      </c>
      <c r="AH6" s="11">
        <v>31</v>
      </c>
      <c r="AI6" s="11">
        <v>32</v>
      </c>
      <c r="AJ6" s="11">
        <v>33</v>
      </c>
      <c r="AK6" s="11">
        <v>34</v>
      </c>
      <c r="AL6" s="11">
        <v>35</v>
      </c>
      <c r="AM6" s="11">
        <v>36</v>
      </c>
      <c r="AN6" s="11">
        <v>37</v>
      </c>
      <c r="AO6" s="11">
        <v>38</v>
      </c>
      <c r="AP6" s="11">
        <v>39</v>
      </c>
      <c r="AQ6" s="11">
        <v>40</v>
      </c>
      <c r="AR6" s="11">
        <v>41</v>
      </c>
      <c r="AS6" s="11">
        <v>42</v>
      </c>
      <c r="AT6" s="11">
        <v>43</v>
      </c>
      <c r="AU6" s="11">
        <v>44</v>
      </c>
      <c r="AV6" s="11">
        <v>45</v>
      </c>
      <c r="AW6" s="11">
        <v>46</v>
      </c>
      <c r="AX6" s="11">
        <v>47</v>
      </c>
      <c r="AY6" s="11">
        <v>48</v>
      </c>
      <c r="AZ6" s="11">
        <v>49</v>
      </c>
      <c r="BA6" s="11">
        <v>50</v>
      </c>
      <c r="BB6" s="11">
        <v>51</v>
      </c>
      <c r="BC6" s="11">
        <v>52</v>
      </c>
      <c r="BD6" s="16" t="s">
        <v>22</v>
      </c>
      <c r="BE6" s="16" t="s">
        <v>23</v>
      </c>
      <c r="BF6" s="17" t="s">
        <v>24</v>
      </c>
      <c r="BH6" s="3" t="s">
        <v>25</v>
      </c>
      <c r="BI6" s="3" t="s">
        <v>26</v>
      </c>
    </row>
    <row r="7" spans="1:62" ht="20.25" customHeight="1" thickBot="1" x14ac:dyDescent="0.3">
      <c r="A7" s="18" t="s">
        <v>27</v>
      </c>
      <c r="B7" s="19" t="s">
        <v>28</v>
      </c>
      <c r="C7" s="20" t="s">
        <v>29</v>
      </c>
      <c r="D7" s="21">
        <f>D9+D11+D13+D15+D17+D19+D21+D23+D27+D29+D31+D33+D35</f>
        <v>25</v>
      </c>
      <c r="E7" s="21">
        <f t="shared" ref="E7:AT8" si="0">E9+E11+E13+E15+E17+E19+E21+E23+E27+E29+E31+E33+E35</f>
        <v>25</v>
      </c>
      <c r="F7" s="21">
        <f t="shared" si="0"/>
        <v>25</v>
      </c>
      <c r="G7" s="21">
        <f t="shared" si="0"/>
        <v>25</v>
      </c>
      <c r="H7" s="21">
        <f t="shared" si="0"/>
        <v>25</v>
      </c>
      <c r="I7" s="21">
        <f t="shared" si="0"/>
        <v>25</v>
      </c>
      <c r="J7" s="21">
        <f t="shared" si="0"/>
        <v>25</v>
      </c>
      <c r="K7" s="21">
        <f t="shared" si="0"/>
        <v>25</v>
      </c>
      <c r="L7" s="21">
        <f t="shared" si="0"/>
        <v>25</v>
      </c>
      <c r="M7" s="21">
        <f t="shared" si="0"/>
        <v>25</v>
      </c>
      <c r="N7" s="21">
        <f t="shared" si="0"/>
        <v>25</v>
      </c>
      <c r="O7" s="21">
        <f t="shared" si="0"/>
        <v>25</v>
      </c>
      <c r="P7" s="21">
        <f t="shared" si="0"/>
        <v>25</v>
      </c>
      <c r="Q7" s="21">
        <f t="shared" si="0"/>
        <v>25</v>
      </c>
      <c r="R7" s="21">
        <f t="shared" si="0"/>
        <v>25</v>
      </c>
      <c r="S7" s="21">
        <f t="shared" si="0"/>
        <v>25</v>
      </c>
      <c r="T7" s="21">
        <f t="shared" si="0"/>
        <v>25</v>
      </c>
      <c r="U7" s="21">
        <f t="shared" si="0"/>
        <v>0</v>
      </c>
      <c r="V7" s="21">
        <f t="shared" si="0"/>
        <v>0</v>
      </c>
      <c r="W7" s="21">
        <f t="shared" si="0"/>
        <v>24</v>
      </c>
      <c r="X7" s="21">
        <f t="shared" si="0"/>
        <v>24</v>
      </c>
      <c r="Y7" s="21">
        <f t="shared" si="0"/>
        <v>24</v>
      </c>
      <c r="Z7" s="21">
        <f t="shared" si="0"/>
        <v>24</v>
      </c>
      <c r="AA7" s="21">
        <f t="shared" si="0"/>
        <v>24</v>
      </c>
      <c r="AB7" s="21">
        <f t="shared" si="0"/>
        <v>24</v>
      </c>
      <c r="AC7" s="21">
        <f t="shared" si="0"/>
        <v>24</v>
      </c>
      <c r="AD7" s="21">
        <f t="shared" si="0"/>
        <v>24</v>
      </c>
      <c r="AE7" s="21">
        <f t="shared" si="0"/>
        <v>24</v>
      </c>
      <c r="AF7" s="21">
        <f t="shared" si="0"/>
        <v>24</v>
      </c>
      <c r="AG7" s="21">
        <f t="shared" si="0"/>
        <v>24</v>
      </c>
      <c r="AH7" s="21">
        <f t="shared" si="0"/>
        <v>24</v>
      </c>
      <c r="AI7" s="21">
        <f t="shared" si="0"/>
        <v>24</v>
      </c>
      <c r="AJ7" s="21">
        <f t="shared" si="0"/>
        <v>24</v>
      </c>
      <c r="AK7" s="21">
        <f t="shared" si="0"/>
        <v>24</v>
      </c>
      <c r="AL7" s="21">
        <f t="shared" si="0"/>
        <v>24</v>
      </c>
      <c r="AM7" s="21">
        <f t="shared" si="0"/>
        <v>24</v>
      </c>
      <c r="AN7" s="21">
        <f t="shared" si="0"/>
        <v>24</v>
      </c>
      <c r="AO7" s="21">
        <f t="shared" si="0"/>
        <v>24</v>
      </c>
      <c r="AP7" s="21">
        <f t="shared" si="0"/>
        <v>24</v>
      </c>
      <c r="AQ7" s="21">
        <f t="shared" si="0"/>
        <v>24</v>
      </c>
      <c r="AR7" s="21">
        <f t="shared" si="0"/>
        <v>24</v>
      </c>
      <c r="AS7" s="21">
        <f t="shared" si="0"/>
        <v>24</v>
      </c>
      <c r="AT7" s="21">
        <f t="shared" si="0"/>
        <v>24</v>
      </c>
      <c r="AU7" s="22"/>
      <c r="AV7" s="22"/>
      <c r="AW7" s="22"/>
      <c r="AX7" s="22"/>
      <c r="AY7" s="22"/>
      <c r="AZ7" s="22"/>
      <c r="BA7" s="22"/>
      <c r="BB7" s="22"/>
      <c r="BC7" s="22"/>
      <c r="BD7" s="23">
        <f>SUM(D7:T7)</f>
        <v>425</v>
      </c>
      <c r="BE7" s="23">
        <f>SUM(W7:AT7)</f>
        <v>576</v>
      </c>
      <c r="BF7" s="24">
        <f>SUM(BD7:BE7)</f>
        <v>1001</v>
      </c>
      <c r="BG7" s="25"/>
      <c r="BH7" s="26">
        <f>[1]АВТОМЕХАНИК!F6</f>
        <v>1817</v>
      </c>
      <c r="BI7" s="25">
        <f>BH7-BF7</f>
        <v>816</v>
      </c>
      <c r="BJ7" s="19" t="s">
        <v>28</v>
      </c>
    </row>
    <row r="8" spans="1:62" ht="20.25" customHeight="1" thickBot="1" x14ac:dyDescent="0.3">
      <c r="A8" s="16"/>
      <c r="B8" s="16"/>
      <c r="C8" s="27" t="s">
        <v>30</v>
      </c>
      <c r="D8" s="21">
        <f>D10+D12+D14+D16+D18+D20+D22+D24+D28+D30+D32+D34+D36</f>
        <v>12</v>
      </c>
      <c r="E8" s="21">
        <f t="shared" si="0"/>
        <v>13</v>
      </c>
      <c r="F8" s="21">
        <f t="shared" si="0"/>
        <v>12</v>
      </c>
      <c r="G8" s="21">
        <f t="shared" si="0"/>
        <v>13</v>
      </c>
      <c r="H8" s="21">
        <f t="shared" si="0"/>
        <v>13</v>
      </c>
      <c r="I8" s="21">
        <f t="shared" si="0"/>
        <v>12</v>
      </c>
      <c r="J8" s="21">
        <f t="shared" si="0"/>
        <v>13</v>
      </c>
      <c r="K8" s="21">
        <f t="shared" si="0"/>
        <v>12</v>
      </c>
      <c r="L8" s="21">
        <f t="shared" si="0"/>
        <v>13</v>
      </c>
      <c r="M8" s="21">
        <f t="shared" si="0"/>
        <v>12</v>
      </c>
      <c r="N8" s="21">
        <f t="shared" si="0"/>
        <v>13</v>
      </c>
      <c r="O8" s="21">
        <f t="shared" si="0"/>
        <v>12</v>
      </c>
      <c r="P8" s="21">
        <f t="shared" si="0"/>
        <v>13</v>
      </c>
      <c r="Q8" s="21">
        <f t="shared" si="0"/>
        <v>13</v>
      </c>
      <c r="R8" s="21">
        <f t="shared" si="0"/>
        <v>12</v>
      </c>
      <c r="S8" s="21">
        <f t="shared" si="0"/>
        <v>12</v>
      </c>
      <c r="T8" s="21">
        <f t="shared" si="0"/>
        <v>13</v>
      </c>
      <c r="U8" s="21">
        <f t="shared" si="0"/>
        <v>0</v>
      </c>
      <c r="V8" s="21">
        <f t="shared" si="0"/>
        <v>0</v>
      </c>
      <c r="W8" s="21">
        <f t="shared" si="0"/>
        <v>12</v>
      </c>
      <c r="X8" s="21">
        <f t="shared" si="0"/>
        <v>12</v>
      </c>
      <c r="Y8" s="21">
        <f t="shared" si="0"/>
        <v>12</v>
      </c>
      <c r="Z8" s="21">
        <f t="shared" si="0"/>
        <v>12</v>
      </c>
      <c r="AA8" s="21">
        <f t="shared" si="0"/>
        <v>12</v>
      </c>
      <c r="AB8" s="21">
        <f t="shared" si="0"/>
        <v>12</v>
      </c>
      <c r="AC8" s="21">
        <f t="shared" si="0"/>
        <v>12</v>
      </c>
      <c r="AD8" s="21">
        <f t="shared" si="0"/>
        <v>12</v>
      </c>
      <c r="AE8" s="21">
        <f t="shared" si="0"/>
        <v>12</v>
      </c>
      <c r="AF8" s="21">
        <f t="shared" si="0"/>
        <v>12</v>
      </c>
      <c r="AG8" s="21">
        <f t="shared" si="0"/>
        <v>12</v>
      </c>
      <c r="AH8" s="21">
        <f t="shared" si="0"/>
        <v>12</v>
      </c>
      <c r="AI8" s="21">
        <f t="shared" si="0"/>
        <v>12</v>
      </c>
      <c r="AJ8" s="21">
        <f t="shared" si="0"/>
        <v>12</v>
      </c>
      <c r="AK8" s="21">
        <f t="shared" si="0"/>
        <v>12</v>
      </c>
      <c r="AL8" s="21">
        <f t="shared" si="0"/>
        <v>12</v>
      </c>
      <c r="AM8" s="21">
        <f t="shared" si="0"/>
        <v>12</v>
      </c>
      <c r="AN8" s="21">
        <f t="shared" si="0"/>
        <v>12</v>
      </c>
      <c r="AO8" s="21">
        <f t="shared" si="0"/>
        <v>12</v>
      </c>
      <c r="AP8" s="21">
        <f t="shared" si="0"/>
        <v>12</v>
      </c>
      <c r="AQ8" s="21">
        <f t="shared" si="0"/>
        <v>12</v>
      </c>
      <c r="AR8" s="21">
        <f t="shared" si="0"/>
        <v>12</v>
      </c>
      <c r="AS8" s="21">
        <f t="shared" si="0"/>
        <v>12</v>
      </c>
      <c r="AT8" s="21">
        <f t="shared" si="0"/>
        <v>11</v>
      </c>
      <c r="AU8" s="22"/>
      <c r="AV8" s="22"/>
      <c r="AW8" s="22"/>
      <c r="AX8" s="22"/>
      <c r="AY8" s="22"/>
      <c r="AZ8" s="22"/>
      <c r="BA8" s="22"/>
      <c r="BB8" s="22"/>
      <c r="BC8" s="22"/>
      <c r="BD8" s="16">
        <f>SUM(D8:T8)</f>
        <v>213</v>
      </c>
      <c r="BE8" s="16">
        <f>SUM(W8:AT8)</f>
        <v>287</v>
      </c>
      <c r="BF8" s="16">
        <f>SUM(BD8:BE8)</f>
        <v>500</v>
      </c>
      <c r="BH8" s="28">
        <f>[1]АВТОМЕХАНИК!E6</f>
        <v>908.5</v>
      </c>
      <c r="BI8" s="28">
        <f>BH8-BF8</f>
        <v>408.5</v>
      </c>
    </row>
    <row r="9" spans="1:62" ht="20.25" customHeight="1" thickBot="1" x14ac:dyDescent="0.3">
      <c r="A9" s="29" t="s">
        <v>31</v>
      </c>
      <c r="B9" s="29" t="str">
        <f>'[1]Мастер цифры'!B7</f>
        <v>Русский язык</v>
      </c>
      <c r="C9" s="30" t="s">
        <v>29</v>
      </c>
      <c r="D9" s="31">
        <v>2</v>
      </c>
      <c r="E9" s="31">
        <v>2</v>
      </c>
      <c r="F9" s="31">
        <v>2</v>
      </c>
      <c r="G9" s="31">
        <v>2</v>
      </c>
      <c r="H9" s="31">
        <v>2</v>
      </c>
      <c r="I9" s="31">
        <v>2</v>
      </c>
      <c r="J9" s="31">
        <v>2</v>
      </c>
      <c r="K9" s="31">
        <v>2</v>
      </c>
      <c r="L9" s="31">
        <v>2</v>
      </c>
      <c r="M9" s="31">
        <v>2</v>
      </c>
      <c r="N9" s="31">
        <v>2</v>
      </c>
      <c r="O9" s="31">
        <v>2</v>
      </c>
      <c r="P9" s="31">
        <v>2</v>
      </c>
      <c r="Q9" s="31">
        <v>2</v>
      </c>
      <c r="R9" s="31">
        <v>2</v>
      </c>
      <c r="S9" s="31">
        <v>2</v>
      </c>
      <c r="T9" s="31">
        <v>2</v>
      </c>
      <c r="U9" s="32"/>
      <c r="V9" s="32"/>
      <c r="W9" s="33">
        <v>1</v>
      </c>
      <c r="X9" s="33">
        <v>1</v>
      </c>
      <c r="Y9" s="33">
        <v>1</v>
      </c>
      <c r="Z9" s="33">
        <v>1</v>
      </c>
      <c r="AA9" s="33">
        <v>1</v>
      </c>
      <c r="AB9" s="33">
        <v>1</v>
      </c>
      <c r="AC9" s="33">
        <v>1</v>
      </c>
      <c r="AD9" s="33">
        <v>1</v>
      </c>
      <c r="AE9" s="33">
        <v>1</v>
      </c>
      <c r="AF9" s="33">
        <v>1</v>
      </c>
      <c r="AG9" s="33">
        <v>1</v>
      </c>
      <c r="AH9" s="33">
        <v>1</v>
      </c>
      <c r="AI9" s="33">
        <v>1</v>
      </c>
      <c r="AJ9" s="33">
        <v>1</v>
      </c>
      <c r="AK9" s="33">
        <v>1</v>
      </c>
      <c r="AL9" s="33">
        <v>1</v>
      </c>
      <c r="AM9" s="33">
        <v>1</v>
      </c>
      <c r="AN9" s="33">
        <v>1</v>
      </c>
      <c r="AO9" s="33">
        <v>1</v>
      </c>
      <c r="AP9" s="33">
        <v>1</v>
      </c>
      <c r="AQ9" s="33">
        <v>1</v>
      </c>
      <c r="AR9" s="33">
        <v>1</v>
      </c>
      <c r="AS9" s="33">
        <v>1</v>
      </c>
      <c r="AT9" s="33">
        <v>1</v>
      </c>
      <c r="AU9" s="34"/>
      <c r="AV9" s="34"/>
      <c r="AW9" s="34"/>
      <c r="AX9" s="34"/>
      <c r="AY9" s="34"/>
      <c r="AZ9" s="34"/>
      <c r="BA9" s="34"/>
      <c r="BB9" s="34"/>
      <c r="BC9" s="34"/>
      <c r="BD9" s="35">
        <f>SUM(D9:T9)</f>
        <v>34</v>
      </c>
      <c r="BE9" s="35">
        <f>SUM(W9:AT9)</f>
        <v>24</v>
      </c>
      <c r="BF9" s="35">
        <f>SUM(BD9:BE9)</f>
        <v>58</v>
      </c>
      <c r="BG9" s="36"/>
      <c r="BH9" s="37">
        <f>[1]АВТОМЕХАНИК!F7</f>
        <v>79</v>
      </c>
      <c r="BI9" s="36">
        <f>BH9-BF9</f>
        <v>21</v>
      </c>
      <c r="BJ9" s="38" t="str">
        <f>'[1]Мастер цифры'!B7</f>
        <v>Русский язык</v>
      </c>
    </row>
    <row r="10" spans="1:62" ht="20.25" customHeight="1" thickBot="1" x14ac:dyDescent="0.3">
      <c r="A10" s="16"/>
      <c r="B10" s="39"/>
      <c r="C10" s="40" t="s">
        <v>32</v>
      </c>
      <c r="D10" s="41">
        <v>1</v>
      </c>
      <c r="E10" s="41">
        <v>1</v>
      </c>
      <c r="F10" s="41">
        <v>1</v>
      </c>
      <c r="G10" s="41">
        <v>1</v>
      </c>
      <c r="H10" s="41">
        <v>1</v>
      </c>
      <c r="I10" s="41">
        <v>1</v>
      </c>
      <c r="J10" s="41">
        <v>1</v>
      </c>
      <c r="K10" s="41">
        <v>1</v>
      </c>
      <c r="L10" s="41">
        <v>1</v>
      </c>
      <c r="M10" s="41">
        <v>1</v>
      </c>
      <c r="N10" s="41">
        <v>1</v>
      </c>
      <c r="O10" s="41">
        <v>1</v>
      </c>
      <c r="P10" s="41">
        <v>1</v>
      </c>
      <c r="Q10" s="41">
        <v>1</v>
      </c>
      <c r="R10" s="41">
        <v>1</v>
      </c>
      <c r="S10" s="41">
        <v>1</v>
      </c>
      <c r="T10" s="41">
        <v>1</v>
      </c>
      <c r="U10" s="42"/>
      <c r="V10" s="42"/>
      <c r="W10" s="41">
        <v>1</v>
      </c>
      <c r="X10" s="41"/>
      <c r="Y10" s="41">
        <v>1</v>
      </c>
      <c r="Z10" s="41"/>
      <c r="AA10" s="43">
        <v>1</v>
      </c>
      <c r="AB10" s="41"/>
      <c r="AC10" s="41">
        <v>1</v>
      </c>
      <c r="AD10" s="41"/>
      <c r="AE10" s="41">
        <v>1</v>
      </c>
      <c r="AF10" s="41"/>
      <c r="AG10" s="41">
        <v>1</v>
      </c>
      <c r="AH10" s="41"/>
      <c r="AI10" s="41">
        <v>1</v>
      </c>
      <c r="AJ10" s="41"/>
      <c r="AK10" s="41">
        <v>1</v>
      </c>
      <c r="AL10" s="41"/>
      <c r="AM10" s="41">
        <v>1</v>
      </c>
      <c r="AN10" s="41"/>
      <c r="AO10" s="41">
        <v>1</v>
      </c>
      <c r="AP10" s="41"/>
      <c r="AQ10" s="43">
        <v>1</v>
      </c>
      <c r="AR10" s="41"/>
      <c r="AS10" s="41">
        <v>1</v>
      </c>
      <c r="AT10" s="41"/>
      <c r="AU10" s="34"/>
      <c r="AV10" s="42"/>
      <c r="AW10" s="42"/>
      <c r="AX10" s="42"/>
      <c r="AY10" s="42"/>
      <c r="AZ10" s="42"/>
      <c r="BA10" s="42"/>
      <c r="BB10" s="42"/>
      <c r="BC10" s="42"/>
      <c r="BD10" s="16">
        <f t="shared" ref="BD10:BD65" si="1">SUM(D10:T10)</f>
        <v>17</v>
      </c>
      <c r="BE10" s="16">
        <f t="shared" ref="BE10:BE65" si="2">SUM(W10:AT10)</f>
        <v>12</v>
      </c>
      <c r="BF10" s="16">
        <f t="shared" ref="BF10:BF65" si="3">SUM(BD10:BE10)</f>
        <v>29</v>
      </c>
      <c r="BH10" s="44">
        <f>[1]АВТОМЕХАНИК!E7</f>
        <v>39.5</v>
      </c>
      <c r="BI10" s="44">
        <f>BH10-BF10</f>
        <v>10.5</v>
      </c>
      <c r="BJ10" s="45"/>
    </row>
    <row r="11" spans="1:62" ht="20.25" customHeight="1" thickBot="1" x14ac:dyDescent="0.3">
      <c r="A11" s="29" t="s">
        <v>33</v>
      </c>
      <c r="B11" s="29" t="str">
        <f>'[1]Мастер цифры'!B8</f>
        <v>Литература</v>
      </c>
      <c r="C11" s="30" t="s">
        <v>29</v>
      </c>
      <c r="D11" s="31">
        <v>2</v>
      </c>
      <c r="E11" s="31">
        <v>2</v>
      </c>
      <c r="F11" s="31">
        <v>2</v>
      </c>
      <c r="G11" s="31">
        <v>2</v>
      </c>
      <c r="H11" s="31">
        <v>2</v>
      </c>
      <c r="I11" s="31">
        <v>2</v>
      </c>
      <c r="J11" s="31">
        <v>2</v>
      </c>
      <c r="K11" s="31">
        <v>2</v>
      </c>
      <c r="L11" s="31">
        <v>2</v>
      </c>
      <c r="M11" s="33">
        <v>2</v>
      </c>
      <c r="N11" s="31">
        <v>2</v>
      </c>
      <c r="O11" s="31">
        <v>2</v>
      </c>
      <c r="P11" s="31">
        <v>2</v>
      </c>
      <c r="Q11" s="31">
        <v>2</v>
      </c>
      <c r="R11" s="31">
        <v>2</v>
      </c>
      <c r="S11" s="31">
        <v>2</v>
      </c>
      <c r="T11" s="31">
        <v>2</v>
      </c>
      <c r="U11" s="32"/>
      <c r="V11" s="32"/>
      <c r="W11" s="33">
        <v>2</v>
      </c>
      <c r="X11" s="33">
        <v>2</v>
      </c>
      <c r="Y11" s="33">
        <v>2</v>
      </c>
      <c r="Z11" s="33">
        <v>2</v>
      </c>
      <c r="AA11" s="33">
        <v>2</v>
      </c>
      <c r="AB11" s="33">
        <v>2</v>
      </c>
      <c r="AC11" s="33">
        <v>2</v>
      </c>
      <c r="AD11" s="33">
        <v>2</v>
      </c>
      <c r="AE11" s="33">
        <v>2</v>
      </c>
      <c r="AF11" s="33">
        <v>2</v>
      </c>
      <c r="AG11" s="33">
        <v>2</v>
      </c>
      <c r="AH11" s="33">
        <v>2</v>
      </c>
      <c r="AI11" s="33">
        <v>2</v>
      </c>
      <c r="AJ11" s="33">
        <v>2</v>
      </c>
      <c r="AK11" s="33">
        <v>2</v>
      </c>
      <c r="AL11" s="33">
        <v>2</v>
      </c>
      <c r="AM11" s="33">
        <v>2</v>
      </c>
      <c r="AN11" s="33">
        <v>2</v>
      </c>
      <c r="AO11" s="33">
        <v>2</v>
      </c>
      <c r="AP11" s="33">
        <v>2</v>
      </c>
      <c r="AQ11" s="33">
        <v>2</v>
      </c>
      <c r="AR11" s="33">
        <v>2</v>
      </c>
      <c r="AS11" s="33">
        <v>2</v>
      </c>
      <c r="AT11" s="33">
        <v>2</v>
      </c>
      <c r="AU11" s="34"/>
      <c r="AV11" s="34"/>
      <c r="AW11" s="34"/>
      <c r="AX11" s="34"/>
      <c r="AY11" s="34"/>
      <c r="AZ11" s="34"/>
      <c r="BA11" s="34"/>
      <c r="BB11" s="34"/>
      <c r="BC11" s="34"/>
      <c r="BD11" s="35">
        <f t="shared" si="1"/>
        <v>34</v>
      </c>
      <c r="BE11" s="35">
        <f t="shared" si="2"/>
        <v>48</v>
      </c>
      <c r="BF11" s="35">
        <f t="shared" si="3"/>
        <v>82</v>
      </c>
      <c r="BG11" s="36"/>
      <c r="BH11" s="37">
        <f>[1]АВТОМЕХАНИК!F8</f>
        <v>196</v>
      </c>
      <c r="BI11" s="36">
        <f>BH11-BF11</f>
        <v>114</v>
      </c>
      <c r="BJ11" s="38" t="str">
        <f>'[1]Мастер цифры'!B8</f>
        <v>Литература</v>
      </c>
    </row>
    <row r="12" spans="1:62" ht="20.25" customHeight="1" thickBot="1" x14ac:dyDescent="0.3">
      <c r="A12" s="16"/>
      <c r="B12" s="46"/>
      <c r="C12" s="40" t="s">
        <v>32</v>
      </c>
      <c r="D12" s="47">
        <v>1</v>
      </c>
      <c r="E12" s="47">
        <v>1</v>
      </c>
      <c r="F12" s="47">
        <v>1</v>
      </c>
      <c r="G12" s="47">
        <v>1</v>
      </c>
      <c r="H12" s="47">
        <v>1</v>
      </c>
      <c r="I12" s="47">
        <v>1</v>
      </c>
      <c r="J12" s="47">
        <v>1</v>
      </c>
      <c r="K12" s="47">
        <v>1</v>
      </c>
      <c r="L12" s="47">
        <v>1</v>
      </c>
      <c r="M12" s="47">
        <v>1</v>
      </c>
      <c r="N12" s="47">
        <v>1</v>
      </c>
      <c r="O12" s="47">
        <v>1</v>
      </c>
      <c r="P12" s="47">
        <v>1</v>
      </c>
      <c r="Q12" s="47">
        <v>1</v>
      </c>
      <c r="R12" s="47">
        <v>1</v>
      </c>
      <c r="S12" s="47">
        <v>1</v>
      </c>
      <c r="T12" s="47">
        <v>1</v>
      </c>
      <c r="U12" s="48"/>
      <c r="V12" s="48"/>
      <c r="W12" s="47">
        <v>1</v>
      </c>
      <c r="X12" s="47">
        <v>1</v>
      </c>
      <c r="Y12" s="47">
        <v>1</v>
      </c>
      <c r="Z12" s="47">
        <v>1</v>
      </c>
      <c r="AA12" s="47">
        <v>1</v>
      </c>
      <c r="AB12" s="47">
        <v>1</v>
      </c>
      <c r="AC12" s="47">
        <v>1</v>
      </c>
      <c r="AD12" s="47">
        <v>1</v>
      </c>
      <c r="AE12" s="47">
        <v>1</v>
      </c>
      <c r="AF12" s="47">
        <v>1</v>
      </c>
      <c r="AG12" s="47">
        <v>1</v>
      </c>
      <c r="AH12" s="47">
        <v>1</v>
      </c>
      <c r="AI12" s="47">
        <v>1</v>
      </c>
      <c r="AJ12" s="47">
        <v>1</v>
      </c>
      <c r="AK12" s="47">
        <v>1</v>
      </c>
      <c r="AL12" s="47">
        <v>1</v>
      </c>
      <c r="AM12" s="47">
        <v>1</v>
      </c>
      <c r="AN12" s="47">
        <v>1</v>
      </c>
      <c r="AO12" s="47">
        <v>1</v>
      </c>
      <c r="AP12" s="47">
        <v>1</v>
      </c>
      <c r="AQ12" s="47">
        <v>1</v>
      </c>
      <c r="AR12" s="47">
        <v>1</v>
      </c>
      <c r="AS12" s="47">
        <v>1</v>
      </c>
      <c r="AT12" s="47">
        <v>1</v>
      </c>
      <c r="AU12" s="48"/>
      <c r="AV12" s="48"/>
      <c r="AW12" s="48"/>
      <c r="AX12" s="48"/>
      <c r="AY12" s="48"/>
      <c r="AZ12" s="48"/>
      <c r="BA12" s="48"/>
      <c r="BB12" s="48"/>
      <c r="BC12" s="48"/>
      <c r="BD12" s="16">
        <f t="shared" si="1"/>
        <v>17</v>
      </c>
      <c r="BE12" s="16">
        <f t="shared" si="2"/>
        <v>24</v>
      </c>
      <c r="BF12" s="16">
        <f t="shared" si="3"/>
        <v>41</v>
      </c>
      <c r="BH12" s="44">
        <f>[1]АВТОМЕХАНИК!E8</f>
        <v>98</v>
      </c>
      <c r="BI12" s="3">
        <f t="shared" ref="BI12:BI67" si="4">BH12-BF12</f>
        <v>57</v>
      </c>
      <c r="BJ12" s="49"/>
    </row>
    <row r="13" spans="1:62" ht="20.25" customHeight="1" thickBot="1" x14ac:dyDescent="0.3">
      <c r="A13" s="29" t="s">
        <v>34</v>
      </c>
      <c r="B13" s="29" t="str">
        <f>'[1]Мастер цифры'!B9</f>
        <v>Иностранный язык</v>
      </c>
      <c r="C13" s="30" t="s">
        <v>29</v>
      </c>
      <c r="D13" s="31">
        <v>3</v>
      </c>
      <c r="E13" s="31">
        <v>3</v>
      </c>
      <c r="F13" s="31">
        <v>3</v>
      </c>
      <c r="G13" s="31">
        <v>3</v>
      </c>
      <c r="H13" s="31">
        <v>3</v>
      </c>
      <c r="I13" s="31">
        <v>3</v>
      </c>
      <c r="J13" s="31">
        <v>3</v>
      </c>
      <c r="K13" s="31">
        <v>3</v>
      </c>
      <c r="L13" s="31">
        <v>3</v>
      </c>
      <c r="M13" s="31">
        <v>3</v>
      </c>
      <c r="N13" s="31">
        <v>3</v>
      </c>
      <c r="O13" s="31">
        <v>3</v>
      </c>
      <c r="P13" s="31">
        <v>3</v>
      </c>
      <c r="Q13" s="31">
        <v>3</v>
      </c>
      <c r="R13" s="31">
        <v>3</v>
      </c>
      <c r="S13" s="31">
        <v>3</v>
      </c>
      <c r="T13" s="31">
        <v>3</v>
      </c>
      <c r="U13" s="32"/>
      <c r="V13" s="32"/>
      <c r="W13" s="33">
        <v>2</v>
      </c>
      <c r="X13" s="33">
        <v>2</v>
      </c>
      <c r="Y13" s="33">
        <v>2</v>
      </c>
      <c r="Z13" s="33">
        <v>2</v>
      </c>
      <c r="AA13" s="33">
        <v>2</v>
      </c>
      <c r="AB13" s="33">
        <v>2</v>
      </c>
      <c r="AC13" s="33">
        <v>2</v>
      </c>
      <c r="AD13" s="33">
        <v>2</v>
      </c>
      <c r="AE13" s="33">
        <v>2</v>
      </c>
      <c r="AF13" s="33">
        <v>2</v>
      </c>
      <c r="AG13" s="33">
        <v>2</v>
      </c>
      <c r="AH13" s="33">
        <v>2</v>
      </c>
      <c r="AI13" s="33">
        <v>2</v>
      </c>
      <c r="AJ13" s="33">
        <v>2</v>
      </c>
      <c r="AK13" s="33">
        <v>2</v>
      </c>
      <c r="AL13" s="33">
        <v>2</v>
      </c>
      <c r="AM13" s="33">
        <v>2</v>
      </c>
      <c r="AN13" s="33">
        <v>2</v>
      </c>
      <c r="AO13" s="33">
        <v>2</v>
      </c>
      <c r="AP13" s="33">
        <v>2</v>
      </c>
      <c r="AQ13" s="33">
        <v>2</v>
      </c>
      <c r="AR13" s="33">
        <v>2</v>
      </c>
      <c r="AS13" s="33">
        <v>2</v>
      </c>
      <c r="AT13" s="31">
        <v>2</v>
      </c>
      <c r="AU13" s="34"/>
      <c r="AV13" s="34"/>
      <c r="AW13" s="34"/>
      <c r="AX13" s="34"/>
      <c r="AY13" s="34"/>
      <c r="AZ13" s="34"/>
      <c r="BA13" s="34"/>
      <c r="BB13" s="34"/>
      <c r="BC13" s="34"/>
      <c r="BD13" s="35">
        <f t="shared" si="1"/>
        <v>51</v>
      </c>
      <c r="BE13" s="35">
        <f t="shared" si="2"/>
        <v>48</v>
      </c>
      <c r="BF13" s="35">
        <f t="shared" si="3"/>
        <v>99</v>
      </c>
      <c r="BG13" s="36"/>
      <c r="BH13" s="37">
        <f>[1]АВТОМЕХАНИК!F9</f>
        <v>158</v>
      </c>
      <c r="BI13" s="36">
        <f t="shared" si="4"/>
        <v>59</v>
      </c>
      <c r="BJ13" s="38" t="str">
        <f>'[1]Мастер цифры'!B9</f>
        <v>Иностранный язык</v>
      </c>
    </row>
    <row r="14" spans="1:62" ht="20.25" customHeight="1" thickBot="1" x14ac:dyDescent="0.3">
      <c r="A14" s="16"/>
      <c r="B14" s="46"/>
      <c r="C14" s="40" t="s">
        <v>32</v>
      </c>
      <c r="D14" s="47">
        <v>1</v>
      </c>
      <c r="E14" s="47">
        <v>2</v>
      </c>
      <c r="F14" s="47">
        <v>1</v>
      </c>
      <c r="G14" s="47">
        <v>2</v>
      </c>
      <c r="H14" s="47">
        <v>1</v>
      </c>
      <c r="I14" s="47">
        <v>2</v>
      </c>
      <c r="J14" s="47">
        <v>1</v>
      </c>
      <c r="K14" s="47">
        <v>2</v>
      </c>
      <c r="L14" s="47">
        <v>1</v>
      </c>
      <c r="M14" s="47">
        <v>2</v>
      </c>
      <c r="N14" s="47">
        <v>1</v>
      </c>
      <c r="O14" s="47">
        <v>2</v>
      </c>
      <c r="P14" s="47">
        <v>1</v>
      </c>
      <c r="Q14" s="47">
        <v>2</v>
      </c>
      <c r="R14" s="47">
        <v>1</v>
      </c>
      <c r="S14" s="47">
        <v>2</v>
      </c>
      <c r="T14" s="50">
        <v>1</v>
      </c>
      <c r="U14" s="48"/>
      <c r="V14" s="48"/>
      <c r="W14" s="47">
        <v>1</v>
      </c>
      <c r="X14" s="47">
        <v>1</v>
      </c>
      <c r="Y14" s="47">
        <v>1</v>
      </c>
      <c r="Z14" s="47">
        <v>1</v>
      </c>
      <c r="AA14" s="47">
        <v>1</v>
      </c>
      <c r="AB14" s="47">
        <v>1</v>
      </c>
      <c r="AC14" s="47">
        <v>1</v>
      </c>
      <c r="AD14" s="47">
        <v>1</v>
      </c>
      <c r="AE14" s="47">
        <v>1</v>
      </c>
      <c r="AF14" s="47">
        <v>1</v>
      </c>
      <c r="AG14" s="47">
        <v>1</v>
      </c>
      <c r="AH14" s="47">
        <v>1</v>
      </c>
      <c r="AI14" s="47">
        <v>1</v>
      </c>
      <c r="AJ14" s="47">
        <v>1</v>
      </c>
      <c r="AK14" s="47">
        <v>1</v>
      </c>
      <c r="AL14" s="47">
        <v>1</v>
      </c>
      <c r="AM14" s="47">
        <v>1</v>
      </c>
      <c r="AN14" s="47">
        <v>1</v>
      </c>
      <c r="AO14" s="47">
        <v>1</v>
      </c>
      <c r="AP14" s="47">
        <v>1</v>
      </c>
      <c r="AQ14" s="47">
        <v>1</v>
      </c>
      <c r="AR14" s="47">
        <v>1</v>
      </c>
      <c r="AS14" s="47">
        <v>1</v>
      </c>
      <c r="AT14" s="47">
        <v>1</v>
      </c>
      <c r="AU14" s="48"/>
      <c r="AV14" s="48"/>
      <c r="AW14" s="48"/>
      <c r="AX14" s="48"/>
      <c r="AY14" s="48"/>
      <c r="AZ14" s="48"/>
      <c r="BA14" s="48"/>
      <c r="BB14" s="48"/>
      <c r="BC14" s="48"/>
      <c r="BD14" s="16">
        <f t="shared" si="1"/>
        <v>25</v>
      </c>
      <c r="BE14" s="16">
        <f t="shared" si="2"/>
        <v>24</v>
      </c>
      <c r="BF14" s="16">
        <f t="shared" si="3"/>
        <v>49</v>
      </c>
      <c r="BH14" s="44">
        <f>[1]АВТОМЕХАНИК!E9</f>
        <v>79</v>
      </c>
      <c r="BI14" s="3">
        <f t="shared" si="4"/>
        <v>30</v>
      </c>
      <c r="BJ14" s="49"/>
    </row>
    <row r="15" spans="1:62" ht="20.25" customHeight="1" thickBot="1" x14ac:dyDescent="0.3">
      <c r="A15" s="29" t="s">
        <v>35</v>
      </c>
      <c r="B15" s="29" t="str">
        <f>'[1]Мастер цифры'!B10</f>
        <v>История</v>
      </c>
      <c r="C15" s="30" t="s">
        <v>29</v>
      </c>
      <c r="D15" s="31">
        <v>2</v>
      </c>
      <c r="E15" s="31">
        <v>2</v>
      </c>
      <c r="F15" s="31">
        <v>2</v>
      </c>
      <c r="G15" s="31">
        <v>2</v>
      </c>
      <c r="H15" s="31">
        <v>2</v>
      </c>
      <c r="I15" s="31">
        <v>2</v>
      </c>
      <c r="J15" s="31">
        <v>2</v>
      </c>
      <c r="K15" s="31">
        <v>2</v>
      </c>
      <c r="L15" s="31">
        <v>2</v>
      </c>
      <c r="M15" s="31">
        <v>2</v>
      </c>
      <c r="N15" s="31">
        <v>2</v>
      </c>
      <c r="O15" s="31">
        <v>2</v>
      </c>
      <c r="P15" s="31">
        <v>2</v>
      </c>
      <c r="Q15" s="31">
        <v>2</v>
      </c>
      <c r="R15" s="31">
        <v>2</v>
      </c>
      <c r="S15" s="31">
        <v>2</v>
      </c>
      <c r="T15" s="31">
        <v>2</v>
      </c>
      <c r="U15" s="32"/>
      <c r="V15" s="32"/>
      <c r="W15" s="33">
        <v>3</v>
      </c>
      <c r="X15" s="33">
        <v>3</v>
      </c>
      <c r="Y15" s="33">
        <v>3</v>
      </c>
      <c r="Z15" s="33">
        <v>3</v>
      </c>
      <c r="AA15" s="33">
        <v>3</v>
      </c>
      <c r="AB15" s="33">
        <v>3</v>
      </c>
      <c r="AC15" s="33">
        <v>3</v>
      </c>
      <c r="AD15" s="33">
        <v>3</v>
      </c>
      <c r="AE15" s="33">
        <v>3</v>
      </c>
      <c r="AF15" s="33">
        <v>3</v>
      </c>
      <c r="AG15" s="33">
        <v>3</v>
      </c>
      <c r="AH15" s="33">
        <v>3</v>
      </c>
      <c r="AI15" s="33">
        <v>3</v>
      </c>
      <c r="AJ15" s="33">
        <v>3</v>
      </c>
      <c r="AK15" s="33">
        <v>3</v>
      </c>
      <c r="AL15" s="33">
        <v>3</v>
      </c>
      <c r="AM15" s="33">
        <v>3</v>
      </c>
      <c r="AN15" s="33">
        <v>3</v>
      </c>
      <c r="AO15" s="33">
        <v>3</v>
      </c>
      <c r="AP15" s="33">
        <v>3</v>
      </c>
      <c r="AQ15" s="33">
        <v>3</v>
      </c>
      <c r="AR15" s="33">
        <v>3</v>
      </c>
      <c r="AS15" s="33">
        <v>3</v>
      </c>
      <c r="AT15" s="33">
        <v>3</v>
      </c>
      <c r="AU15" s="34"/>
      <c r="AV15" s="34"/>
      <c r="AW15" s="34"/>
      <c r="AX15" s="34"/>
      <c r="AY15" s="34"/>
      <c r="AZ15" s="34"/>
      <c r="BA15" s="34"/>
      <c r="BB15" s="34"/>
      <c r="BC15" s="34"/>
      <c r="BD15" s="35">
        <f t="shared" si="1"/>
        <v>34</v>
      </c>
      <c r="BE15" s="35">
        <f t="shared" si="2"/>
        <v>72</v>
      </c>
      <c r="BF15" s="35">
        <f t="shared" si="3"/>
        <v>106</v>
      </c>
      <c r="BG15" s="36"/>
      <c r="BH15" s="37">
        <f>'[2]АВТОМЕХАНИК 2_10'!F10</f>
        <v>161</v>
      </c>
      <c r="BI15" s="36">
        <f t="shared" si="4"/>
        <v>55</v>
      </c>
      <c r="BJ15" s="38" t="str">
        <f>'[1]Мастер цифры'!B10</f>
        <v>История</v>
      </c>
    </row>
    <row r="16" spans="1:62" ht="20.25" customHeight="1" thickBot="1" x14ac:dyDescent="0.3">
      <c r="A16" s="16"/>
      <c r="B16" s="46"/>
      <c r="C16" s="40" t="s">
        <v>32</v>
      </c>
      <c r="D16" s="47">
        <v>1</v>
      </c>
      <c r="E16" s="47">
        <v>1</v>
      </c>
      <c r="F16" s="47">
        <v>1</v>
      </c>
      <c r="G16" s="47">
        <v>1</v>
      </c>
      <c r="H16" s="47">
        <v>1</v>
      </c>
      <c r="I16" s="47">
        <v>1</v>
      </c>
      <c r="J16" s="47">
        <v>1</v>
      </c>
      <c r="K16" s="47">
        <v>1</v>
      </c>
      <c r="L16" s="47">
        <v>1</v>
      </c>
      <c r="M16" s="47">
        <v>1</v>
      </c>
      <c r="N16" s="47">
        <v>1</v>
      </c>
      <c r="O16" s="47">
        <v>1</v>
      </c>
      <c r="P16" s="47">
        <v>1</v>
      </c>
      <c r="Q16" s="47">
        <v>1</v>
      </c>
      <c r="R16" s="47">
        <v>1</v>
      </c>
      <c r="S16" s="47">
        <v>1</v>
      </c>
      <c r="T16" s="47">
        <v>1</v>
      </c>
      <c r="U16" s="48"/>
      <c r="V16" s="48"/>
      <c r="W16" s="47">
        <v>1</v>
      </c>
      <c r="X16" s="47">
        <v>2</v>
      </c>
      <c r="Y16" s="47">
        <v>1</v>
      </c>
      <c r="Z16" s="47">
        <v>2</v>
      </c>
      <c r="AA16" s="47">
        <v>1</v>
      </c>
      <c r="AB16" s="47">
        <v>2</v>
      </c>
      <c r="AC16" s="47">
        <v>1</v>
      </c>
      <c r="AD16" s="47">
        <v>2</v>
      </c>
      <c r="AE16" s="47">
        <v>1</v>
      </c>
      <c r="AF16" s="47">
        <v>2</v>
      </c>
      <c r="AG16" s="47">
        <v>1</v>
      </c>
      <c r="AH16" s="47">
        <v>2</v>
      </c>
      <c r="AI16" s="47">
        <v>1</v>
      </c>
      <c r="AJ16" s="47">
        <v>2</v>
      </c>
      <c r="AK16" s="47">
        <v>1</v>
      </c>
      <c r="AL16" s="47">
        <v>2</v>
      </c>
      <c r="AM16" s="47">
        <v>1</v>
      </c>
      <c r="AN16" s="47">
        <v>2</v>
      </c>
      <c r="AO16" s="47">
        <v>1</v>
      </c>
      <c r="AP16" s="47">
        <v>2</v>
      </c>
      <c r="AQ16" s="47">
        <v>1</v>
      </c>
      <c r="AR16" s="47">
        <v>2</v>
      </c>
      <c r="AS16" s="47">
        <v>1</v>
      </c>
      <c r="AT16" s="47">
        <v>2</v>
      </c>
      <c r="AU16" s="48"/>
      <c r="AV16" s="48"/>
      <c r="AW16" s="48"/>
      <c r="AX16" s="48"/>
      <c r="AY16" s="48"/>
      <c r="AZ16" s="48"/>
      <c r="BA16" s="48"/>
      <c r="BB16" s="48"/>
      <c r="BC16" s="48"/>
      <c r="BD16" s="16">
        <f t="shared" si="1"/>
        <v>17</v>
      </c>
      <c r="BE16" s="16">
        <f t="shared" si="2"/>
        <v>36</v>
      </c>
      <c r="BF16" s="16">
        <f t="shared" si="3"/>
        <v>53</v>
      </c>
      <c r="BH16" s="44">
        <f>[1]АВТОМЕХАНИК!E10</f>
        <v>60</v>
      </c>
      <c r="BI16" s="3">
        <f t="shared" si="4"/>
        <v>7</v>
      </c>
      <c r="BJ16" s="49"/>
    </row>
    <row r="17" spans="1:62" ht="20.25" customHeight="1" thickBot="1" x14ac:dyDescent="0.3">
      <c r="A17" s="29" t="s">
        <v>36</v>
      </c>
      <c r="B17" s="29" t="str">
        <f>'[1]Мастер цифры'!B11</f>
        <v>Обществознание ( вкл. Экономику и право)</v>
      </c>
      <c r="C17" s="30" t="s">
        <v>29</v>
      </c>
      <c r="D17" s="31">
        <v>2</v>
      </c>
      <c r="E17" s="31">
        <v>2</v>
      </c>
      <c r="F17" s="31">
        <v>2</v>
      </c>
      <c r="G17" s="31">
        <v>2</v>
      </c>
      <c r="H17" s="31">
        <v>2</v>
      </c>
      <c r="I17" s="31">
        <v>2</v>
      </c>
      <c r="J17" s="31">
        <v>2</v>
      </c>
      <c r="K17" s="31">
        <v>2</v>
      </c>
      <c r="L17" s="31">
        <v>2</v>
      </c>
      <c r="M17" s="33">
        <v>2</v>
      </c>
      <c r="N17" s="31">
        <v>2</v>
      </c>
      <c r="O17" s="31">
        <v>2</v>
      </c>
      <c r="P17" s="31">
        <v>2</v>
      </c>
      <c r="Q17" s="31">
        <v>2</v>
      </c>
      <c r="R17" s="31">
        <v>2</v>
      </c>
      <c r="S17" s="31">
        <v>2</v>
      </c>
      <c r="T17" s="31">
        <v>2</v>
      </c>
      <c r="U17" s="32"/>
      <c r="V17" s="32"/>
      <c r="W17" s="33">
        <v>2</v>
      </c>
      <c r="X17" s="33">
        <v>2</v>
      </c>
      <c r="Y17" s="33">
        <v>2</v>
      </c>
      <c r="Z17" s="33">
        <v>2</v>
      </c>
      <c r="AA17" s="33">
        <v>2</v>
      </c>
      <c r="AB17" s="33">
        <v>2</v>
      </c>
      <c r="AC17" s="33">
        <v>2</v>
      </c>
      <c r="AD17" s="33">
        <v>2</v>
      </c>
      <c r="AE17" s="33">
        <v>2</v>
      </c>
      <c r="AF17" s="33">
        <v>2</v>
      </c>
      <c r="AG17" s="33">
        <v>2</v>
      </c>
      <c r="AH17" s="33">
        <v>2</v>
      </c>
      <c r="AI17" s="33">
        <v>2</v>
      </c>
      <c r="AJ17" s="33">
        <v>2</v>
      </c>
      <c r="AK17" s="33">
        <v>2</v>
      </c>
      <c r="AL17" s="33">
        <v>2</v>
      </c>
      <c r="AM17" s="33">
        <v>2</v>
      </c>
      <c r="AN17" s="33">
        <v>2</v>
      </c>
      <c r="AO17" s="33">
        <v>2</v>
      </c>
      <c r="AP17" s="33">
        <v>2</v>
      </c>
      <c r="AQ17" s="33">
        <v>2</v>
      </c>
      <c r="AR17" s="33">
        <v>2</v>
      </c>
      <c r="AS17" s="33">
        <v>2</v>
      </c>
      <c r="AT17" s="33">
        <v>2</v>
      </c>
      <c r="AU17" s="34"/>
      <c r="AV17" s="34"/>
      <c r="AW17" s="34"/>
      <c r="AX17" s="34"/>
      <c r="AY17" s="34"/>
      <c r="AZ17" s="34"/>
      <c r="BA17" s="34"/>
      <c r="BB17" s="34"/>
      <c r="BC17" s="34"/>
      <c r="BD17" s="35">
        <f t="shared" si="1"/>
        <v>34</v>
      </c>
      <c r="BE17" s="35">
        <f t="shared" si="2"/>
        <v>48</v>
      </c>
      <c r="BF17" s="35">
        <f t="shared" si="3"/>
        <v>82</v>
      </c>
      <c r="BG17" s="36"/>
      <c r="BH17" s="37">
        <f>[1]АВТОМЕХАНИК!F11</f>
        <v>158</v>
      </c>
      <c r="BI17" s="36">
        <f t="shared" si="4"/>
        <v>76</v>
      </c>
      <c r="BJ17" s="38" t="str">
        <f>'[1]Мастер цифры'!B11</f>
        <v>Обществознание ( вкл. Экономику и право)</v>
      </c>
    </row>
    <row r="18" spans="1:62" ht="20.25" customHeight="1" thickBot="1" x14ac:dyDescent="0.3">
      <c r="A18" s="16"/>
      <c r="B18" s="46"/>
      <c r="C18" s="40" t="s">
        <v>32</v>
      </c>
      <c r="D18" s="47">
        <v>1</v>
      </c>
      <c r="E18" s="47">
        <v>1</v>
      </c>
      <c r="F18" s="47">
        <v>1</v>
      </c>
      <c r="G18" s="47">
        <v>1</v>
      </c>
      <c r="H18" s="47">
        <v>1</v>
      </c>
      <c r="I18" s="47">
        <v>1</v>
      </c>
      <c r="J18" s="47">
        <v>1</v>
      </c>
      <c r="K18" s="47">
        <v>1</v>
      </c>
      <c r="L18" s="47">
        <v>1</v>
      </c>
      <c r="M18" s="47">
        <v>1</v>
      </c>
      <c r="N18" s="47">
        <v>1</v>
      </c>
      <c r="O18" s="47">
        <v>1</v>
      </c>
      <c r="P18" s="47">
        <v>1</v>
      </c>
      <c r="Q18" s="47">
        <v>1</v>
      </c>
      <c r="R18" s="47">
        <v>1</v>
      </c>
      <c r="S18" s="47">
        <v>1</v>
      </c>
      <c r="T18" s="47">
        <v>1</v>
      </c>
      <c r="U18" s="48"/>
      <c r="V18" s="48"/>
      <c r="W18" s="47">
        <v>1</v>
      </c>
      <c r="X18" s="47">
        <v>1</v>
      </c>
      <c r="Y18" s="47">
        <v>1</v>
      </c>
      <c r="Z18" s="47">
        <v>1</v>
      </c>
      <c r="AA18" s="47">
        <v>1</v>
      </c>
      <c r="AB18" s="47">
        <v>1</v>
      </c>
      <c r="AC18" s="47">
        <v>1</v>
      </c>
      <c r="AD18" s="47">
        <v>1</v>
      </c>
      <c r="AE18" s="47">
        <v>1</v>
      </c>
      <c r="AF18" s="47">
        <v>1</v>
      </c>
      <c r="AG18" s="47">
        <v>1</v>
      </c>
      <c r="AH18" s="47">
        <v>1</v>
      </c>
      <c r="AI18" s="47">
        <v>1</v>
      </c>
      <c r="AJ18" s="47">
        <v>1</v>
      </c>
      <c r="AK18" s="47">
        <v>1</v>
      </c>
      <c r="AL18" s="47">
        <v>1</v>
      </c>
      <c r="AM18" s="47">
        <v>1</v>
      </c>
      <c r="AN18" s="47">
        <v>1</v>
      </c>
      <c r="AO18" s="47">
        <v>1</v>
      </c>
      <c r="AP18" s="47">
        <v>1</v>
      </c>
      <c r="AQ18" s="47">
        <v>1</v>
      </c>
      <c r="AR18" s="47">
        <v>1</v>
      </c>
      <c r="AS18" s="47">
        <v>1</v>
      </c>
      <c r="AT18" s="47">
        <v>1</v>
      </c>
      <c r="AU18" s="48"/>
      <c r="AV18" s="48"/>
      <c r="AW18" s="48"/>
      <c r="AX18" s="48"/>
      <c r="AY18" s="48"/>
      <c r="AZ18" s="48"/>
      <c r="BA18" s="48"/>
      <c r="BB18" s="48"/>
      <c r="BC18" s="48"/>
      <c r="BD18" s="16">
        <f t="shared" si="1"/>
        <v>17</v>
      </c>
      <c r="BE18" s="16">
        <f t="shared" si="2"/>
        <v>24</v>
      </c>
      <c r="BF18" s="16">
        <f t="shared" si="3"/>
        <v>41</v>
      </c>
      <c r="BH18" s="44">
        <f>[1]АВТОМЕХАНИК!E11</f>
        <v>79</v>
      </c>
      <c r="BI18" s="3">
        <f t="shared" si="4"/>
        <v>38</v>
      </c>
      <c r="BJ18" s="49"/>
    </row>
    <row r="19" spans="1:62" ht="20.25" customHeight="1" thickBot="1" x14ac:dyDescent="0.3">
      <c r="A19" s="29" t="s">
        <v>37</v>
      </c>
      <c r="B19" s="29" t="str">
        <f>'[1]Мастер цифры'!B12</f>
        <v>Химия</v>
      </c>
      <c r="C19" s="30" t="s">
        <v>29</v>
      </c>
      <c r="D19" s="31">
        <v>2</v>
      </c>
      <c r="E19" s="31">
        <v>2</v>
      </c>
      <c r="F19" s="31">
        <v>2</v>
      </c>
      <c r="G19" s="31">
        <v>2</v>
      </c>
      <c r="H19" s="31">
        <v>2</v>
      </c>
      <c r="I19" s="31">
        <v>2</v>
      </c>
      <c r="J19" s="31">
        <v>2</v>
      </c>
      <c r="K19" s="31">
        <v>2</v>
      </c>
      <c r="L19" s="31">
        <v>2</v>
      </c>
      <c r="M19" s="31">
        <v>2</v>
      </c>
      <c r="N19" s="31">
        <v>2</v>
      </c>
      <c r="O19" s="31">
        <v>2</v>
      </c>
      <c r="P19" s="31">
        <v>2</v>
      </c>
      <c r="Q19" s="31">
        <v>2</v>
      </c>
      <c r="R19" s="31">
        <v>2</v>
      </c>
      <c r="S19" s="31">
        <v>2</v>
      </c>
      <c r="T19" s="31">
        <v>2</v>
      </c>
      <c r="U19" s="48"/>
      <c r="V19" s="48"/>
      <c r="W19" s="31">
        <v>2</v>
      </c>
      <c r="X19" s="31">
        <v>2</v>
      </c>
      <c r="Y19" s="31">
        <v>2</v>
      </c>
      <c r="Z19" s="31">
        <v>2</v>
      </c>
      <c r="AA19" s="31">
        <v>2</v>
      </c>
      <c r="AB19" s="31">
        <v>2</v>
      </c>
      <c r="AC19" s="31">
        <v>2</v>
      </c>
      <c r="AD19" s="31">
        <v>2</v>
      </c>
      <c r="AE19" s="31">
        <v>2</v>
      </c>
      <c r="AF19" s="31">
        <v>2</v>
      </c>
      <c r="AG19" s="31">
        <v>2</v>
      </c>
      <c r="AH19" s="31">
        <v>2</v>
      </c>
      <c r="AI19" s="31">
        <v>2</v>
      </c>
      <c r="AJ19" s="31">
        <v>2</v>
      </c>
      <c r="AK19" s="31">
        <v>2</v>
      </c>
      <c r="AL19" s="31">
        <v>2</v>
      </c>
      <c r="AM19" s="31">
        <v>2</v>
      </c>
      <c r="AN19" s="31">
        <v>2</v>
      </c>
      <c r="AO19" s="31">
        <v>2</v>
      </c>
      <c r="AP19" s="31">
        <v>2</v>
      </c>
      <c r="AQ19" s="31">
        <v>2</v>
      </c>
      <c r="AR19" s="31">
        <v>2</v>
      </c>
      <c r="AS19" s="31">
        <v>2</v>
      </c>
      <c r="AT19" s="31">
        <v>2</v>
      </c>
      <c r="AU19" s="48"/>
      <c r="AV19" s="48"/>
      <c r="AW19" s="48"/>
      <c r="AX19" s="48"/>
      <c r="AY19" s="48"/>
      <c r="AZ19" s="48"/>
      <c r="BA19" s="48"/>
      <c r="BB19" s="48"/>
      <c r="BC19" s="48"/>
      <c r="BD19" s="35">
        <f t="shared" si="1"/>
        <v>34</v>
      </c>
      <c r="BE19" s="35">
        <f t="shared" si="2"/>
        <v>48</v>
      </c>
      <c r="BF19" s="35">
        <f t="shared" si="3"/>
        <v>82</v>
      </c>
      <c r="BG19" s="36"/>
      <c r="BH19" s="37">
        <f>[1]АВТОМЕХАНИК!F12</f>
        <v>120</v>
      </c>
      <c r="BI19" s="36">
        <f t="shared" si="4"/>
        <v>38</v>
      </c>
      <c r="BJ19" s="38" t="str">
        <f>'[1]Мастер цифры'!B12</f>
        <v>Химия</v>
      </c>
    </row>
    <row r="20" spans="1:62" ht="20.25" customHeight="1" thickBot="1" x14ac:dyDescent="0.3">
      <c r="A20" s="16"/>
      <c r="B20" s="46"/>
      <c r="C20" s="40" t="s">
        <v>32</v>
      </c>
      <c r="D20" s="47">
        <v>1</v>
      </c>
      <c r="E20" s="47">
        <v>1</v>
      </c>
      <c r="F20" s="47">
        <v>1</v>
      </c>
      <c r="G20" s="47">
        <v>1</v>
      </c>
      <c r="H20" s="47">
        <v>1</v>
      </c>
      <c r="I20" s="47">
        <v>1</v>
      </c>
      <c r="J20" s="47">
        <v>1</v>
      </c>
      <c r="K20" s="47">
        <v>1</v>
      </c>
      <c r="L20" s="47">
        <v>1</v>
      </c>
      <c r="M20" s="47">
        <v>1</v>
      </c>
      <c r="N20" s="47">
        <v>1</v>
      </c>
      <c r="O20" s="47">
        <v>1</v>
      </c>
      <c r="P20" s="47">
        <v>1</v>
      </c>
      <c r="Q20" s="47">
        <v>1</v>
      </c>
      <c r="R20" s="47">
        <v>1</v>
      </c>
      <c r="S20" s="47">
        <v>1</v>
      </c>
      <c r="T20" s="47">
        <v>1</v>
      </c>
      <c r="U20" s="48"/>
      <c r="V20" s="48"/>
      <c r="W20" s="47">
        <v>1</v>
      </c>
      <c r="X20" s="47">
        <v>1</v>
      </c>
      <c r="Y20" s="47">
        <v>1</v>
      </c>
      <c r="Z20" s="47">
        <v>1</v>
      </c>
      <c r="AA20" s="47">
        <v>1</v>
      </c>
      <c r="AB20" s="47">
        <v>1</v>
      </c>
      <c r="AC20" s="47">
        <v>1</v>
      </c>
      <c r="AD20" s="47">
        <v>1</v>
      </c>
      <c r="AE20" s="47">
        <v>1</v>
      </c>
      <c r="AF20" s="47">
        <v>1</v>
      </c>
      <c r="AG20" s="47">
        <v>1</v>
      </c>
      <c r="AH20" s="47">
        <v>1</v>
      </c>
      <c r="AI20" s="47">
        <v>1</v>
      </c>
      <c r="AJ20" s="47">
        <v>1</v>
      </c>
      <c r="AK20" s="47">
        <v>1</v>
      </c>
      <c r="AL20" s="47">
        <v>1</v>
      </c>
      <c r="AM20" s="47">
        <v>1</v>
      </c>
      <c r="AN20" s="47">
        <v>1</v>
      </c>
      <c r="AO20" s="47">
        <v>1</v>
      </c>
      <c r="AP20" s="47">
        <v>1</v>
      </c>
      <c r="AQ20" s="47">
        <v>1</v>
      </c>
      <c r="AR20" s="47">
        <v>1</v>
      </c>
      <c r="AS20" s="47">
        <v>1</v>
      </c>
      <c r="AT20" s="47">
        <v>1</v>
      </c>
      <c r="AU20" s="48"/>
      <c r="AV20" s="48"/>
      <c r="AW20" s="48"/>
      <c r="AX20" s="48"/>
      <c r="AY20" s="48"/>
      <c r="AZ20" s="48"/>
      <c r="BA20" s="48"/>
      <c r="BB20" s="48"/>
      <c r="BC20" s="48"/>
      <c r="BD20" s="16">
        <f t="shared" si="1"/>
        <v>17</v>
      </c>
      <c r="BE20" s="16">
        <f t="shared" si="2"/>
        <v>24</v>
      </c>
      <c r="BF20" s="16">
        <f t="shared" si="3"/>
        <v>41</v>
      </c>
      <c r="BH20" s="44">
        <f>[1]АВТОМЕХАНИК!E12</f>
        <v>60</v>
      </c>
      <c r="BI20" s="3">
        <f t="shared" si="4"/>
        <v>19</v>
      </c>
      <c r="BJ20" s="49"/>
    </row>
    <row r="21" spans="1:62" ht="20.25" customHeight="1" thickBot="1" x14ac:dyDescent="0.3">
      <c r="A21" s="29" t="s">
        <v>38</v>
      </c>
      <c r="B21" s="29" t="str">
        <f>'[1]Мастер цифры'!B13</f>
        <v>Физика (профильный)</v>
      </c>
      <c r="C21" s="30" t="s">
        <v>29</v>
      </c>
      <c r="D21" s="31">
        <v>2</v>
      </c>
      <c r="E21" s="31">
        <v>2</v>
      </c>
      <c r="F21" s="31">
        <v>2</v>
      </c>
      <c r="G21" s="31">
        <v>2</v>
      </c>
      <c r="H21" s="31">
        <v>2</v>
      </c>
      <c r="I21" s="31">
        <v>2</v>
      </c>
      <c r="J21" s="31">
        <v>2</v>
      </c>
      <c r="K21" s="31">
        <v>2</v>
      </c>
      <c r="L21" s="31">
        <v>2</v>
      </c>
      <c r="M21" s="31">
        <v>2</v>
      </c>
      <c r="N21" s="31">
        <v>2</v>
      </c>
      <c r="O21" s="31">
        <v>2</v>
      </c>
      <c r="P21" s="31">
        <v>2</v>
      </c>
      <c r="Q21" s="31">
        <v>2</v>
      </c>
      <c r="R21" s="31">
        <v>2</v>
      </c>
      <c r="S21" s="31">
        <v>2</v>
      </c>
      <c r="T21" s="31">
        <v>2</v>
      </c>
      <c r="U21" s="48"/>
      <c r="V21" s="48"/>
      <c r="W21" s="31">
        <v>2</v>
      </c>
      <c r="X21" s="31">
        <v>2</v>
      </c>
      <c r="Y21" s="31">
        <v>2</v>
      </c>
      <c r="Z21" s="31">
        <v>2</v>
      </c>
      <c r="AA21" s="31">
        <v>2</v>
      </c>
      <c r="AB21" s="31">
        <v>2</v>
      </c>
      <c r="AC21" s="31">
        <v>2</v>
      </c>
      <c r="AD21" s="31">
        <v>2</v>
      </c>
      <c r="AE21" s="31">
        <v>2</v>
      </c>
      <c r="AF21" s="31">
        <v>2</v>
      </c>
      <c r="AG21" s="31">
        <v>2</v>
      </c>
      <c r="AH21" s="31">
        <v>2</v>
      </c>
      <c r="AI21" s="31">
        <v>2</v>
      </c>
      <c r="AJ21" s="31">
        <v>2</v>
      </c>
      <c r="AK21" s="31">
        <v>2</v>
      </c>
      <c r="AL21" s="31">
        <v>2</v>
      </c>
      <c r="AM21" s="31">
        <v>2</v>
      </c>
      <c r="AN21" s="31">
        <v>2</v>
      </c>
      <c r="AO21" s="31">
        <v>2</v>
      </c>
      <c r="AP21" s="31">
        <v>2</v>
      </c>
      <c r="AQ21" s="31">
        <v>2</v>
      </c>
      <c r="AR21" s="31">
        <v>2</v>
      </c>
      <c r="AS21" s="31">
        <v>2</v>
      </c>
      <c r="AT21" s="31">
        <v>2</v>
      </c>
      <c r="AU21" s="48"/>
      <c r="AV21" s="48"/>
      <c r="AW21" s="48"/>
      <c r="AX21" s="48"/>
      <c r="AY21" s="48"/>
      <c r="AZ21" s="48"/>
      <c r="BA21" s="48"/>
      <c r="BB21" s="48"/>
      <c r="BC21" s="48"/>
      <c r="BD21" s="35">
        <f t="shared" si="1"/>
        <v>34</v>
      </c>
      <c r="BE21" s="35">
        <f t="shared" si="2"/>
        <v>48</v>
      </c>
      <c r="BF21" s="35">
        <f t="shared" si="3"/>
        <v>82</v>
      </c>
      <c r="BG21" s="36"/>
      <c r="BH21" s="37">
        <f>[1]АВТОМЕХАНИК!F13</f>
        <v>217</v>
      </c>
      <c r="BI21" s="36">
        <f t="shared" si="4"/>
        <v>135</v>
      </c>
      <c r="BJ21" s="38" t="str">
        <f>'[1]Мастер цифры'!B13</f>
        <v>Физика (профильный)</v>
      </c>
    </row>
    <row r="22" spans="1:62" ht="20.25" customHeight="1" thickBot="1" x14ac:dyDescent="0.3">
      <c r="A22" s="16"/>
      <c r="B22" s="46"/>
      <c r="C22" s="40" t="s">
        <v>32</v>
      </c>
      <c r="D22" s="47">
        <v>1</v>
      </c>
      <c r="E22" s="47">
        <v>1</v>
      </c>
      <c r="F22" s="47">
        <v>1</v>
      </c>
      <c r="G22" s="47">
        <v>1</v>
      </c>
      <c r="H22" s="47">
        <v>1</v>
      </c>
      <c r="I22" s="47">
        <v>1</v>
      </c>
      <c r="J22" s="47">
        <v>1</v>
      </c>
      <c r="K22" s="47">
        <v>1</v>
      </c>
      <c r="L22" s="47">
        <v>1</v>
      </c>
      <c r="M22" s="47">
        <v>1</v>
      </c>
      <c r="N22" s="47">
        <v>1</v>
      </c>
      <c r="O22" s="47">
        <v>1</v>
      </c>
      <c r="P22" s="47">
        <v>1</v>
      </c>
      <c r="Q22" s="47">
        <v>1</v>
      </c>
      <c r="R22" s="47">
        <v>1</v>
      </c>
      <c r="S22" s="47">
        <v>1</v>
      </c>
      <c r="T22" s="47">
        <v>1</v>
      </c>
      <c r="U22" s="48"/>
      <c r="V22" s="48"/>
      <c r="W22" s="47">
        <v>1</v>
      </c>
      <c r="X22" s="47">
        <v>1</v>
      </c>
      <c r="Y22" s="47">
        <v>1</v>
      </c>
      <c r="Z22" s="47">
        <v>1</v>
      </c>
      <c r="AA22" s="47">
        <v>1</v>
      </c>
      <c r="AB22" s="47">
        <v>1</v>
      </c>
      <c r="AC22" s="47">
        <v>1</v>
      </c>
      <c r="AD22" s="47">
        <v>1</v>
      </c>
      <c r="AE22" s="47">
        <v>1</v>
      </c>
      <c r="AF22" s="47">
        <v>1</v>
      </c>
      <c r="AG22" s="47">
        <v>1</v>
      </c>
      <c r="AH22" s="47">
        <v>1</v>
      </c>
      <c r="AI22" s="47">
        <v>1</v>
      </c>
      <c r="AJ22" s="47">
        <v>1</v>
      </c>
      <c r="AK22" s="47">
        <v>1</v>
      </c>
      <c r="AL22" s="47">
        <v>1</v>
      </c>
      <c r="AM22" s="47">
        <v>1</v>
      </c>
      <c r="AN22" s="47">
        <v>1</v>
      </c>
      <c r="AO22" s="47">
        <v>1</v>
      </c>
      <c r="AP22" s="47">
        <v>1</v>
      </c>
      <c r="AQ22" s="47">
        <v>1</v>
      </c>
      <c r="AR22" s="47">
        <v>1</v>
      </c>
      <c r="AS22" s="47">
        <v>1</v>
      </c>
      <c r="AT22" s="47">
        <v>1</v>
      </c>
      <c r="AU22" s="48"/>
      <c r="AV22" s="48"/>
      <c r="AW22" s="48"/>
      <c r="AX22" s="48"/>
      <c r="AY22" s="48"/>
      <c r="AZ22" s="48"/>
      <c r="BA22" s="48"/>
      <c r="BB22" s="48"/>
      <c r="BC22" s="48"/>
      <c r="BD22" s="16">
        <f t="shared" si="1"/>
        <v>17</v>
      </c>
      <c r="BE22" s="16">
        <f t="shared" si="2"/>
        <v>24</v>
      </c>
      <c r="BF22" s="16">
        <f t="shared" si="3"/>
        <v>41</v>
      </c>
      <c r="BH22" s="44">
        <f>[1]АВТОМЕХАНИК!E13</f>
        <v>108.5</v>
      </c>
      <c r="BI22" s="44">
        <f>BH22-BF22</f>
        <v>67.5</v>
      </c>
      <c r="BJ22" s="49"/>
    </row>
    <row r="23" spans="1:62" ht="20.25" customHeight="1" thickBot="1" x14ac:dyDescent="0.3">
      <c r="A23" s="29" t="s">
        <v>39</v>
      </c>
      <c r="B23" s="29" t="str">
        <f>'[1]Мастер цифры'!B14</f>
        <v>Биология</v>
      </c>
      <c r="C23" s="30" t="s">
        <v>29</v>
      </c>
      <c r="D23" s="31">
        <v>1</v>
      </c>
      <c r="E23" s="31">
        <v>1</v>
      </c>
      <c r="F23" s="31">
        <v>1</v>
      </c>
      <c r="G23" s="31">
        <v>1</v>
      </c>
      <c r="H23" s="31">
        <v>1</v>
      </c>
      <c r="I23" s="31">
        <v>1</v>
      </c>
      <c r="J23" s="31">
        <v>1</v>
      </c>
      <c r="K23" s="31">
        <v>1</v>
      </c>
      <c r="L23" s="31">
        <v>1</v>
      </c>
      <c r="M23" s="31">
        <v>1</v>
      </c>
      <c r="N23" s="31">
        <v>1</v>
      </c>
      <c r="O23" s="31">
        <v>1</v>
      </c>
      <c r="P23" s="31">
        <v>1</v>
      </c>
      <c r="Q23" s="31">
        <v>1</v>
      </c>
      <c r="R23" s="31">
        <v>1</v>
      </c>
      <c r="S23" s="31">
        <v>1</v>
      </c>
      <c r="T23" s="31">
        <v>1</v>
      </c>
      <c r="U23" s="32"/>
      <c r="V23" s="32"/>
      <c r="W23" s="31">
        <v>1</v>
      </c>
      <c r="X23" s="31">
        <v>1</v>
      </c>
      <c r="Y23" s="31">
        <v>1</v>
      </c>
      <c r="Z23" s="31">
        <v>1</v>
      </c>
      <c r="AA23" s="31">
        <v>1</v>
      </c>
      <c r="AB23" s="31">
        <v>1</v>
      </c>
      <c r="AC23" s="31">
        <v>1</v>
      </c>
      <c r="AD23" s="31">
        <v>1</v>
      </c>
      <c r="AE23" s="31">
        <v>1</v>
      </c>
      <c r="AF23" s="31">
        <v>1</v>
      </c>
      <c r="AG23" s="31">
        <v>1</v>
      </c>
      <c r="AH23" s="31">
        <v>1</v>
      </c>
      <c r="AI23" s="31">
        <v>1</v>
      </c>
      <c r="AJ23" s="31">
        <v>1</v>
      </c>
      <c r="AK23" s="31">
        <v>1</v>
      </c>
      <c r="AL23" s="31">
        <v>1</v>
      </c>
      <c r="AM23" s="31">
        <v>1</v>
      </c>
      <c r="AN23" s="31">
        <v>1</v>
      </c>
      <c r="AO23" s="31">
        <v>1</v>
      </c>
      <c r="AP23" s="31">
        <v>1</v>
      </c>
      <c r="AQ23" s="31">
        <v>1</v>
      </c>
      <c r="AR23" s="31">
        <v>1</v>
      </c>
      <c r="AS23" s="31">
        <v>1</v>
      </c>
      <c r="AT23" s="31">
        <v>1</v>
      </c>
      <c r="AU23" s="48"/>
      <c r="AV23" s="48"/>
      <c r="AW23" s="48"/>
      <c r="AX23" s="48"/>
      <c r="AY23" s="48"/>
      <c r="AZ23" s="48"/>
      <c r="BA23" s="48"/>
      <c r="BB23" s="48"/>
      <c r="BC23" s="48"/>
      <c r="BD23" s="35">
        <f t="shared" si="1"/>
        <v>17</v>
      </c>
      <c r="BE23" s="35">
        <f t="shared" si="2"/>
        <v>24</v>
      </c>
      <c r="BF23" s="35">
        <f>SUM(BD23:BE23)</f>
        <v>41</v>
      </c>
      <c r="BG23" s="36"/>
      <c r="BH23" s="37">
        <f>'[2]АВТОМЕХАНИК 2_10'!F14</f>
        <v>41</v>
      </c>
      <c r="BI23" s="36">
        <f t="shared" si="4"/>
        <v>0</v>
      </c>
      <c r="BJ23" s="38" t="str">
        <f>'[1]Мастер цифры'!B14</f>
        <v>Биология</v>
      </c>
    </row>
    <row r="24" spans="1:62" ht="20.25" customHeight="1" thickBot="1" x14ac:dyDescent="0.3">
      <c r="A24" s="16"/>
      <c r="B24" s="46"/>
      <c r="C24" s="40" t="s">
        <v>32</v>
      </c>
      <c r="D24" s="47">
        <v>1</v>
      </c>
      <c r="E24" s="47"/>
      <c r="F24" s="47">
        <v>1</v>
      </c>
      <c r="G24" s="47"/>
      <c r="H24" s="47">
        <v>1</v>
      </c>
      <c r="I24" s="47"/>
      <c r="J24" s="47">
        <v>1</v>
      </c>
      <c r="K24" s="47"/>
      <c r="L24" s="47">
        <v>1</v>
      </c>
      <c r="M24" s="47"/>
      <c r="N24" s="47">
        <v>1</v>
      </c>
      <c r="O24" s="47"/>
      <c r="P24" s="47">
        <v>1</v>
      </c>
      <c r="Q24" s="47"/>
      <c r="R24" s="47">
        <v>1</v>
      </c>
      <c r="S24" s="47"/>
      <c r="T24" s="47">
        <v>1</v>
      </c>
      <c r="U24" s="48"/>
      <c r="V24" s="48"/>
      <c r="W24" s="47"/>
      <c r="X24" s="47">
        <v>1</v>
      </c>
      <c r="Y24" s="47"/>
      <c r="Z24" s="47">
        <v>1</v>
      </c>
      <c r="AA24" s="47"/>
      <c r="AB24" s="47">
        <v>1</v>
      </c>
      <c r="AC24" s="47"/>
      <c r="AD24" s="47">
        <v>1</v>
      </c>
      <c r="AE24" s="47"/>
      <c r="AF24" s="47">
        <v>1</v>
      </c>
      <c r="AG24" s="47"/>
      <c r="AH24" s="47">
        <v>1</v>
      </c>
      <c r="AI24" s="47"/>
      <c r="AJ24" s="47">
        <v>1</v>
      </c>
      <c r="AK24" s="47"/>
      <c r="AL24" s="47">
        <v>1</v>
      </c>
      <c r="AM24" s="47"/>
      <c r="AN24" s="47">
        <v>1</v>
      </c>
      <c r="AO24" s="47"/>
      <c r="AP24" s="47">
        <v>1</v>
      </c>
      <c r="AQ24" s="47"/>
      <c r="AR24" s="47">
        <v>1</v>
      </c>
      <c r="AS24" s="50"/>
      <c r="AT24" s="47"/>
      <c r="AU24" s="48"/>
      <c r="AV24" s="48"/>
      <c r="AW24" s="48"/>
      <c r="AX24" s="48"/>
      <c r="AY24" s="48"/>
      <c r="AZ24" s="48"/>
      <c r="BA24" s="48"/>
      <c r="BB24" s="48"/>
      <c r="BC24" s="48"/>
      <c r="BD24" s="16">
        <f t="shared" si="1"/>
        <v>9</v>
      </c>
      <c r="BE24" s="16">
        <f t="shared" si="2"/>
        <v>11</v>
      </c>
      <c r="BF24" s="16">
        <f>SUM(BD24:BE24)</f>
        <v>20</v>
      </c>
      <c r="BH24" s="44">
        <f>'[2]АВТОМЕХАНИК 2_10'!E14</f>
        <v>20</v>
      </c>
      <c r="BI24" s="44">
        <f>BH24-BF24</f>
        <v>0</v>
      </c>
      <c r="BJ24" s="49"/>
    </row>
    <row r="25" spans="1:62" ht="20.25" customHeight="1" thickBot="1" x14ac:dyDescent="0.3">
      <c r="A25" s="16" t="s">
        <v>40</v>
      </c>
      <c r="B25" s="29" t="str">
        <f>'[2]АВТОМЕХАНИК 2_10'!B15</f>
        <v>Биология (вкл. экологию)</v>
      </c>
      <c r="C25" s="30" t="s">
        <v>29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48"/>
      <c r="V25" s="48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2"/>
      <c r="AT25" s="51"/>
      <c r="AU25" s="48"/>
      <c r="AV25" s="48"/>
      <c r="AW25" s="48"/>
      <c r="AX25" s="48"/>
      <c r="AY25" s="48"/>
      <c r="AZ25" s="48"/>
      <c r="BA25" s="48"/>
      <c r="BB25" s="48"/>
      <c r="BC25" s="48"/>
      <c r="BD25" s="53"/>
      <c r="BE25" s="53"/>
      <c r="BF25" s="53"/>
      <c r="BG25" s="54"/>
      <c r="BH25" s="55">
        <f>'[2]АВТОМЕХАНИК 2_10'!F15</f>
        <v>38</v>
      </c>
      <c r="BI25" s="44">
        <f>BH25-BF25</f>
        <v>38</v>
      </c>
      <c r="BJ25" s="56" t="s">
        <v>41</v>
      </c>
    </row>
    <row r="26" spans="1:62" ht="20.25" customHeight="1" thickBot="1" x14ac:dyDescent="0.3">
      <c r="A26" s="16"/>
      <c r="B26" s="46"/>
      <c r="C26" s="40" t="s">
        <v>32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  <c r="V26" s="48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50"/>
      <c r="AT26" s="47"/>
      <c r="AU26" s="48"/>
      <c r="AV26" s="48"/>
      <c r="AW26" s="48"/>
      <c r="AX26" s="48"/>
      <c r="AY26" s="48"/>
      <c r="AZ26" s="48"/>
      <c r="BA26" s="48"/>
      <c r="BB26" s="48"/>
      <c r="BC26" s="48"/>
      <c r="BD26" s="16"/>
      <c r="BE26" s="16"/>
      <c r="BF26" s="16"/>
      <c r="BH26" s="44"/>
      <c r="BI26" s="44"/>
      <c r="BJ26" s="49"/>
    </row>
    <row r="27" spans="1:62" ht="20.25" customHeight="1" thickBot="1" x14ac:dyDescent="0.3">
      <c r="A27" s="29" t="s">
        <v>42</v>
      </c>
      <c r="B27" s="29" t="str">
        <f>'[1]Мастер цифры'!B15</f>
        <v>География</v>
      </c>
      <c r="C27" s="30" t="s">
        <v>29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48"/>
      <c r="V27" s="48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52"/>
      <c r="AT27" s="51"/>
      <c r="AU27" s="48"/>
      <c r="AV27" s="48"/>
      <c r="AW27" s="48"/>
      <c r="AX27" s="48"/>
      <c r="AY27" s="48"/>
      <c r="AZ27" s="48"/>
      <c r="BA27" s="48"/>
      <c r="BB27" s="48"/>
      <c r="BC27" s="48"/>
      <c r="BD27" s="57">
        <f t="shared" si="1"/>
        <v>0</v>
      </c>
      <c r="BE27" s="57">
        <f t="shared" si="2"/>
        <v>0</v>
      </c>
      <c r="BF27" s="57">
        <f t="shared" si="3"/>
        <v>0</v>
      </c>
      <c r="BG27" s="58"/>
      <c r="BH27" s="59">
        <f>'[2]АВТОМЕХАНИК 2_10'!F16</f>
        <v>59</v>
      </c>
      <c r="BI27" s="58">
        <f t="shared" si="4"/>
        <v>59</v>
      </c>
      <c r="BJ27" s="38" t="str">
        <f>'[1]Мастер цифры'!B15</f>
        <v>География</v>
      </c>
    </row>
    <row r="28" spans="1:62" ht="20.25" customHeight="1" thickBot="1" x14ac:dyDescent="0.3">
      <c r="A28" s="16"/>
      <c r="B28" s="46"/>
      <c r="C28" s="40" t="s">
        <v>32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50"/>
      <c r="U28" s="48"/>
      <c r="V28" s="48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50"/>
      <c r="AT28" s="47"/>
      <c r="AU28" s="48"/>
      <c r="AV28" s="48"/>
      <c r="AW28" s="48"/>
      <c r="AX28" s="48"/>
      <c r="AY28" s="48"/>
      <c r="AZ28" s="48"/>
      <c r="BA28" s="48"/>
      <c r="BB28" s="48"/>
      <c r="BC28" s="48"/>
      <c r="BD28" s="16">
        <f t="shared" si="1"/>
        <v>0</v>
      </c>
      <c r="BE28" s="16">
        <f t="shared" si="2"/>
        <v>0</v>
      </c>
      <c r="BF28" s="16">
        <f t="shared" si="3"/>
        <v>0</v>
      </c>
      <c r="BH28" s="44">
        <f>[1]АВТОМЕХАНИК!E15</f>
        <v>19</v>
      </c>
      <c r="BI28" s="3">
        <f t="shared" si="4"/>
        <v>19</v>
      </c>
      <c r="BJ28" s="49"/>
    </row>
    <row r="29" spans="1:62" ht="20.25" customHeight="1" thickBot="1" x14ac:dyDescent="0.3">
      <c r="A29" s="29" t="s">
        <v>42</v>
      </c>
      <c r="B29" s="29" t="str">
        <f>'[1]Мастер цифры'!B16</f>
        <v>Математика (профильный)</v>
      </c>
      <c r="C29" s="30" t="s">
        <v>29</v>
      </c>
      <c r="D29" s="31">
        <v>3</v>
      </c>
      <c r="E29" s="31">
        <v>3</v>
      </c>
      <c r="F29" s="31">
        <v>3</v>
      </c>
      <c r="G29" s="31">
        <v>3</v>
      </c>
      <c r="H29" s="31">
        <v>3</v>
      </c>
      <c r="I29" s="31">
        <v>3</v>
      </c>
      <c r="J29" s="31">
        <v>3</v>
      </c>
      <c r="K29" s="31">
        <v>3</v>
      </c>
      <c r="L29" s="31">
        <v>3</v>
      </c>
      <c r="M29" s="31">
        <v>3</v>
      </c>
      <c r="N29" s="31">
        <v>3</v>
      </c>
      <c r="O29" s="31">
        <v>3</v>
      </c>
      <c r="P29" s="31">
        <v>3</v>
      </c>
      <c r="Q29" s="31">
        <v>3</v>
      </c>
      <c r="R29" s="31">
        <v>3</v>
      </c>
      <c r="S29" s="31">
        <v>3</v>
      </c>
      <c r="T29" s="31">
        <v>3</v>
      </c>
      <c r="U29" s="48"/>
      <c r="V29" s="48"/>
      <c r="W29" s="31">
        <v>4</v>
      </c>
      <c r="X29" s="31">
        <v>4</v>
      </c>
      <c r="Y29" s="31">
        <v>4</v>
      </c>
      <c r="Z29" s="31">
        <v>4</v>
      </c>
      <c r="AA29" s="31">
        <v>4</v>
      </c>
      <c r="AB29" s="31">
        <v>4</v>
      </c>
      <c r="AC29" s="31">
        <v>4</v>
      </c>
      <c r="AD29" s="31">
        <v>4</v>
      </c>
      <c r="AE29" s="31">
        <v>4</v>
      </c>
      <c r="AF29" s="31">
        <v>4</v>
      </c>
      <c r="AG29" s="31">
        <v>4</v>
      </c>
      <c r="AH29" s="31">
        <v>4</v>
      </c>
      <c r="AI29" s="31">
        <v>4</v>
      </c>
      <c r="AJ29" s="31">
        <v>4</v>
      </c>
      <c r="AK29" s="31">
        <v>4</v>
      </c>
      <c r="AL29" s="31">
        <v>4</v>
      </c>
      <c r="AM29" s="31">
        <v>4</v>
      </c>
      <c r="AN29" s="31">
        <v>4</v>
      </c>
      <c r="AO29" s="31">
        <v>4</v>
      </c>
      <c r="AP29" s="31">
        <v>4</v>
      </c>
      <c r="AQ29" s="31">
        <v>4</v>
      </c>
      <c r="AR29" s="31">
        <v>4</v>
      </c>
      <c r="AS29" s="31">
        <v>4</v>
      </c>
      <c r="AT29" s="31">
        <v>4</v>
      </c>
      <c r="AU29" s="48"/>
      <c r="AV29" s="48"/>
      <c r="AW29" s="48"/>
      <c r="AX29" s="48"/>
      <c r="AY29" s="48"/>
      <c r="AZ29" s="48"/>
      <c r="BA29" s="48"/>
      <c r="BB29" s="48"/>
      <c r="BC29" s="48"/>
      <c r="BD29" s="35">
        <f t="shared" si="1"/>
        <v>51</v>
      </c>
      <c r="BE29" s="35">
        <f t="shared" si="2"/>
        <v>96</v>
      </c>
      <c r="BF29" s="35">
        <f t="shared" si="3"/>
        <v>147</v>
      </c>
      <c r="BG29" s="36"/>
      <c r="BH29" s="37">
        <f>[1]АВТОМЕХАНИК!F16</f>
        <v>299</v>
      </c>
      <c r="BI29" s="36">
        <f t="shared" si="4"/>
        <v>152</v>
      </c>
      <c r="BJ29" s="38" t="str">
        <f>'[1]Мастер цифры'!B16</f>
        <v>Математика (профильный)</v>
      </c>
    </row>
    <row r="30" spans="1:62" ht="20.25" customHeight="1" thickBot="1" x14ac:dyDescent="0.3">
      <c r="A30" s="46"/>
      <c r="B30" s="46"/>
      <c r="C30" s="40" t="s">
        <v>32</v>
      </c>
      <c r="D30" s="47">
        <v>2</v>
      </c>
      <c r="E30" s="47">
        <v>1</v>
      </c>
      <c r="F30" s="47">
        <v>2</v>
      </c>
      <c r="G30" s="47">
        <v>1</v>
      </c>
      <c r="H30" s="47">
        <v>2</v>
      </c>
      <c r="I30" s="47">
        <v>1</v>
      </c>
      <c r="J30" s="47">
        <v>2</v>
      </c>
      <c r="K30" s="47">
        <v>1</v>
      </c>
      <c r="L30" s="47">
        <v>2</v>
      </c>
      <c r="M30" s="47">
        <v>1</v>
      </c>
      <c r="N30" s="47">
        <v>2</v>
      </c>
      <c r="O30" s="47">
        <v>1</v>
      </c>
      <c r="P30" s="47">
        <v>2</v>
      </c>
      <c r="Q30" s="47">
        <v>2</v>
      </c>
      <c r="R30" s="47">
        <v>1</v>
      </c>
      <c r="S30" s="47">
        <v>1</v>
      </c>
      <c r="T30" s="50">
        <v>2</v>
      </c>
      <c r="U30" s="48"/>
      <c r="V30" s="48"/>
      <c r="W30" s="47">
        <v>2</v>
      </c>
      <c r="X30" s="47">
        <v>2</v>
      </c>
      <c r="Y30" s="47">
        <v>2</v>
      </c>
      <c r="Z30" s="47">
        <v>2</v>
      </c>
      <c r="AA30" s="47">
        <v>2</v>
      </c>
      <c r="AB30" s="47">
        <v>2</v>
      </c>
      <c r="AC30" s="47">
        <v>2</v>
      </c>
      <c r="AD30" s="47">
        <v>2</v>
      </c>
      <c r="AE30" s="47">
        <v>2</v>
      </c>
      <c r="AF30" s="47">
        <v>2</v>
      </c>
      <c r="AG30" s="47">
        <v>2</v>
      </c>
      <c r="AH30" s="47">
        <v>2</v>
      </c>
      <c r="AI30" s="47">
        <v>2</v>
      </c>
      <c r="AJ30" s="47">
        <v>2</v>
      </c>
      <c r="AK30" s="47">
        <v>2</v>
      </c>
      <c r="AL30" s="47">
        <v>2</v>
      </c>
      <c r="AM30" s="47">
        <v>2</v>
      </c>
      <c r="AN30" s="47">
        <v>2</v>
      </c>
      <c r="AO30" s="47">
        <v>2</v>
      </c>
      <c r="AP30" s="47">
        <v>2</v>
      </c>
      <c r="AQ30" s="47">
        <v>2</v>
      </c>
      <c r="AR30" s="47">
        <v>2</v>
      </c>
      <c r="AS30" s="47">
        <v>2</v>
      </c>
      <c r="AT30" s="47">
        <v>2</v>
      </c>
      <c r="AU30" s="48"/>
      <c r="AV30" s="48"/>
      <c r="AW30" s="48"/>
      <c r="AX30" s="48"/>
      <c r="AY30" s="48"/>
      <c r="AZ30" s="48"/>
      <c r="BA30" s="48"/>
      <c r="BB30" s="48"/>
      <c r="BC30" s="48"/>
      <c r="BD30" s="16">
        <f t="shared" si="1"/>
        <v>26</v>
      </c>
      <c r="BE30" s="16">
        <f t="shared" si="2"/>
        <v>48</v>
      </c>
      <c r="BF30" s="16">
        <f t="shared" si="3"/>
        <v>74</v>
      </c>
      <c r="BH30" s="44">
        <f>[1]АВТОМЕХАНИК!E16</f>
        <v>149.5</v>
      </c>
      <c r="BI30" s="44">
        <f>BH30-BF30</f>
        <v>75.5</v>
      </c>
      <c r="BJ30" s="49"/>
    </row>
    <row r="31" spans="1:62" ht="20.25" customHeight="1" thickBot="1" x14ac:dyDescent="0.3">
      <c r="A31" s="29" t="s">
        <v>43</v>
      </c>
      <c r="B31" s="29" t="str">
        <f>'[1]Мастер цифры'!B17</f>
        <v>Информатика и ИКТ (профильный)</v>
      </c>
      <c r="C31" s="30" t="s">
        <v>29</v>
      </c>
      <c r="D31" s="31">
        <v>3</v>
      </c>
      <c r="E31" s="31">
        <v>3</v>
      </c>
      <c r="F31" s="31">
        <v>3</v>
      </c>
      <c r="G31" s="31">
        <v>3</v>
      </c>
      <c r="H31" s="31">
        <v>3</v>
      </c>
      <c r="I31" s="31">
        <v>3</v>
      </c>
      <c r="J31" s="31">
        <v>3</v>
      </c>
      <c r="K31" s="31">
        <v>3</v>
      </c>
      <c r="L31" s="31">
        <v>3</v>
      </c>
      <c r="M31" s="31">
        <v>3</v>
      </c>
      <c r="N31" s="31">
        <v>3</v>
      </c>
      <c r="O31" s="31">
        <v>3</v>
      </c>
      <c r="P31" s="31">
        <v>3</v>
      </c>
      <c r="Q31" s="31">
        <v>3</v>
      </c>
      <c r="R31" s="31">
        <v>3</v>
      </c>
      <c r="S31" s="31">
        <v>3</v>
      </c>
      <c r="T31" s="31">
        <v>3</v>
      </c>
      <c r="U31" s="32"/>
      <c r="V31" s="32"/>
      <c r="W31" s="31">
        <v>2</v>
      </c>
      <c r="X31" s="31">
        <v>2</v>
      </c>
      <c r="Y31" s="31">
        <v>2</v>
      </c>
      <c r="Z31" s="31">
        <v>2</v>
      </c>
      <c r="AA31" s="31">
        <v>2</v>
      </c>
      <c r="AB31" s="31">
        <v>2</v>
      </c>
      <c r="AC31" s="31">
        <v>2</v>
      </c>
      <c r="AD31" s="31">
        <v>2</v>
      </c>
      <c r="AE31" s="31">
        <v>2</v>
      </c>
      <c r="AF31" s="31">
        <v>2</v>
      </c>
      <c r="AG31" s="31">
        <v>2</v>
      </c>
      <c r="AH31" s="31">
        <v>2</v>
      </c>
      <c r="AI31" s="31">
        <v>2</v>
      </c>
      <c r="AJ31" s="31">
        <v>2</v>
      </c>
      <c r="AK31" s="31">
        <v>2</v>
      </c>
      <c r="AL31" s="31">
        <v>2</v>
      </c>
      <c r="AM31" s="31">
        <v>2</v>
      </c>
      <c r="AN31" s="31">
        <v>2</v>
      </c>
      <c r="AO31" s="31">
        <v>2</v>
      </c>
      <c r="AP31" s="31">
        <v>2</v>
      </c>
      <c r="AQ31" s="31">
        <v>2</v>
      </c>
      <c r="AR31" s="31">
        <v>2</v>
      </c>
      <c r="AS31" s="31">
        <v>2</v>
      </c>
      <c r="AT31" s="31">
        <v>2</v>
      </c>
      <c r="AU31" s="48"/>
      <c r="AV31" s="48"/>
      <c r="AW31" s="48"/>
      <c r="AX31" s="48"/>
      <c r="AY31" s="48"/>
      <c r="AZ31" s="48"/>
      <c r="BA31" s="48"/>
      <c r="BB31" s="48"/>
      <c r="BC31" s="48"/>
      <c r="BD31" s="35">
        <f t="shared" si="1"/>
        <v>51</v>
      </c>
      <c r="BE31" s="35">
        <f t="shared" si="2"/>
        <v>48</v>
      </c>
      <c r="BF31" s="35">
        <f t="shared" si="3"/>
        <v>99</v>
      </c>
      <c r="BG31" s="36"/>
      <c r="BH31" s="37">
        <f>'[2]АВТОМЕХАНИК 2_10'!F18</f>
        <v>116</v>
      </c>
      <c r="BI31" s="36">
        <f t="shared" si="4"/>
        <v>17</v>
      </c>
      <c r="BJ31" s="38" t="str">
        <f>'[1]Мастер цифры'!B17</f>
        <v>Информатика и ИКТ (профильный)</v>
      </c>
    </row>
    <row r="32" spans="1:62" ht="20.25" customHeight="1" thickBot="1" x14ac:dyDescent="0.3">
      <c r="A32" s="46"/>
      <c r="B32" s="46"/>
      <c r="C32" s="40" t="s">
        <v>32</v>
      </c>
      <c r="D32" s="47">
        <v>1</v>
      </c>
      <c r="E32" s="47">
        <v>2</v>
      </c>
      <c r="F32" s="47">
        <v>1</v>
      </c>
      <c r="G32" s="47">
        <v>2</v>
      </c>
      <c r="H32" s="47">
        <v>1</v>
      </c>
      <c r="I32" s="47">
        <v>2</v>
      </c>
      <c r="J32" s="47">
        <v>1</v>
      </c>
      <c r="K32" s="47">
        <v>2</v>
      </c>
      <c r="L32" s="47">
        <v>1</v>
      </c>
      <c r="M32" s="47">
        <v>2</v>
      </c>
      <c r="N32" s="47">
        <v>1</v>
      </c>
      <c r="O32" s="47">
        <v>2</v>
      </c>
      <c r="P32" s="47">
        <v>1</v>
      </c>
      <c r="Q32" s="47">
        <v>2</v>
      </c>
      <c r="R32" s="47">
        <v>1</v>
      </c>
      <c r="S32" s="47">
        <v>2</v>
      </c>
      <c r="T32" s="47">
        <v>1</v>
      </c>
      <c r="U32" s="48"/>
      <c r="V32" s="48"/>
      <c r="W32" s="47">
        <v>1</v>
      </c>
      <c r="X32" s="47">
        <v>1</v>
      </c>
      <c r="Y32" s="47">
        <v>1</v>
      </c>
      <c r="Z32" s="47">
        <v>1</v>
      </c>
      <c r="AA32" s="47">
        <v>1</v>
      </c>
      <c r="AB32" s="47">
        <v>1</v>
      </c>
      <c r="AC32" s="47">
        <v>1</v>
      </c>
      <c r="AD32" s="47">
        <v>1</v>
      </c>
      <c r="AE32" s="47">
        <v>1</v>
      </c>
      <c r="AF32" s="47">
        <v>1</v>
      </c>
      <c r="AG32" s="47">
        <v>1</v>
      </c>
      <c r="AH32" s="47">
        <v>1</v>
      </c>
      <c r="AI32" s="47">
        <v>1</v>
      </c>
      <c r="AJ32" s="47">
        <v>1</v>
      </c>
      <c r="AK32" s="47">
        <v>1</v>
      </c>
      <c r="AL32" s="47">
        <v>1</v>
      </c>
      <c r="AM32" s="47">
        <v>1</v>
      </c>
      <c r="AN32" s="47">
        <v>1</v>
      </c>
      <c r="AO32" s="47">
        <v>1</v>
      </c>
      <c r="AP32" s="47">
        <v>1</v>
      </c>
      <c r="AQ32" s="47">
        <v>1</v>
      </c>
      <c r="AR32" s="47">
        <v>1</v>
      </c>
      <c r="AS32" s="47">
        <v>1</v>
      </c>
      <c r="AT32" s="47">
        <v>1</v>
      </c>
      <c r="AU32" s="48"/>
      <c r="AV32" s="48"/>
      <c r="AW32" s="48"/>
      <c r="AX32" s="48"/>
      <c r="AY32" s="48"/>
      <c r="AZ32" s="48"/>
      <c r="BA32" s="48"/>
      <c r="BB32" s="48"/>
      <c r="BC32" s="48"/>
      <c r="BD32" s="16">
        <f t="shared" si="1"/>
        <v>25</v>
      </c>
      <c r="BE32" s="16">
        <f t="shared" si="2"/>
        <v>24</v>
      </c>
      <c r="BF32" s="16">
        <f t="shared" si="3"/>
        <v>49</v>
      </c>
      <c r="BH32" s="44">
        <f>[1]АВТОМЕХАНИК!E17</f>
        <v>49.5</v>
      </c>
      <c r="BI32" s="44">
        <v>0</v>
      </c>
      <c r="BJ32" s="49"/>
    </row>
    <row r="33" spans="1:62" ht="20.25" customHeight="1" thickBot="1" x14ac:dyDescent="0.3">
      <c r="A33" s="29" t="s">
        <v>44</v>
      </c>
      <c r="B33" s="29" t="str">
        <f>'[1]Мастер цифры'!B18</f>
        <v>ОБЖ</v>
      </c>
      <c r="C33" s="30" t="s">
        <v>29</v>
      </c>
      <c r="D33" s="31">
        <v>1</v>
      </c>
      <c r="E33" s="31">
        <v>1</v>
      </c>
      <c r="F33" s="31">
        <v>1</v>
      </c>
      <c r="G33" s="31">
        <v>1</v>
      </c>
      <c r="H33" s="31">
        <v>1</v>
      </c>
      <c r="I33" s="31">
        <v>1</v>
      </c>
      <c r="J33" s="31">
        <v>1</v>
      </c>
      <c r="K33" s="31">
        <v>1</v>
      </c>
      <c r="L33" s="31">
        <v>1</v>
      </c>
      <c r="M33" s="31">
        <v>1</v>
      </c>
      <c r="N33" s="31">
        <v>1</v>
      </c>
      <c r="O33" s="31">
        <v>1</v>
      </c>
      <c r="P33" s="31">
        <v>1</v>
      </c>
      <c r="Q33" s="31">
        <v>1</v>
      </c>
      <c r="R33" s="31">
        <v>1</v>
      </c>
      <c r="S33" s="31">
        <v>1</v>
      </c>
      <c r="T33" s="31">
        <v>1</v>
      </c>
      <c r="U33" s="48"/>
      <c r="V33" s="48"/>
      <c r="W33" s="31">
        <v>1</v>
      </c>
      <c r="X33" s="31">
        <v>1</v>
      </c>
      <c r="Y33" s="31">
        <v>1</v>
      </c>
      <c r="Z33" s="31">
        <v>1</v>
      </c>
      <c r="AA33" s="31">
        <v>1</v>
      </c>
      <c r="AB33" s="31">
        <v>1</v>
      </c>
      <c r="AC33" s="31">
        <v>1</v>
      </c>
      <c r="AD33" s="31">
        <v>1</v>
      </c>
      <c r="AE33" s="31">
        <v>1</v>
      </c>
      <c r="AF33" s="31">
        <v>1</v>
      </c>
      <c r="AG33" s="31">
        <v>1</v>
      </c>
      <c r="AH33" s="31">
        <v>1</v>
      </c>
      <c r="AI33" s="31">
        <v>1</v>
      </c>
      <c r="AJ33" s="31">
        <v>1</v>
      </c>
      <c r="AK33" s="31">
        <v>1</v>
      </c>
      <c r="AL33" s="31">
        <v>1</v>
      </c>
      <c r="AM33" s="31">
        <v>1</v>
      </c>
      <c r="AN33" s="31">
        <v>1</v>
      </c>
      <c r="AO33" s="31">
        <v>1</v>
      </c>
      <c r="AP33" s="31">
        <v>1</v>
      </c>
      <c r="AQ33" s="31">
        <v>1</v>
      </c>
      <c r="AR33" s="31">
        <v>1</v>
      </c>
      <c r="AS33" s="31">
        <v>1</v>
      </c>
      <c r="AT33" s="31">
        <v>1</v>
      </c>
      <c r="AU33" s="48"/>
      <c r="AV33" s="48"/>
      <c r="AW33" s="48"/>
      <c r="AX33" s="48"/>
      <c r="AY33" s="48"/>
      <c r="AZ33" s="48"/>
      <c r="BA33" s="48"/>
      <c r="BB33" s="48"/>
      <c r="BC33" s="48"/>
      <c r="BD33" s="35">
        <f t="shared" si="1"/>
        <v>17</v>
      </c>
      <c r="BE33" s="35">
        <f t="shared" si="2"/>
        <v>24</v>
      </c>
      <c r="BF33" s="35">
        <f t="shared" si="3"/>
        <v>41</v>
      </c>
      <c r="BG33" s="36"/>
      <c r="BH33" s="37">
        <f>[1]АВТОМЕХАНИК!F18</f>
        <v>79</v>
      </c>
      <c r="BI33" s="36">
        <f t="shared" si="4"/>
        <v>38</v>
      </c>
      <c r="BJ33" s="38" t="str">
        <f>'[1]Мастер цифры'!B18</f>
        <v>ОБЖ</v>
      </c>
    </row>
    <row r="34" spans="1:62" ht="20.25" customHeight="1" thickBot="1" x14ac:dyDescent="0.3">
      <c r="A34" s="46"/>
      <c r="B34" s="46"/>
      <c r="C34" s="40" t="s">
        <v>32</v>
      </c>
      <c r="D34" s="47"/>
      <c r="E34" s="47">
        <v>1</v>
      </c>
      <c r="F34" s="47"/>
      <c r="G34" s="47">
        <v>1</v>
      </c>
      <c r="H34" s="47">
        <v>1</v>
      </c>
      <c r="I34" s="47"/>
      <c r="J34" s="47">
        <v>1</v>
      </c>
      <c r="K34" s="47"/>
      <c r="L34" s="47">
        <v>1</v>
      </c>
      <c r="M34" s="47"/>
      <c r="N34" s="47">
        <v>1</v>
      </c>
      <c r="O34" s="47"/>
      <c r="P34" s="47">
        <v>1</v>
      </c>
      <c r="Q34" s="47"/>
      <c r="R34" s="47">
        <v>1</v>
      </c>
      <c r="S34" s="47"/>
      <c r="T34" s="47">
        <v>1</v>
      </c>
      <c r="U34" s="48"/>
      <c r="V34" s="48"/>
      <c r="W34" s="47">
        <v>1</v>
      </c>
      <c r="X34" s="47"/>
      <c r="Y34" s="47">
        <v>1</v>
      </c>
      <c r="Z34" s="47"/>
      <c r="AA34" s="47">
        <v>1</v>
      </c>
      <c r="AB34" s="47"/>
      <c r="AC34" s="47">
        <v>1</v>
      </c>
      <c r="AD34" s="47"/>
      <c r="AE34" s="47">
        <v>1</v>
      </c>
      <c r="AF34" s="47"/>
      <c r="AG34" s="47">
        <v>1</v>
      </c>
      <c r="AH34" s="47"/>
      <c r="AI34" s="47">
        <v>1</v>
      </c>
      <c r="AJ34" s="47"/>
      <c r="AK34" s="47">
        <v>1</v>
      </c>
      <c r="AL34" s="47"/>
      <c r="AM34" s="47">
        <v>1</v>
      </c>
      <c r="AN34" s="47"/>
      <c r="AO34" s="47">
        <v>1</v>
      </c>
      <c r="AP34" s="47"/>
      <c r="AQ34" s="47">
        <v>1</v>
      </c>
      <c r="AR34" s="47"/>
      <c r="AS34" s="50">
        <v>1</v>
      </c>
      <c r="AT34" s="47"/>
      <c r="AU34" s="48"/>
      <c r="AV34" s="48"/>
      <c r="AW34" s="48"/>
      <c r="AX34" s="48"/>
      <c r="AY34" s="48"/>
      <c r="AZ34" s="48"/>
      <c r="BA34" s="48"/>
      <c r="BB34" s="48"/>
      <c r="BC34" s="48"/>
      <c r="BD34" s="16">
        <f t="shared" si="1"/>
        <v>9</v>
      </c>
      <c r="BE34" s="16">
        <f t="shared" si="2"/>
        <v>12</v>
      </c>
      <c r="BF34" s="16">
        <f t="shared" si="3"/>
        <v>21</v>
      </c>
      <c r="BH34" s="44">
        <f>[1]АВТОМЕХАНИК!E18</f>
        <v>39.5</v>
      </c>
      <c r="BI34" s="44">
        <f>BH34-BF34</f>
        <v>18.5</v>
      </c>
      <c r="BJ34" s="49"/>
    </row>
    <row r="35" spans="1:62" ht="20.25" customHeight="1" thickBot="1" x14ac:dyDescent="0.3">
      <c r="A35" s="29" t="s">
        <v>45</v>
      </c>
      <c r="B35" s="29" t="str">
        <f>'[1]Мастер цифры'!B19</f>
        <v>Физическая культура</v>
      </c>
      <c r="C35" s="30" t="s">
        <v>29</v>
      </c>
      <c r="D35" s="31">
        <v>2</v>
      </c>
      <c r="E35" s="31">
        <v>2</v>
      </c>
      <c r="F35" s="31">
        <v>2</v>
      </c>
      <c r="G35" s="31">
        <v>2</v>
      </c>
      <c r="H35" s="31">
        <v>2</v>
      </c>
      <c r="I35" s="31">
        <v>2</v>
      </c>
      <c r="J35" s="31">
        <v>2</v>
      </c>
      <c r="K35" s="31">
        <v>2</v>
      </c>
      <c r="L35" s="31">
        <v>2</v>
      </c>
      <c r="M35" s="31">
        <v>2</v>
      </c>
      <c r="N35" s="31">
        <v>2</v>
      </c>
      <c r="O35" s="31">
        <v>2</v>
      </c>
      <c r="P35" s="31">
        <v>2</v>
      </c>
      <c r="Q35" s="31">
        <v>2</v>
      </c>
      <c r="R35" s="31">
        <v>2</v>
      </c>
      <c r="S35" s="31">
        <v>2</v>
      </c>
      <c r="T35" s="31">
        <v>2</v>
      </c>
      <c r="U35" s="32"/>
      <c r="V35" s="32"/>
      <c r="W35" s="31">
        <v>2</v>
      </c>
      <c r="X35" s="31">
        <v>2</v>
      </c>
      <c r="Y35" s="31">
        <v>2</v>
      </c>
      <c r="Z35" s="31">
        <v>2</v>
      </c>
      <c r="AA35" s="31">
        <v>2</v>
      </c>
      <c r="AB35" s="31">
        <v>2</v>
      </c>
      <c r="AC35" s="31">
        <v>2</v>
      </c>
      <c r="AD35" s="31">
        <v>2</v>
      </c>
      <c r="AE35" s="31">
        <v>2</v>
      </c>
      <c r="AF35" s="31">
        <v>2</v>
      </c>
      <c r="AG35" s="31">
        <v>2</v>
      </c>
      <c r="AH35" s="31">
        <v>2</v>
      </c>
      <c r="AI35" s="31">
        <v>2</v>
      </c>
      <c r="AJ35" s="31">
        <v>2</v>
      </c>
      <c r="AK35" s="31">
        <v>2</v>
      </c>
      <c r="AL35" s="31">
        <v>2</v>
      </c>
      <c r="AM35" s="31">
        <v>2</v>
      </c>
      <c r="AN35" s="31">
        <v>2</v>
      </c>
      <c r="AO35" s="31">
        <v>2</v>
      </c>
      <c r="AP35" s="31">
        <v>2</v>
      </c>
      <c r="AQ35" s="31">
        <v>2</v>
      </c>
      <c r="AR35" s="31">
        <v>2</v>
      </c>
      <c r="AS35" s="31">
        <v>2</v>
      </c>
      <c r="AT35" s="31">
        <v>2</v>
      </c>
      <c r="AU35" s="48"/>
      <c r="AV35" s="48"/>
      <c r="AW35" s="48"/>
      <c r="AX35" s="48"/>
      <c r="AY35" s="48"/>
      <c r="AZ35" s="48"/>
      <c r="BA35" s="48"/>
      <c r="BB35" s="48"/>
      <c r="BC35" s="48"/>
      <c r="BD35" s="35">
        <f t="shared" si="1"/>
        <v>34</v>
      </c>
      <c r="BE35" s="35">
        <f t="shared" si="2"/>
        <v>48</v>
      </c>
      <c r="BF35" s="35">
        <f t="shared" si="3"/>
        <v>82</v>
      </c>
      <c r="BG35" s="36"/>
      <c r="BH35" s="37">
        <f>[1]АВТОМЕХАНИК!F19</f>
        <v>175</v>
      </c>
      <c r="BI35" s="36">
        <f t="shared" si="4"/>
        <v>93</v>
      </c>
      <c r="BJ35" s="38" t="str">
        <f>'[1]Мастер цифры'!B19</f>
        <v>Физическая культура</v>
      </c>
    </row>
    <row r="36" spans="1:62" ht="20.25" customHeight="1" thickBot="1" x14ac:dyDescent="0.3">
      <c r="A36" s="60"/>
      <c r="B36" s="60"/>
      <c r="C36" s="40" t="s">
        <v>32</v>
      </c>
      <c r="D36" s="47">
        <v>1</v>
      </c>
      <c r="E36" s="47">
        <v>1</v>
      </c>
      <c r="F36" s="47">
        <v>1</v>
      </c>
      <c r="G36" s="47">
        <v>1</v>
      </c>
      <c r="H36" s="47">
        <v>1</v>
      </c>
      <c r="I36" s="47">
        <v>1</v>
      </c>
      <c r="J36" s="47">
        <v>1</v>
      </c>
      <c r="K36" s="47">
        <v>1</v>
      </c>
      <c r="L36" s="47">
        <v>1</v>
      </c>
      <c r="M36" s="47">
        <v>1</v>
      </c>
      <c r="N36" s="47">
        <v>1</v>
      </c>
      <c r="O36" s="47">
        <v>1</v>
      </c>
      <c r="P36" s="47">
        <v>1</v>
      </c>
      <c r="Q36" s="47">
        <v>1</v>
      </c>
      <c r="R36" s="47">
        <v>1</v>
      </c>
      <c r="S36" s="47">
        <v>1</v>
      </c>
      <c r="T36" s="47">
        <v>1</v>
      </c>
      <c r="U36" s="48"/>
      <c r="V36" s="48"/>
      <c r="W36" s="47">
        <v>1</v>
      </c>
      <c r="X36" s="47">
        <v>1</v>
      </c>
      <c r="Y36" s="47">
        <v>1</v>
      </c>
      <c r="Z36" s="47">
        <v>1</v>
      </c>
      <c r="AA36" s="47">
        <v>1</v>
      </c>
      <c r="AB36" s="47">
        <v>1</v>
      </c>
      <c r="AC36" s="47">
        <v>1</v>
      </c>
      <c r="AD36" s="47">
        <v>1</v>
      </c>
      <c r="AE36" s="47">
        <v>1</v>
      </c>
      <c r="AF36" s="47">
        <v>1</v>
      </c>
      <c r="AG36" s="47">
        <v>1</v>
      </c>
      <c r="AH36" s="47">
        <v>1</v>
      </c>
      <c r="AI36" s="47">
        <v>1</v>
      </c>
      <c r="AJ36" s="47">
        <v>1</v>
      </c>
      <c r="AK36" s="47">
        <v>1</v>
      </c>
      <c r="AL36" s="47">
        <v>1</v>
      </c>
      <c r="AM36" s="47">
        <v>1</v>
      </c>
      <c r="AN36" s="47">
        <v>1</v>
      </c>
      <c r="AO36" s="47">
        <v>1</v>
      </c>
      <c r="AP36" s="47">
        <v>1</v>
      </c>
      <c r="AQ36" s="47">
        <v>1</v>
      </c>
      <c r="AR36" s="47">
        <v>1</v>
      </c>
      <c r="AS36" s="47">
        <v>1</v>
      </c>
      <c r="AT36" s="47">
        <v>1</v>
      </c>
      <c r="AU36" s="48"/>
      <c r="AV36" s="48"/>
      <c r="AW36" s="48"/>
      <c r="AX36" s="48"/>
      <c r="AY36" s="48"/>
      <c r="AZ36" s="48"/>
      <c r="BA36" s="48"/>
      <c r="BB36" s="48"/>
      <c r="BC36" s="61"/>
      <c r="BD36" s="16">
        <f t="shared" si="1"/>
        <v>17</v>
      </c>
      <c r="BE36" s="16">
        <f t="shared" si="2"/>
        <v>24</v>
      </c>
      <c r="BF36" s="16">
        <f t="shared" si="3"/>
        <v>41</v>
      </c>
      <c r="BH36" s="44">
        <f>[1]АВТОМЕХАНИК!E19</f>
        <v>87.5</v>
      </c>
      <c r="BI36" s="44">
        <f>BH36-BF36</f>
        <v>46.5</v>
      </c>
      <c r="BJ36" s="62"/>
    </row>
    <row r="37" spans="1:62" ht="20.25" customHeight="1" thickBot="1" x14ac:dyDescent="0.3">
      <c r="A37" s="24" t="s">
        <v>46</v>
      </c>
      <c r="B37" s="19" t="str">
        <f>'[1]Мастер цифры'!B20</f>
        <v>Общепрофессиональный цикл</v>
      </c>
      <c r="C37" s="63" t="s">
        <v>29</v>
      </c>
      <c r="D37" s="63">
        <f>D39+D41+D43+D45+D47</f>
        <v>1</v>
      </c>
      <c r="E37" s="63">
        <f t="shared" ref="E37:AT38" si="5">E39+E41+E43+E45+E47</f>
        <v>1</v>
      </c>
      <c r="F37" s="63">
        <f t="shared" si="5"/>
        <v>1</v>
      </c>
      <c r="G37" s="63">
        <f t="shared" si="5"/>
        <v>1</v>
      </c>
      <c r="H37" s="63">
        <f t="shared" si="5"/>
        <v>1</v>
      </c>
      <c r="I37" s="63">
        <f t="shared" si="5"/>
        <v>1</v>
      </c>
      <c r="J37" s="63">
        <f t="shared" si="5"/>
        <v>1</v>
      </c>
      <c r="K37" s="63">
        <f t="shared" si="5"/>
        <v>1</v>
      </c>
      <c r="L37" s="63">
        <f t="shared" si="5"/>
        <v>1</v>
      </c>
      <c r="M37" s="63">
        <f t="shared" si="5"/>
        <v>1</v>
      </c>
      <c r="N37" s="63">
        <f t="shared" si="5"/>
        <v>1</v>
      </c>
      <c r="O37" s="63">
        <f t="shared" si="5"/>
        <v>1</v>
      </c>
      <c r="P37" s="63">
        <f t="shared" si="5"/>
        <v>1</v>
      </c>
      <c r="Q37" s="63">
        <f t="shared" si="5"/>
        <v>1</v>
      </c>
      <c r="R37" s="63">
        <f t="shared" si="5"/>
        <v>1</v>
      </c>
      <c r="S37" s="63">
        <f t="shared" si="5"/>
        <v>1</v>
      </c>
      <c r="T37" s="63">
        <f t="shared" si="5"/>
        <v>1</v>
      </c>
      <c r="U37" s="22"/>
      <c r="V37" s="22"/>
      <c r="W37" s="63">
        <f t="shared" si="5"/>
        <v>1</v>
      </c>
      <c r="X37" s="63">
        <f t="shared" si="5"/>
        <v>1</v>
      </c>
      <c r="Y37" s="63">
        <f t="shared" si="5"/>
        <v>1</v>
      </c>
      <c r="Z37" s="63">
        <f t="shared" si="5"/>
        <v>1</v>
      </c>
      <c r="AA37" s="63">
        <f t="shared" si="5"/>
        <v>1</v>
      </c>
      <c r="AB37" s="63">
        <f t="shared" si="5"/>
        <v>1</v>
      </c>
      <c r="AC37" s="63">
        <f t="shared" si="5"/>
        <v>1</v>
      </c>
      <c r="AD37" s="63">
        <f t="shared" si="5"/>
        <v>1</v>
      </c>
      <c r="AE37" s="63">
        <f t="shared" si="5"/>
        <v>1</v>
      </c>
      <c r="AF37" s="63">
        <f t="shared" si="5"/>
        <v>1</v>
      </c>
      <c r="AG37" s="63">
        <f t="shared" si="5"/>
        <v>1</v>
      </c>
      <c r="AH37" s="63">
        <f t="shared" si="5"/>
        <v>1</v>
      </c>
      <c r="AI37" s="63">
        <f t="shared" si="5"/>
        <v>1</v>
      </c>
      <c r="AJ37" s="63">
        <f t="shared" si="5"/>
        <v>1</v>
      </c>
      <c r="AK37" s="63">
        <f t="shared" si="5"/>
        <v>1</v>
      </c>
      <c r="AL37" s="63">
        <f t="shared" si="5"/>
        <v>1</v>
      </c>
      <c r="AM37" s="63">
        <f t="shared" si="5"/>
        <v>1</v>
      </c>
      <c r="AN37" s="63">
        <f t="shared" si="5"/>
        <v>1</v>
      </c>
      <c r="AO37" s="63">
        <f t="shared" si="5"/>
        <v>1</v>
      </c>
      <c r="AP37" s="63">
        <f t="shared" si="5"/>
        <v>1</v>
      </c>
      <c r="AQ37" s="63">
        <f t="shared" si="5"/>
        <v>1</v>
      </c>
      <c r="AR37" s="63">
        <f t="shared" si="5"/>
        <v>1</v>
      </c>
      <c r="AS37" s="63">
        <f t="shared" si="5"/>
        <v>0</v>
      </c>
      <c r="AT37" s="63">
        <f t="shared" si="5"/>
        <v>0</v>
      </c>
      <c r="AU37" s="22"/>
      <c r="AV37" s="22"/>
      <c r="AW37" s="22"/>
      <c r="AX37" s="22"/>
      <c r="AY37" s="22"/>
      <c r="AZ37" s="22"/>
      <c r="BA37" s="22"/>
      <c r="BB37" s="22"/>
      <c r="BC37" s="64"/>
      <c r="BD37" s="23">
        <f t="shared" si="1"/>
        <v>17</v>
      </c>
      <c r="BE37" s="23">
        <f t="shared" si="2"/>
        <v>22</v>
      </c>
      <c r="BF37" s="24">
        <f t="shared" si="3"/>
        <v>39</v>
      </c>
      <c r="BG37" s="25"/>
      <c r="BH37" s="65">
        <f>[1]АВТОМЕХАНИК!F20</f>
        <v>210</v>
      </c>
      <c r="BI37" s="25">
        <f t="shared" si="4"/>
        <v>171</v>
      </c>
      <c r="BJ37" s="66" t="s">
        <v>47</v>
      </c>
    </row>
    <row r="38" spans="1:62" ht="20.25" customHeight="1" thickBot="1" x14ac:dyDescent="0.3">
      <c r="A38" s="67"/>
      <c r="B38" s="67"/>
      <c r="C38" s="68" t="s">
        <v>48</v>
      </c>
      <c r="D38" s="69">
        <f>D40+D42+D44+D46+D48</f>
        <v>1</v>
      </c>
      <c r="E38" s="69">
        <f t="shared" si="5"/>
        <v>1</v>
      </c>
      <c r="F38" s="69">
        <f t="shared" si="5"/>
        <v>1</v>
      </c>
      <c r="G38" s="69">
        <f t="shared" si="5"/>
        <v>1</v>
      </c>
      <c r="H38" s="69">
        <f t="shared" si="5"/>
        <v>1</v>
      </c>
      <c r="I38" s="69">
        <f t="shared" si="5"/>
        <v>1</v>
      </c>
      <c r="J38" s="69">
        <f t="shared" si="5"/>
        <v>1</v>
      </c>
      <c r="K38" s="69">
        <f t="shared" si="5"/>
        <v>1</v>
      </c>
      <c r="L38" s="69">
        <f t="shared" si="5"/>
        <v>1</v>
      </c>
      <c r="M38" s="69">
        <f t="shared" si="5"/>
        <v>1</v>
      </c>
      <c r="N38" s="69">
        <f t="shared" si="5"/>
        <v>1</v>
      </c>
      <c r="O38" s="69">
        <f t="shared" si="5"/>
        <v>1</v>
      </c>
      <c r="P38" s="69">
        <f t="shared" si="5"/>
        <v>1</v>
      </c>
      <c r="Q38" s="69">
        <f t="shared" si="5"/>
        <v>1</v>
      </c>
      <c r="R38" s="69">
        <f t="shared" si="5"/>
        <v>1</v>
      </c>
      <c r="S38" s="69">
        <f t="shared" si="5"/>
        <v>1</v>
      </c>
      <c r="T38" s="69">
        <f t="shared" si="5"/>
        <v>1</v>
      </c>
      <c r="U38" s="22"/>
      <c r="V38" s="22"/>
      <c r="W38" s="69">
        <f t="shared" si="5"/>
        <v>1</v>
      </c>
      <c r="X38" s="69">
        <f t="shared" si="5"/>
        <v>0</v>
      </c>
      <c r="Y38" s="69">
        <f t="shared" si="5"/>
        <v>1</v>
      </c>
      <c r="Z38" s="69">
        <f t="shared" si="5"/>
        <v>0</v>
      </c>
      <c r="AA38" s="69">
        <f t="shared" si="5"/>
        <v>1</v>
      </c>
      <c r="AB38" s="69">
        <f t="shared" si="5"/>
        <v>0</v>
      </c>
      <c r="AC38" s="69">
        <f t="shared" si="5"/>
        <v>1</v>
      </c>
      <c r="AD38" s="69">
        <f t="shared" si="5"/>
        <v>0</v>
      </c>
      <c r="AE38" s="69">
        <f t="shared" si="5"/>
        <v>1</v>
      </c>
      <c r="AF38" s="69">
        <f t="shared" si="5"/>
        <v>0</v>
      </c>
      <c r="AG38" s="69">
        <f t="shared" si="5"/>
        <v>1</v>
      </c>
      <c r="AH38" s="69">
        <f t="shared" si="5"/>
        <v>0</v>
      </c>
      <c r="AI38" s="69">
        <f t="shared" si="5"/>
        <v>1</v>
      </c>
      <c r="AJ38" s="69">
        <f t="shared" si="5"/>
        <v>0</v>
      </c>
      <c r="AK38" s="69">
        <f t="shared" si="5"/>
        <v>1</v>
      </c>
      <c r="AL38" s="69">
        <f t="shared" si="5"/>
        <v>0</v>
      </c>
      <c r="AM38" s="69">
        <f t="shared" si="5"/>
        <v>1</v>
      </c>
      <c r="AN38" s="69">
        <f t="shared" si="5"/>
        <v>0</v>
      </c>
      <c r="AO38" s="69">
        <f t="shared" si="5"/>
        <v>1</v>
      </c>
      <c r="AP38" s="69">
        <f t="shared" si="5"/>
        <v>0</v>
      </c>
      <c r="AQ38" s="69">
        <f t="shared" si="5"/>
        <v>1</v>
      </c>
      <c r="AR38" s="69">
        <f t="shared" si="5"/>
        <v>0</v>
      </c>
      <c r="AS38" s="69">
        <f t="shared" si="5"/>
        <v>1</v>
      </c>
      <c r="AT38" s="69">
        <f t="shared" si="5"/>
        <v>1</v>
      </c>
      <c r="AU38" s="22"/>
      <c r="AV38" s="22"/>
      <c r="AW38" s="22"/>
      <c r="AX38" s="22"/>
      <c r="AY38" s="22"/>
      <c r="AZ38" s="22"/>
      <c r="BA38" s="22"/>
      <c r="BB38" s="22"/>
      <c r="BC38" s="64"/>
      <c r="BD38" s="16">
        <f t="shared" si="1"/>
        <v>17</v>
      </c>
      <c r="BE38" s="16">
        <f t="shared" si="2"/>
        <v>13</v>
      </c>
      <c r="BF38" s="16">
        <f t="shared" si="3"/>
        <v>30</v>
      </c>
      <c r="BH38" s="44">
        <f>[1]АВТОМЕХАНИК!E20</f>
        <v>105</v>
      </c>
      <c r="BI38" s="44">
        <f>BH38-BF38</f>
        <v>75</v>
      </c>
      <c r="BJ38" s="70"/>
    </row>
    <row r="39" spans="1:62" ht="20.25" customHeight="1" thickBot="1" x14ac:dyDescent="0.3">
      <c r="A39" s="29" t="s">
        <v>49</v>
      </c>
      <c r="B39" s="29" t="str">
        <f>[1]АВТОМЕХАНИК!B21</f>
        <v>Электротехника</v>
      </c>
      <c r="C39" s="30" t="s">
        <v>29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2"/>
      <c r="V39" s="32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4"/>
      <c r="AV39" s="34"/>
      <c r="AW39" s="34"/>
      <c r="AX39" s="34"/>
      <c r="AY39" s="34"/>
      <c r="AZ39" s="34"/>
      <c r="BA39" s="34"/>
      <c r="BB39" s="34"/>
      <c r="BC39" s="71"/>
      <c r="BD39" s="35">
        <f t="shared" si="1"/>
        <v>0</v>
      </c>
      <c r="BE39" s="35">
        <f t="shared" si="2"/>
        <v>0</v>
      </c>
      <c r="BF39" s="16">
        <f t="shared" si="3"/>
        <v>0</v>
      </c>
      <c r="BG39" s="36"/>
      <c r="BH39" s="37">
        <f>[1]АВТОМЕХАНИК!F21</f>
        <v>53</v>
      </c>
      <c r="BI39" s="36">
        <f t="shared" si="4"/>
        <v>53</v>
      </c>
      <c r="BJ39" s="38" t="str">
        <f>B39</f>
        <v>Электротехника</v>
      </c>
    </row>
    <row r="40" spans="1:62" ht="20.25" customHeight="1" thickBot="1" x14ac:dyDescent="0.3">
      <c r="A40" s="16"/>
      <c r="B40" s="46"/>
      <c r="C40" s="40" t="s">
        <v>32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50"/>
      <c r="U40" s="48"/>
      <c r="V40" s="48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50"/>
      <c r="AT40" s="47"/>
      <c r="AU40" s="48"/>
      <c r="AV40" s="48"/>
      <c r="AW40" s="48"/>
      <c r="AX40" s="48"/>
      <c r="AY40" s="48"/>
      <c r="AZ40" s="48"/>
      <c r="BA40" s="48"/>
      <c r="BB40" s="48"/>
      <c r="BC40" s="61"/>
      <c r="BD40" s="16">
        <f t="shared" si="1"/>
        <v>0</v>
      </c>
      <c r="BE40" s="16">
        <f t="shared" si="2"/>
        <v>0</v>
      </c>
      <c r="BF40" s="16">
        <f t="shared" si="3"/>
        <v>0</v>
      </c>
      <c r="BH40" s="44">
        <f>[1]АВТОМЕХАНИК!E21</f>
        <v>26.5</v>
      </c>
      <c r="BI40" s="72">
        <f>BH40-BF40</f>
        <v>26.5</v>
      </c>
      <c r="BJ40" s="49"/>
    </row>
    <row r="41" spans="1:62" ht="20.25" customHeight="1" thickBot="1" x14ac:dyDescent="0.3">
      <c r="A41" s="29" t="s">
        <v>50</v>
      </c>
      <c r="B41" s="29" t="str">
        <f>[1]АВТОМЕХАНИК!B22</f>
        <v>Охрана труда</v>
      </c>
      <c r="C41" s="30" t="s">
        <v>29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2"/>
      <c r="V41" s="32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4"/>
      <c r="AV41" s="34"/>
      <c r="AW41" s="34"/>
      <c r="AX41" s="34"/>
      <c r="AY41" s="34"/>
      <c r="AZ41" s="34"/>
      <c r="BA41" s="34"/>
      <c r="BB41" s="34"/>
      <c r="BC41" s="71"/>
      <c r="BD41" s="35">
        <f t="shared" si="1"/>
        <v>0</v>
      </c>
      <c r="BE41" s="35">
        <f t="shared" si="2"/>
        <v>0</v>
      </c>
      <c r="BF41" s="16">
        <f t="shared" si="3"/>
        <v>0</v>
      </c>
      <c r="BG41" s="36"/>
      <c r="BH41" s="37">
        <f>[1]АВТОМЕХАНИК!F22</f>
        <v>33</v>
      </c>
      <c r="BI41" s="36">
        <f t="shared" si="4"/>
        <v>33</v>
      </c>
      <c r="BJ41" s="38" t="str">
        <f>B41</f>
        <v>Охрана труда</v>
      </c>
    </row>
    <row r="42" spans="1:62" ht="20.25" customHeight="1" thickBot="1" x14ac:dyDescent="0.3">
      <c r="A42" s="16"/>
      <c r="B42" s="46"/>
      <c r="C42" s="40" t="s">
        <v>32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8"/>
      <c r="V42" s="48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50"/>
      <c r="AT42" s="47"/>
      <c r="AU42" s="48"/>
      <c r="AV42" s="48"/>
      <c r="AW42" s="48"/>
      <c r="AX42" s="48"/>
      <c r="AY42" s="48"/>
      <c r="AZ42" s="48"/>
      <c r="BA42" s="48"/>
      <c r="BB42" s="48"/>
      <c r="BC42" s="61"/>
      <c r="BD42" s="16">
        <f t="shared" si="1"/>
        <v>0</v>
      </c>
      <c r="BE42" s="16">
        <f t="shared" si="2"/>
        <v>0</v>
      </c>
      <c r="BF42" s="16">
        <f t="shared" si="3"/>
        <v>0</v>
      </c>
      <c r="BH42" s="44">
        <f>[1]АВТОМЕХАНИК!E22</f>
        <v>16.5</v>
      </c>
      <c r="BI42" s="72">
        <f t="shared" si="4"/>
        <v>16.5</v>
      </c>
      <c r="BJ42" s="49"/>
    </row>
    <row r="43" spans="1:62" ht="20.25" customHeight="1" thickBot="1" x14ac:dyDescent="0.3">
      <c r="A43" s="29" t="s">
        <v>51</v>
      </c>
      <c r="B43" s="29" t="str">
        <f>[1]АВТОМЕХАНИК!B23</f>
        <v>Материаловедение</v>
      </c>
      <c r="C43" s="30" t="s">
        <v>29</v>
      </c>
      <c r="D43" s="31">
        <v>1</v>
      </c>
      <c r="E43" s="31">
        <v>1</v>
      </c>
      <c r="F43" s="31">
        <v>1</v>
      </c>
      <c r="G43" s="31">
        <v>1</v>
      </c>
      <c r="H43" s="31">
        <v>1</v>
      </c>
      <c r="I43" s="31">
        <v>1</v>
      </c>
      <c r="J43" s="31">
        <v>1</v>
      </c>
      <c r="K43" s="31">
        <v>1</v>
      </c>
      <c r="L43" s="31">
        <v>1</v>
      </c>
      <c r="M43" s="31">
        <v>1</v>
      </c>
      <c r="N43" s="31">
        <v>1</v>
      </c>
      <c r="O43" s="31">
        <v>1</v>
      </c>
      <c r="P43" s="31">
        <v>1</v>
      </c>
      <c r="Q43" s="31">
        <v>1</v>
      </c>
      <c r="R43" s="31">
        <v>1</v>
      </c>
      <c r="S43" s="31">
        <v>1</v>
      </c>
      <c r="T43" s="31">
        <v>1</v>
      </c>
      <c r="U43" s="48"/>
      <c r="V43" s="48"/>
      <c r="W43" s="31">
        <v>1</v>
      </c>
      <c r="X43" s="31">
        <v>1</v>
      </c>
      <c r="Y43" s="31">
        <v>1</v>
      </c>
      <c r="Z43" s="31">
        <v>1</v>
      </c>
      <c r="AA43" s="31">
        <v>1</v>
      </c>
      <c r="AB43" s="31">
        <v>1</v>
      </c>
      <c r="AC43" s="31">
        <v>1</v>
      </c>
      <c r="AD43" s="31">
        <v>1</v>
      </c>
      <c r="AE43" s="31">
        <v>1</v>
      </c>
      <c r="AF43" s="31">
        <v>1</v>
      </c>
      <c r="AG43" s="31">
        <v>1</v>
      </c>
      <c r="AH43" s="31">
        <v>1</v>
      </c>
      <c r="AI43" s="31">
        <v>1</v>
      </c>
      <c r="AJ43" s="31">
        <v>1</v>
      </c>
      <c r="AK43" s="31">
        <v>1</v>
      </c>
      <c r="AL43" s="31">
        <v>1</v>
      </c>
      <c r="AM43" s="31">
        <v>1</v>
      </c>
      <c r="AN43" s="31">
        <v>1</v>
      </c>
      <c r="AO43" s="31">
        <v>1</v>
      </c>
      <c r="AP43" s="31">
        <v>1</v>
      </c>
      <c r="AQ43" s="31">
        <v>1</v>
      </c>
      <c r="AR43" s="31">
        <v>1</v>
      </c>
      <c r="AS43" s="31"/>
      <c r="AT43" s="31"/>
      <c r="AU43" s="48"/>
      <c r="AV43" s="48"/>
      <c r="AW43" s="48"/>
      <c r="AX43" s="48"/>
      <c r="AY43" s="48"/>
      <c r="AZ43" s="48"/>
      <c r="BA43" s="48"/>
      <c r="BB43" s="48"/>
      <c r="BC43" s="61"/>
      <c r="BD43" s="35">
        <f t="shared" si="1"/>
        <v>17</v>
      </c>
      <c r="BE43" s="35">
        <f t="shared" si="2"/>
        <v>22</v>
      </c>
      <c r="BF43" s="16">
        <f t="shared" si="3"/>
        <v>39</v>
      </c>
      <c r="BG43" s="36"/>
      <c r="BH43" s="37">
        <f>[1]АВТОМЕХАНИК!F23</f>
        <v>58</v>
      </c>
      <c r="BI43" s="36">
        <f t="shared" si="4"/>
        <v>19</v>
      </c>
      <c r="BJ43" s="38" t="str">
        <f>B43</f>
        <v>Материаловедение</v>
      </c>
    </row>
    <row r="44" spans="1:62" ht="20.25" customHeight="1" thickBot="1" x14ac:dyDescent="0.3">
      <c r="A44" s="29"/>
      <c r="B44" s="29"/>
      <c r="C44" s="40" t="s">
        <v>32</v>
      </c>
      <c r="D44" s="41">
        <v>1</v>
      </c>
      <c r="E44" s="41">
        <v>1</v>
      </c>
      <c r="F44" s="41">
        <v>1</v>
      </c>
      <c r="G44" s="41">
        <v>1</v>
      </c>
      <c r="H44" s="41">
        <v>1</v>
      </c>
      <c r="I44" s="41">
        <v>1</v>
      </c>
      <c r="J44" s="41">
        <v>1</v>
      </c>
      <c r="K44" s="41">
        <v>1</v>
      </c>
      <c r="L44" s="41">
        <v>1</v>
      </c>
      <c r="M44" s="41">
        <v>1</v>
      </c>
      <c r="N44" s="41">
        <v>1</v>
      </c>
      <c r="O44" s="41">
        <v>1</v>
      </c>
      <c r="P44" s="41">
        <v>1</v>
      </c>
      <c r="Q44" s="41">
        <v>1</v>
      </c>
      <c r="R44" s="41">
        <v>1</v>
      </c>
      <c r="S44" s="41">
        <v>1</v>
      </c>
      <c r="T44" s="41">
        <v>1</v>
      </c>
      <c r="U44" s="48"/>
      <c r="V44" s="48"/>
      <c r="W44" s="41">
        <v>1</v>
      </c>
      <c r="X44" s="41"/>
      <c r="Y44" s="41">
        <v>1</v>
      </c>
      <c r="Z44" s="41"/>
      <c r="AA44" s="41">
        <v>1</v>
      </c>
      <c r="AB44" s="41"/>
      <c r="AC44" s="41">
        <v>1</v>
      </c>
      <c r="AD44" s="41"/>
      <c r="AE44" s="41">
        <v>1</v>
      </c>
      <c r="AF44" s="41"/>
      <c r="AG44" s="41">
        <v>1</v>
      </c>
      <c r="AH44" s="41"/>
      <c r="AI44" s="41">
        <v>1</v>
      </c>
      <c r="AJ44" s="41"/>
      <c r="AK44" s="41">
        <v>1</v>
      </c>
      <c r="AL44" s="41"/>
      <c r="AM44" s="41">
        <v>1</v>
      </c>
      <c r="AN44" s="41"/>
      <c r="AO44" s="41">
        <v>1</v>
      </c>
      <c r="AP44" s="41"/>
      <c r="AQ44" s="41">
        <v>1</v>
      </c>
      <c r="AR44" s="41"/>
      <c r="AS44" s="41">
        <v>1</v>
      </c>
      <c r="AT44" s="73">
        <v>1</v>
      </c>
      <c r="AU44" s="48"/>
      <c r="AV44" s="48"/>
      <c r="AW44" s="48"/>
      <c r="AX44" s="48"/>
      <c r="AY44" s="48"/>
      <c r="AZ44" s="48"/>
      <c r="BA44" s="48"/>
      <c r="BB44" s="48"/>
      <c r="BC44" s="61"/>
      <c r="BD44" s="74">
        <f t="shared" si="1"/>
        <v>17</v>
      </c>
      <c r="BE44" s="74">
        <f t="shared" si="2"/>
        <v>13</v>
      </c>
      <c r="BF44" s="74">
        <f t="shared" si="3"/>
        <v>30</v>
      </c>
      <c r="BG44" s="75"/>
      <c r="BH44" s="76">
        <f>[1]АВТОМЕХАНИК!E23</f>
        <v>29</v>
      </c>
      <c r="BI44" s="72">
        <f>BH44-BF44</f>
        <v>-1</v>
      </c>
      <c r="BJ44" s="38"/>
    </row>
    <row r="45" spans="1:62" ht="20.25" customHeight="1" thickBot="1" x14ac:dyDescent="0.3">
      <c r="A45" s="29" t="s">
        <v>52</v>
      </c>
      <c r="B45" s="29" t="str">
        <f>[1]АВТОМЕХАНИК!B24</f>
        <v>Безопасность жизнедеятельности</v>
      </c>
      <c r="C45" s="30" t="s">
        <v>29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48"/>
      <c r="V45" s="48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48"/>
      <c r="AV45" s="48"/>
      <c r="AW45" s="48"/>
      <c r="AX45" s="48"/>
      <c r="AY45" s="48"/>
      <c r="AZ45" s="48"/>
      <c r="BA45" s="48"/>
      <c r="BB45" s="48"/>
      <c r="BC45" s="61"/>
      <c r="BD45" s="53">
        <f t="shared" si="1"/>
        <v>0</v>
      </c>
      <c r="BE45" s="53">
        <f t="shared" si="2"/>
        <v>0</v>
      </c>
      <c r="BF45" s="53">
        <f t="shared" si="3"/>
        <v>0</v>
      </c>
      <c r="BG45" s="54"/>
      <c r="BH45" s="77">
        <f>[1]АВТОМЕХАНИК!F24</f>
        <v>32</v>
      </c>
      <c r="BI45" s="36">
        <f t="shared" si="4"/>
        <v>32</v>
      </c>
      <c r="BJ45" s="38" t="str">
        <f>B45</f>
        <v>Безопасность жизнедеятельности</v>
      </c>
    </row>
    <row r="46" spans="1:62" ht="20.25" customHeight="1" thickBot="1" x14ac:dyDescent="0.3">
      <c r="A46" s="29"/>
      <c r="B46" s="29"/>
      <c r="C46" s="40" t="s">
        <v>32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8"/>
      <c r="V46" s="48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50"/>
      <c r="AT46" s="47"/>
      <c r="AU46" s="48"/>
      <c r="AV46" s="48"/>
      <c r="AW46" s="48"/>
      <c r="AX46" s="48"/>
      <c r="AY46" s="48"/>
      <c r="AZ46" s="48"/>
      <c r="BA46" s="48"/>
      <c r="BB46" s="48"/>
      <c r="BC46" s="61"/>
      <c r="BD46" s="16">
        <f t="shared" si="1"/>
        <v>0</v>
      </c>
      <c r="BE46" s="16">
        <f t="shared" si="2"/>
        <v>0</v>
      </c>
      <c r="BF46" s="16">
        <f t="shared" si="3"/>
        <v>0</v>
      </c>
      <c r="BH46" s="72">
        <f>[1]АВТОМЕХАНИК!E24</f>
        <v>16</v>
      </c>
      <c r="BI46" s="72">
        <f>BH46-BF46</f>
        <v>16</v>
      </c>
      <c r="BJ46" s="38"/>
    </row>
    <row r="47" spans="1:62" ht="20.25" customHeight="1" thickBot="1" x14ac:dyDescent="0.3">
      <c r="A47" s="29"/>
      <c r="B47" s="29"/>
      <c r="C47" s="30" t="s">
        <v>29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48"/>
      <c r="V47" s="48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2"/>
      <c r="AT47" s="51"/>
      <c r="AU47" s="48"/>
      <c r="AV47" s="48"/>
      <c r="AW47" s="48"/>
      <c r="AX47" s="48"/>
      <c r="AY47" s="48"/>
      <c r="AZ47" s="48"/>
      <c r="BA47" s="48"/>
      <c r="BB47" s="48"/>
      <c r="BC47" s="61"/>
      <c r="BD47" s="53">
        <f t="shared" si="1"/>
        <v>0</v>
      </c>
      <c r="BE47" s="53">
        <f t="shared" si="2"/>
        <v>0</v>
      </c>
      <c r="BF47" s="53">
        <f t="shared" si="3"/>
        <v>0</v>
      </c>
      <c r="BG47" s="54"/>
      <c r="BH47" s="77">
        <f>[1]АВТОМЕХАНИК!F25</f>
        <v>34</v>
      </c>
      <c r="BI47" s="54">
        <f t="shared" si="4"/>
        <v>34</v>
      </c>
      <c r="BJ47" s="38">
        <f>B47</f>
        <v>0</v>
      </c>
    </row>
    <row r="48" spans="1:62" ht="20.25" customHeight="1" thickBot="1" x14ac:dyDescent="0.3">
      <c r="A48" s="29"/>
      <c r="B48" s="29"/>
      <c r="C48" s="40" t="s">
        <v>32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8"/>
      <c r="V48" s="48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50"/>
      <c r="AT48" s="47"/>
      <c r="AU48" s="48"/>
      <c r="AV48" s="48"/>
      <c r="AW48" s="48"/>
      <c r="AX48" s="48"/>
      <c r="AY48" s="48"/>
      <c r="AZ48" s="48"/>
      <c r="BA48" s="48"/>
      <c r="BB48" s="48"/>
      <c r="BC48" s="61"/>
      <c r="BD48" s="16">
        <f t="shared" si="1"/>
        <v>0</v>
      </c>
      <c r="BE48" s="16">
        <f t="shared" si="2"/>
        <v>0</v>
      </c>
      <c r="BF48" s="16">
        <f t="shared" si="3"/>
        <v>0</v>
      </c>
      <c r="BH48" s="72">
        <f>[1]АВТОМЕХАНИК!E25</f>
        <v>17</v>
      </c>
      <c r="BI48" s="75">
        <v>17</v>
      </c>
      <c r="BJ48" s="38"/>
    </row>
    <row r="49" spans="1:62" ht="20.25" customHeight="1" thickBot="1" x14ac:dyDescent="0.3">
      <c r="A49" s="78" t="s">
        <v>53</v>
      </c>
      <c r="B49" s="78" t="str">
        <f>[1]АВТОМЕХАНИК!B27</f>
        <v xml:space="preserve">ПРОФЕССИОНАЛЬНЫЕ МОДУЛИ </v>
      </c>
      <c r="C49" s="79" t="s">
        <v>29</v>
      </c>
      <c r="D49" s="80">
        <f>D51+D61</f>
        <v>8</v>
      </c>
      <c r="E49" s="80">
        <f t="shared" ref="E49:AT50" si="6">E51+E61</f>
        <v>8</v>
      </c>
      <c r="F49" s="80">
        <f t="shared" si="6"/>
        <v>8</v>
      </c>
      <c r="G49" s="80">
        <f t="shared" si="6"/>
        <v>8</v>
      </c>
      <c r="H49" s="80">
        <f t="shared" si="6"/>
        <v>8</v>
      </c>
      <c r="I49" s="80">
        <f t="shared" si="6"/>
        <v>8</v>
      </c>
      <c r="J49" s="80">
        <f t="shared" si="6"/>
        <v>8</v>
      </c>
      <c r="K49" s="80">
        <f t="shared" si="6"/>
        <v>8</v>
      </c>
      <c r="L49" s="80">
        <f t="shared" si="6"/>
        <v>8</v>
      </c>
      <c r="M49" s="80">
        <f t="shared" si="6"/>
        <v>8</v>
      </c>
      <c r="N49" s="80">
        <f t="shared" si="6"/>
        <v>8</v>
      </c>
      <c r="O49" s="80">
        <f t="shared" si="6"/>
        <v>8</v>
      </c>
      <c r="P49" s="80">
        <f t="shared" si="6"/>
        <v>8</v>
      </c>
      <c r="Q49" s="80">
        <f t="shared" si="6"/>
        <v>8</v>
      </c>
      <c r="R49" s="80">
        <f t="shared" si="6"/>
        <v>8</v>
      </c>
      <c r="S49" s="80">
        <f t="shared" si="6"/>
        <v>8</v>
      </c>
      <c r="T49" s="80">
        <f t="shared" si="6"/>
        <v>8</v>
      </c>
      <c r="U49" s="22"/>
      <c r="V49" s="22"/>
      <c r="W49" s="80">
        <f t="shared" si="6"/>
        <v>9</v>
      </c>
      <c r="X49" s="80">
        <f t="shared" si="6"/>
        <v>9</v>
      </c>
      <c r="Y49" s="80">
        <f t="shared" si="6"/>
        <v>9</v>
      </c>
      <c r="Z49" s="80">
        <f t="shared" si="6"/>
        <v>9</v>
      </c>
      <c r="AA49" s="80">
        <f t="shared" si="6"/>
        <v>9</v>
      </c>
      <c r="AB49" s="80">
        <f t="shared" si="6"/>
        <v>9</v>
      </c>
      <c r="AC49" s="80">
        <f t="shared" si="6"/>
        <v>9</v>
      </c>
      <c r="AD49" s="80">
        <f t="shared" si="6"/>
        <v>9</v>
      </c>
      <c r="AE49" s="80">
        <f t="shared" si="6"/>
        <v>9</v>
      </c>
      <c r="AF49" s="80">
        <f t="shared" si="6"/>
        <v>9</v>
      </c>
      <c r="AG49" s="80">
        <f t="shared" si="6"/>
        <v>9</v>
      </c>
      <c r="AH49" s="80">
        <f t="shared" si="6"/>
        <v>9</v>
      </c>
      <c r="AI49" s="80">
        <f t="shared" si="6"/>
        <v>9</v>
      </c>
      <c r="AJ49" s="80">
        <f t="shared" si="6"/>
        <v>9</v>
      </c>
      <c r="AK49" s="80">
        <f t="shared" si="6"/>
        <v>9</v>
      </c>
      <c r="AL49" s="80">
        <f t="shared" si="6"/>
        <v>9</v>
      </c>
      <c r="AM49" s="80">
        <f t="shared" si="6"/>
        <v>9</v>
      </c>
      <c r="AN49" s="80">
        <f t="shared" si="6"/>
        <v>9</v>
      </c>
      <c r="AO49" s="80">
        <f t="shared" si="6"/>
        <v>9</v>
      </c>
      <c r="AP49" s="80">
        <f t="shared" si="6"/>
        <v>9</v>
      </c>
      <c r="AQ49" s="80">
        <f t="shared" si="6"/>
        <v>9</v>
      </c>
      <c r="AR49" s="80">
        <f t="shared" si="6"/>
        <v>9</v>
      </c>
      <c r="AS49" s="80">
        <f t="shared" si="6"/>
        <v>9</v>
      </c>
      <c r="AT49" s="80">
        <f t="shared" si="6"/>
        <v>9</v>
      </c>
      <c r="AU49" s="34"/>
      <c r="AV49" s="34"/>
      <c r="AW49" s="34"/>
      <c r="AX49" s="34"/>
      <c r="AY49" s="34"/>
      <c r="AZ49" s="34"/>
      <c r="BA49" s="34"/>
      <c r="BB49" s="34"/>
      <c r="BC49" s="71"/>
      <c r="BD49" s="81">
        <f t="shared" si="1"/>
        <v>136</v>
      </c>
      <c r="BE49" s="81">
        <f t="shared" si="2"/>
        <v>216</v>
      </c>
      <c r="BF49" s="82">
        <f t="shared" si="3"/>
        <v>352</v>
      </c>
      <c r="BG49" s="83"/>
      <c r="BH49" s="84">
        <f>[1]АВТОМЕХАНИК!F27</f>
        <v>1139</v>
      </c>
      <c r="BI49" s="83">
        <f t="shared" si="4"/>
        <v>787</v>
      </c>
      <c r="BJ49" s="85" t="str">
        <f>B49</f>
        <v xml:space="preserve">ПРОФЕССИОНАЛЬНЫЕ МОДУЛИ </v>
      </c>
    </row>
    <row r="50" spans="1:62" ht="20.25" customHeight="1" x14ac:dyDescent="0.25">
      <c r="A50" s="29"/>
      <c r="B50" s="29"/>
      <c r="C50" s="30" t="s">
        <v>48</v>
      </c>
      <c r="D50" s="41">
        <f>D52+D62</f>
        <v>1</v>
      </c>
      <c r="E50" s="41">
        <f t="shared" si="6"/>
        <v>1</v>
      </c>
      <c r="F50" s="41">
        <f t="shared" si="6"/>
        <v>1</v>
      </c>
      <c r="G50" s="41">
        <f t="shared" si="6"/>
        <v>1</v>
      </c>
      <c r="H50" s="41">
        <f t="shared" si="6"/>
        <v>1</v>
      </c>
      <c r="I50" s="41">
        <f t="shared" si="6"/>
        <v>1</v>
      </c>
      <c r="J50" s="41">
        <f t="shared" si="6"/>
        <v>1</v>
      </c>
      <c r="K50" s="41">
        <f t="shared" si="6"/>
        <v>1</v>
      </c>
      <c r="L50" s="41">
        <f t="shared" si="6"/>
        <v>1</v>
      </c>
      <c r="M50" s="41">
        <f t="shared" si="6"/>
        <v>1</v>
      </c>
      <c r="N50" s="41">
        <f t="shared" si="6"/>
        <v>1</v>
      </c>
      <c r="O50" s="41">
        <f t="shared" si="6"/>
        <v>1</v>
      </c>
      <c r="P50" s="41">
        <f t="shared" si="6"/>
        <v>1</v>
      </c>
      <c r="Q50" s="41">
        <f t="shared" si="6"/>
        <v>1</v>
      </c>
      <c r="R50" s="41">
        <f t="shared" si="6"/>
        <v>1</v>
      </c>
      <c r="S50" s="41">
        <f t="shared" si="6"/>
        <v>1</v>
      </c>
      <c r="T50" s="41">
        <f t="shared" si="6"/>
        <v>1</v>
      </c>
      <c r="U50" s="42"/>
      <c r="V50" s="42"/>
      <c r="W50" s="41">
        <f t="shared" si="6"/>
        <v>1</v>
      </c>
      <c r="X50" s="41">
        <f t="shared" si="6"/>
        <v>2</v>
      </c>
      <c r="Y50" s="41">
        <f t="shared" si="6"/>
        <v>1</v>
      </c>
      <c r="Z50" s="41">
        <f t="shared" si="6"/>
        <v>2</v>
      </c>
      <c r="AA50" s="41">
        <f t="shared" si="6"/>
        <v>1</v>
      </c>
      <c r="AB50" s="41">
        <f t="shared" si="6"/>
        <v>2</v>
      </c>
      <c r="AC50" s="41">
        <f t="shared" si="6"/>
        <v>1</v>
      </c>
      <c r="AD50" s="41">
        <f t="shared" si="6"/>
        <v>2</v>
      </c>
      <c r="AE50" s="41">
        <f t="shared" si="6"/>
        <v>1</v>
      </c>
      <c r="AF50" s="41">
        <f t="shared" si="6"/>
        <v>2</v>
      </c>
      <c r="AG50" s="41">
        <f t="shared" si="6"/>
        <v>1</v>
      </c>
      <c r="AH50" s="41">
        <f t="shared" si="6"/>
        <v>2</v>
      </c>
      <c r="AI50" s="41">
        <f t="shared" si="6"/>
        <v>1</v>
      </c>
      <c r="AJ50" s="41">
        <f t="shared" si="6"/>
        <v>2</v>
      </c>
      <c r="AK50" s="41">
        <f t="shared" si="6"/>
        <v>1</v>
      </c>
      <c r="AL50" s="41">
        <f t="shared" si="6"/>
        <v>2</v>
      </c>
      <c r="AM50" s="41">
        <f t="shared" si="6"/>
        <v>1</v>
      </c>
      <c r="AN50" s="41">
        <f t="shared" si="6"/>
        <v>2</v>
      </c>
      <c r="AO50" s="41">
        <f t="shared" si="6"/>
        <v>1</v>
      </c>
      <c r="AP50" s="41">
        <f t="shared" si="6"/>
        <v>2</v>
      </c>
      <c r="AQ50" s="41">
        <f t="shared" si="6"/>
        <v>1</v>
      </c>
      <c r="AR50" s="41">
        <f t="shared" si="6"/>
        <v>2</v>
      </c>
      <c r="AS50" s="41">
        <f t="shared" si="6"/>
        <v>2</v>
      </c>
      <c r="AT50" s="41">
        <f t="shared" si="6"/>
        <v>2</v>
      </c>
      <c r="AU50" s="34"/>
      <c r="AV50" s="34"/>
      <c r="AW50" s="34"/>
      <c r="AX50" s="34"/>
      <c r="AY50" s="34"/>
      <c r="AZ50" s="34"/>
      <c r="BA50" s="34"/>
      <c r="BB50" s="34"/>
      <c r="BC50" s="71"/>
      <c r="BD50" s="16">
        <f t="shared" si="1"/>
        <v>17</v>
      </c>
      <c r="BE50" s="16">
        <f t="shared" si="2"/>
        <v>37</v>
      </c>
      <c r="BF50" s="16">
        <f t="shared" si="3"/>
        <v>54</v>
      </c>
      <c r="BH50" s="44">
        <f>[1]АВТОМЕХАНИК!E27</f>
        <v>246</v>
      </c>
      <c r="BI50" s="86">
        <f>BH50-BF50</f>
        <v>192</v>
      </c>
      <c r="BJ50" s="38"/>
    </row>
    <row r="51" spans="1:62" ht="20.25" customHeight="1" x14ac:dyDescent="0.25">
      <c r="A51" s="87" t="str">
        <f>[1]АВТОМЕХАНИК!A28</f>
        <v>ПМ.01</v>
      </c>
      <c r="B51" s="87" t="str">
        <f>[1]АВТОМЕХАНИК!B28</f>
        <v>Техническое обслуживание и ремонт автотранспорта</v>
      </c>
      <c r="C51" s="79" t="s">
        <v>29</v>
      </c>
      <c r="D51" s="79">
        <f>D53+D55+D57+D59</f>
        <v>8</v>
      </c>
      <c r="E51" s="79">
        <f t="shared" ref="E51:AT52" si="7">E53+E55+E57+E59</f>
        <v>8</v>
      </c>
      <c r="F51" s="79">
        <f t="shared" si="7"/>
        <v>8</v>
      </c>
      <c r="G51" s="79">
        <f t="shared" si="7"/>
        <v>8</v>
      </c>
      <c r="H51" s="79">
        <f t="shared" si="7"/>
        <v>8</v>
      </c>
      <c r="I51" s="79">
        <f t="shared" si="7"/>
        <v>8</v>
      </c>
      <c r="J51" s="79">
        <f t="shared" si="7"/>
        <v>8</v>
      </c>
      <c r="K51" s="79">
        <f t="shared" si="7"/>
        <v>8</v>
      </c>
      <c r="L51" s="79">
        <f t="shared" si="7"/>
        <v>8</v>
      </c>
      <c r="M51" s="79">
        <f t="shared" si="7"/>
        <v>8</v>
      </c>
      <c r="N51" s="79">
        <f t="shared" si="7"/>
        <v>8</v>
      </c>
      <c r="O51" s="79">
        <f t="shared" si="7"/>
        <v>8</v>
      </c>
      <c r="P51" s="79">
        <f t="shared" si="7"/>
        <v>8</v>
      </c>
      <c r="Q51" s="79">
        <f t="shared" si="7"/>
        <v>8</v>
      </c>
      <c r="R51" s="79">
        <f t="shared" si="7"/>
        <v>8</v>
      </c>
      <c r="S51" s="79">
        <f t="shared" si="7"/>
        <v>8</v>
      </c>
      <c r="T51" s="79">
        <f t="shared" si="7"/>
        <v>8</v>
      </c>
      <c r="U51" s="32"/>
      <c r="V51" s="32"/>
      <c r="W51" s="79">
        <f t="shared" si="7"/>
        <v>9</v>
      </c>
      <c r="X51" s="79">
        <f t="shared" si="7"/>
        <v>9</v>
      </c>
      <c r="Y51" s="79">
        <f t="shared" si="7"/>
        <v>9</v>
      </c>
      <c r="Z51" s="79">
        <f t="shared" si="7"/>
        <v>9</v>
      </c>
      <c r="AA51" s="79">
        <f t="shared" si="7"/>
        <v>9</v>
      </c>
      <c r="AB51" s="79">
        <f t="shared" si="7"/>
        <v>9</v>
      </c>
      <c r="AC51" s="79">
        <f t="shared" si="7"/>
        <v>9</v>
      </c>
      <c r="AD51" s="79">
        <f t="shared" si="7"/>
        <v>9</v>
      </c>
      <c r="AE51" s="79">
        <f t="shared" si="7"/>
        <v>9</v>
      </c>
      <c r="AF51" s="79">
        <f t="shared" si="7"/>
        <v>9</v>
      </c>
      <c r="AG51" s="79">
        <f t="shared" si="7"/>
        <v>9</v>
      </c>
      <c r="AH51" s="79">
        <f t="shared" si="7"/>
        <v>9</v>
      </c>
      <c r="AI51" s="79">
        <f t="shared" si="7"/>
        <v>9</v>
      </c>
      <c r="AJ51" s="79">
        <f t="shared" si="7"/>
        <v>9</v>
      </c>
      <c r="AK51" s="79">
        <f t="shared" si="7"/>
        <v>9</v>
      </c>
      <c r="AL51" s="79">
        <f t="shared" si="7"/>
        <v>9</v>
      </c>
      <c r="AM51" s="79">
        <f t="shared" si="7"/>
        <v>9</v>
      </c>
      <c r="AN51" s="79">
        <f t="shared" si="7"/>
        <v>9</v>
      </c>
      <c r="AO51" s="79">
        <f t="shared" si="7"/>
        <v>9</v>
      </c>
      <c r="AP51" s="79">
        <f t="shared" si="7"/>
        <v>9</v>
      </c>
      <c r="AQ51" s="79">
        <f t="shared" si="7"/>
        <v>9</v>
      </c>
      <c r="AR51" s="79">
        <f t="shared" si="7"/>
        <v>9</v>
      </c>
      <c r="AS51" s="79">
        <f t="shared" si="7"/>
        <v>9</v>
      </c>
      <c r="AT51" s="79">
        <f t="shared" si="7"/>
        <v>9</v>
      </c>
      <c r="AU51" s="34"/>
      <c r="AV51" s="34"/>
      <c r="AW51" s="34"/>
      <c r="AX51" s="34"/>
      <c r="AY51" s="34"/>
      <c r="AZ51" s="34"/>
      <c r="BA51" s="34"/>
      <c r="BB51" s="34"/>
      <c r="BC51" s="71"/>
      <c r="BD51" s="81">
        <f t="shared" si="1"/>
        <v>136</v>
      </c>
      <c r="BE51" s="81">
        <f t="shared" si="2"/>
        <v>216</v>
      </c>
      <c r="BF51" s="82">
        <f t="shared" si="3"/>
        <v>352</v>
      </c>
      <c r="BG51" s="83"/>
      <c r="BH51" s="88">
        <f>[1]АВТОМЕХАНИК!F28</f>
        <v>862</v>
      </c>
      <c r="BI51" s="83">
        <f t="shared" si="4"/>
        <v>510</v>
      </c>
      <c r="BJ51" s="89" t="str">
        <f>B51</f>
        <v>Техническое обслуживание и ремонт автотранспорта</v>
      </c>
    </row>
    <row r="52" spans="1:62" ht="20.25" customHeight="1" thickBot="1" x14ac:dyDescent="0.3">
      <c r="A52" s="29"/>
      <c r="B52" s="29"/>
      <c r="C52" s="30" t="s">
        <v>48</v>
      </c>
      <c r="D52" s="73">
        <f>D54+D56+D58+D60</f>
        <v>1</v>
      </c>
      <c r="E52" s="73">
        <f t="shared" si="7"/>
        <v>1</v>
      </c>
      <c r="F52" s="73">
        <f t="shared" si="7"/>
        <v>1</v>
      </c>
      <c r="G52" s="73">
        <f t="shared" si="7"/>
        <v>1</v>
      </c>
      <c r="H52" s="73">
        <f t="shared" si="7"/>
        <v>1</v>
      </c>
      <c r="I52" s="73">
        <f t="shared" si="7"/>
        <v>1</v>
      </c>
      <c r="J52" s="73">
        <f t="shared" si="7"/>
        <v>1</v>
      </c>
      <c r="K52" s="73">
        <f t="shared" si="7"/>
        <v>1</v>
      </c>
      <c r="L52" s="73">
        <f t="shared" si="7"/>
        <v>1</v>
      </c>
      <c r="M52" s="73">
        <f t="shared" si="7"/>
        <v>1</v>
      </c>
      <c r="N52" s="73">
        <f t="shared" si="7"/>
        <v>1</v>
      </c>
      <c r="O52" s="73">
        <f t="shared" si="7"/>
        <v>1</v>
      </c>
      <c r="P52" s="73">
        <f t="shared" si="7"/>
        <v>1</v>
      </c>
      <c r="Q52" s="73">
        <f t="shared" si="7"/>
        <v>1</v>
      </c>
      <c r="R52" s="73">
        <f t="shared" si="7"/>
        <v>1</v>
      </c>
      <c r="S52" s="73">
        <f t="shared" si="7"/>
        <v>1</v>
      </c>
      <c r="T52" s="73">
        <f t="shared" si="7"/>
        <v>1</v>
      </c>
      <c r="U52" s="32"/>
      <c r="V52" s="32"/>
      <c r="W52" s="73">
        <f t="shared" si="7"/>
        <v>1</v>
      </c>
      <c r="X52" s="73">
        <f t="shared" si="7"/>
        <v>2</v>
      </c>
      <c r="Y52" s="73">
        <f t="shared" si="7"/>
        <v>1</v>
      </c>
      <c r="Z52" s="73">
        <f t="shared" si="7"/>
        <v>2</v>
      </c>
      <c r="AA52" s="73">
        <f t="shared" si="7"/>
        <v>1</v>
      </c>
      <c r="AB52" s="73">
        <f t="shared" si="7"/>
        <v>2</v>
      </c>
      <c r="AC52" s="73">
        <f t="shared" si="7"/>
        <v>1</v>
      </c>
      <c r="AD52" s="73">
        <f t="shared" si="7"/>
        <v>2</v>
      </c>
      <c r="AE52" s="73">
        <f t="shared" si="7"/>
        <v>1</v>
      </c>
      <c r="AF52" s="73">
        <f t="shared" si="7"/>
        <v>2</v>
      </c>
      <c r="AG52" s="73">
        <f t="shared" si="7"/>
        <v>1</v>
      </c>
      <c r="AH52" s="73">
        <f t="shared" si="7"/>
        <v>2</v>
      </c>
      <c r="AI52" s="73">
        <f t="shared" si="7"/>
        <v>1</v>
      </c>
      <c r="AJ52" s="73">
        <f t="shared" si="7"/>
        <v>2</v>
      </c>
      <c r="AK52" s="73">
        <f t="shared" si="7"/>
        <v>1</v>
      </c>
      <c r="AL52" s="73">
        <f t="shared" si="7"/>
        <v>2</v>
      </c>
      <c r="AM52" s="73">
        <f t="shared" si="7"/>
        <v>1</v>
      </c>
      <c r="AN52" s="73">
        <f t="shared" si="7"/>
        <v>2</v>
      </c>
      <c r="AO52" s="73">
        <f t="shared" si="7"/>
        <v>1</v>
      </c>
      <c r="AP52" s="73">
        <f t="shared" si="7"/>
        <v>2</v>
      </c>
      <c r="AQ52" s="73">
        <f t="shared" si="7"/>
        <v>1</v>
      </c>
      <c r="AR52" s="73">
        <f t="shared" si="7"/>
        <v>2</v>
      </c>
      <c r="AS52" s="73">
        <f t="shared" si="7"/>
        <v>2</v>
      </c>
      <c r="AT52" s="73">
        <f t="shared" si="7"/>
        <v>2</v>
      </c>
      <c r="AU52" s="34"/>
      <c r="AV52" s="34"/>
      <c r="AW52" s="34"/>
      <c r="AX52" s="34"/>
      <c r="AY52" s="34"/>
      <c r="AZ52" s="34"/>
      <c r="BA52" s="34"/>
      <c r="BB52" s="34"/>
      <c r="BC52" s="71"/>
      <c r="BD52" s="16">
        <f t="shared" si="1"/>
        <v>17</v>
      </c>
      <c r="BE52" s="16">
        <f t="shared" si="2"/>
        <v>37</v>
      </c>
      <c r="BF52" s="16">
        <f t="shared" si="3"/>
        <v>54</v>
      </c>
      <c r="BH52" s="44">
        <f>[1]АВТОМЕХАНИК!E28</f>
        <v>145</v>
      </c>
      <c r="BI52" s="44">
        <f t="shared" si="4"/>
        <v>91</v>
      </c>
      <c r="BJ52" s="38"/>
    </row>
    <row r="53" spans="1:62" ht="20.25" customHeight="1" thickBot="1" x14ac:dyDescent="0.3">
      <c r="A53" s="29" t="str">
        <f>[1]АВТОМЕХАНИК!A29</f>
        <v>МДК.01.01</v>
      </c>
      <c r="B53" s="90" t="str">
        <f>[1]АВТОМЕХАНИК!B29</f>
        <v>Слесарное дело и технические измерения</v>
      </c>
      <c r="C53" s="91" t="s">
        <v>29</v>
      </c>
      <c r="D53" s="91">
        <v>2</v>
      </c>
      <c r="E53" s="91">
        <v>2</v>
      </c>
      <c r="F53" s="91">
        <v>2</v>
      </c>
      <c r="G53" s="91">
        <v>2</v>
      </c>
      <c r="H53" s="91">
        <v>2</v>
      </c>
      <c r="I53" s="91">
        <v>2</v>
      </c>
      <c r="J53" s="91">
        <v>2</v>
      </c>
      <c r="K53" s="91">
        <v>2</v>
      </c>
      <c r="L53" s="91">
        <v>2</v>
      </c>
      <c r="M53" s="91">
        <v>2</v>
      </c>
      <c r="N53" s="91">
        <v>2</v>
      </c>
      <c r="O53" s="91">
        <v>2</v>
      </c>
      <c r="P53" s="91">
        <v>2</v>
      </c>
      <c r="Q53" s="91">
        <v>2</v>
      </c>
      <c r="R53" s="91">
        <v>2</v>
      </c>
      <c r="S53" s="91">
        <v>2</v>
      </c>
      <c r="T53" s="91">
        <v>2</v>
      </c>
      <c r="U53" s="32"/>
      <c r="V53" s="32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34"/>
      <c r="AV53" s="34"/>
      <c r="AW53" s="34"/>
      <c r="AX53" s="34"/>
      <c r="AY53" s="34"/>
      <c r="AZ53" s="34"/>
      <c r="BA53" s="34"/>
      <c r="BB53" s="34"/>
      <c r="BC53" s="71"/>
      <c r="BD53" s="92">
        <f t="shared" si="1"/>
        <v>34</v>
      </c>
      <c r="BE53" s="92">
        <f t="shared" si="2"/>
        <v>0</v>
      </c>
      <c r="BF53" s="92">
        <f t="shared" si="3"/>
        <v>34</v>
      </c>
      <c r="BG53" s="93"/>
      <c r="BH53" s="94">
        <f>[1]АВТОМЕХАНИК!F29</f>
        <v>51</v>
      </c>
      <c r="BI53" s="93">
        <f t="shared" si="4"/>
        <v>17</v>
      </c>
      <c r="BJ53" s="90" t="str">
        <f>B53</f>
        <v>Слесарное дело и технические измерения</v>
      </c>
    </row>
    <row r="54" spans="1:62" ht="20.25" customHeight="1" thickBot="1" x14ac:dyDescent="0.3">
      <c r="A54" s="29"/>
      <c r="B54" s="29"/>
      <c r="C54" s="30" t="s">
        <v>48</v>
      </c>
      <c r="D54" s="41">
        <v>1</v>
      </c>
      <c r="E54" s="41">
        <v>1</v>
      </c>
      <c r="F54" s="41">
        <v>1</v>
      </c>
      <c r="G54" s="41">
        <v>1</v>
      </c>
      <c r="H54" s="41">
        <v>1</v>
      </c>
      <c r="I54" s="41">
        <v>1</v>
      </c>
      <c r="J54" s="41">
        <v>1</v>
      </c>
      <c r="K54" s="41">
        <v>1</v>
      </c>
      <c r="L54" s="41">
        <v>1</v>
      </c>
      <c r="M54" s="41">
        <v>1</v>
      </c>
      <c r="N54" s="41">
        <v>1</v>
      </c>
      <c r="O54" s="41">
        <v>1</v>
      </c>
      <c r="P54" s="41">
        <v>1</v>
      </c>
      <c r="Q54" s="41">
        <v>1</v>
      </c>
      <c r="R54" s="41">
        <v>1</v>
      </c>
      <c r="S54" s="41">
        <v>1</v>
      </c>
      <c r="T54" s="41">
        <v>1</v>
      </c>
      <c r="U54" s="32"/>
      <c r="V54" s="32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34"/>
      <c r="AV54" s="34"/>
      <c r="AW54" s="34"/>
      <c r="AX54" s="34"/>
      <c r="AY54" s="34"/>
      <c r="AZ54" s="34"/>
      <c r="BA54" s="34"/>
      <c r="BB54" s="34"/>
      <c r="BC54" s="71"/>
      <c r="BD54" s="16">
        <f t="shared" si="1"/>
        <v>17</v>
      </c>
      <c r="BE54" s="16">
        <f t="shared" si="2"/>
        <v>0</v>
      </c>
      <c r="BF54" s="16">
        <f t="shared" si="3"/>
        <v>17</v>
      </c>
      <c r="BH54" s="44">
        <f>[1]АВТОМЕХАНИК!E29</f>
        <v>25.5</v>
      </c>
      <c r="BI54" s="44">
        <v>0</v>
      </c>
      <c r="BJ54" s="38"/>
    </row>
    <row r="55" spans="1:62" ht="20.25" customHeight="1" thickBot="1" x14ac:dyDescent="0.3">
      <c r="A55" s="29" t="str">
        <f>[1]АВТОМЕХАНИК!A30</f>
        <v>МДК.01.02</v>
      </c>
      <c r="B55" s="90" t="str">
        <f>[1]АВТОМЕХАНИК!B30</f>
        <v>Устройство, техническое обслуживание и ремонт автомобилей.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32"/>
      <c r="V55" s="32"/>
      <c r="W55" s="91">
        <v>3</v>
      </c>
      <c r="X55" s="91">
        <v>3</v>
      </c>
      <c r="Y55" s="91">
        <v>3</v>
      </c>
      <c r="Z55" s="91">
        <v>3</v>
      </c>
      <c r="AA55" s="91">
        <v>3</v>
      </c>
      <c r="AB55" s="91">
        <v>3</v>
      </c>
      <c r="AC55" s="91">
        <v>3</v>
      </c>
      <c r="AD55" s="91">
        <v>3</v>
      </c>
      <c r="AE55" s="91">
        <v>3</v>
      </c>
      <c r="AF55" s="91">
        <v>3</v>
      </c>
      <c r="AG55" s="91">
        <v>3</v>
      </c>
      <c r="AH55" s="91">
        <v>3</v>
      </c>
      <c r="AI55" s="91">
        <v>3</v>
      </c>
      <c r="AJ55" s="91">
        <v>3</v>
      </c>
      <c r="AK55" s="91">
        <v>3</v>
      </c>
      <c r="AL55" s="91">
        <v>3</v>
      </c>
      <c r="AM55" s="91">
        <v>3</v>
      </c>
      <c r="AN55" s="91">
        <v>3</v>
      </c>
      <c r="AO55" s="91">
        <v>3</v>
      </c>
      <c r="AP55" s="91">
        <v>3</v>
      </c>
      <c r="AQ55" s="91">
        <v>3</v>
      </c>
      <c r="AR55" s="91">
        <v>3</v>
      </c>
      <c r="AS55" s="91">
        <v>3</v>
      </c>
      <c r="AT55" s="91">
        <v>3</v>
      </c>
      <c r="AU55" s="34"/>
      <c r="AV55" s="34"/>
      <c r="AW55" s="34"/>
      <c r="AX55" s="34"/>
      <c r="AY55" s="34"/>
      <c r="AZ55" s="34"/>
      <c r="BA55" s="34"/>
      <c r="BB55" s="34"/>
      <c r="BC55" s="71"/>
      <c r="BD55" s="16">
        <f t="shared" si="1"/>
        <v>0</v>
      </c>
      <c r="BE55" s="16">
        <f t="shared" si="2"/>
        <v>72</v>
      </c>
      <c r="BF55" s="16">
        <f t="shared" si="3"/>
        <v>72</v>
      </c>
      <c r="BG55" s="93"/>
      <c r="BH55" s="95">
        <f>[1]АВТОМЕХАНИК!F30</f>
        <v>239</v>
      </c>
      <c r="BI55" s="3">
        <f t="shared" si="4"/>
        <v>167</v>
      </c>
      <c r="BJ55" s="96" t="str">
        <f>B55</f>
        <v>Устройство, техническое обслуживание и ремонт автомобилей.</v>
      </c>
    </row>
    <row r="56" spans="1:62" ht="20.25" customHeight="1" thickBot="1" x14ac:dyDescent="0.3">
      <c r="A56" s="29"/>
      <c r="B56" s="29"/>
      <c r="C56" s="30" t="s">
        <v>48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32"/>
      <c r="V56" s="32"/>
      <c r="W56" s="41">
        <v>1</v>
      </c>
      <c r="X56" s="41">
        <v>2</v>
      </c>
      <c r="Y56" s="41">
        <v>1</v>
      </c>
      <c r="Z56" s="41">
        <v>2</v>
      </c>
      <c r="AA56" s="41">
        <v>1</v>
      </c>
      <c r="AB56" s="41">
        <v>2</v>
      </c>
      <c r="AC56" s="41">
        <v>1</v>
      </c>
      <c r="AD56" s="41">
        <v>2</v>
      </c>
      <c r="AE56" s="41">
        <v>1</v>
      </c>
      <c r="AF56" s="41">
        <v>2</v>
      </c>
      <c r="AG56" s="41">
        <v>1</v>
      </c>
      <c r="AH56" s="41">
        <v>2</v>
      </c>
      <c r="AI56" s="41">
        <v>1</v>
      </c>
      <c r="AJ56" s="41">
        <v>2</v>
      </c>
      <c r="AK56" s="41">
        <v>1</v>
      </c>
      <c r="AL56" s="41">
        <v>2</v>
      </c>
      <c r="AM56" s="41">
        <v>1</v>
      </c>
      <c r="AN56" s="41">
        <v>2</v>
      </c>
      <c r="AO56" s="41">
        <v>1</v>
      </c>
      <c r="AP56" s="41">
        <v>2</v>
      </c>
      <c r="AQ56" s="41">
        <v>1</v>
      </c>
      <c r="AR56" s="41">
        <v>2</v>
      </c>
      <c r="AS56" s="41">
        <v>2</v>
      </c>
      <c r="AT56" s="41">
        <v>2</v>
      </c>
      <c r="AU56" s="34"/>
      <c r="AV56" s="34"/>
      <c r="AW56" s="34"/>
      <c r="AX56" s="34"/>
      <c r="AY56" s="34"/>
      <c r="AZ56" s="34"/>
      <c r="BA56" s="34"/>
      <c r="BB56" s="34"/>
      <c r="BC56" s="71"/>
      <c r="BD56" s="16">
        <f t="shared" si="1"/>
        <v>0</v>
      </c>
      <c r="BE56" s="16">
        <f t="shared" si="2"/>
        <v>37</v>
      </c>
      <c r="BF56" s="16">
        <f t="shared" si="3"/>
        <v>37</v>
      </c>
      <c r="BH56" s="44">
        <f>[1]АВТОМЕХАНИК!E30</f>
        <v>119.5</v>
      </c>
      <c r="BI56" s="44">
        <f>BH56-BF56</f>
        <v>82.5</v>
      </c>
      <c r="BJ56" s="38"/>
    </row>
    <row r="57" spans="1:62" ht="20.25" customHeight="1" thickBot="1" x14ac:dyDescent="0.3">
      <c r="A57" s="29" t="s">
        <v>54</v>
      </c>
      <c r="B57" s="97" t="str">
        <f>[1]АВТОМЕХАНИК!B31</f>
        <v>Учебная практика</v>
      </c>
      <c r="C57" s="98" t="s">
        <v>29</v>
      </c>
      <c r="D57" s="98">
        <v>6</v>
      </c>
      <c r="E57" s="98">
        <v>6</v>
      </c>
      <c r="F57" s="98">
        <v>6</v>
      </c>
      <c r="G57" s="98">
        <v>6</v>
      </c>
      <c r="H57" s="98">
        <v>6</v>
      </c>
      <c r="I57" s="98">
        <v>6</v>
      </c>
      <c r="J57" s="98">
        <v>6</v>
      </c>
      <c r="K57" s="98">
        <v>6</v>
      </c>
      <c r="L57" s="98">
        <v>6</v>
      </c>
      <c r="M57" s="98">
        <v>6</v>
      </c>
      <c r="N57" s="98">
        <v>6</v>
      </c>
      <c r="O57" s="98">
        <v>6</v>
      </c>
      <c r="P57" s="98">
        <v>6</v>
      </c>
      <c r="Q57" s="98">
        <v>6</v>
      </c>
      <c r="R57" s="98">
        <v>6</v>
      </c>
      <c r="S57" s="98">
        <v>6</v>
      </c>
      <c r="T57" s="98">
        <v>6</v>
      </c>
      <c r="U57" s="32"/>
      <c r="V57" s="32"/>
      <c r="W57" s="98">
        <v>6</v>
      </c>
      <c r="X57" s="98">
        <v>6</v>
      </c>
      <c r="Y57" s="98">
        <v>6</v>
      </c>
      <c r="Z57" s="98">
        <v>6</v>
      </c>
      <c r="AA57" s="98">
        <v>6</v>
      </c>
      <c r="AB57" s="98">
        <v>6</v>
      </c>
      <c r="AC57" s="98">
        <v>6</v>
      </c>
      <c r="AD57" s="98">
        <v>6</v>
      </c>
      <c r="AE57" s="98">
        <v>6</v>
      </c>
      <c r="AF57" s="98">
        <v>6</v>
      </c>
      <c r="AG57" s="98">
        <v>6</v>
      </c>
      <c r="AH57" s="98">
        <v>6</v>
      </c>
      <c r="AI57" s="98">
        <v>6</v>
      </c>
      <c r="AJ57" s="98">
        <v>6</v>
      </c>
      <c r="AK57" s="98">
        <v>6</v>
      </c>
      <c r="AL57" s="98">
        <v>6</v>
      </c>
      <c r="AM57" s="98">
        <v>6</v>
      </c>
      <c r="AN57" s="98">
        <v>6</v>
      </c>
      <c r="AO57" s="98">
        <v>6</v>
      </c>
      <c r="AP57" s="98">
        <v>6</v>
      </c>
      <c r="AQ57" s="98">
        <v>6</v>
      </c>
      <c r="AR57" s="98">
        <v>6</v>
      </c>
      <c r="AS57" s="98">
        <v>6</v>
      </c>
      <c r="AT57" s="98">
        <v>6</v>
      </c>
      <c r="AU57" s="34"/>
      <c r="AV57" s="34"/>
      <c r="AW57" s="34"/>
      <c r="AX57" s="34"/>
      <c r="AY57" s="34"/>
      <c r="AZ57" s="34"/>
      <c r="BA57" s="34"/>
      <c r="BB57" s="34"/>
      <c r="BC57" s="71"/>
      <c r="BD57" s="99">
        <f t="shared" si="1"/>
        <v>102</v>
      </c>
      <c r="BE57" s="99">
        <f t="shared" si="2"/>
        <v>144</v>
      </c>
      <c r="BF57" s="99">
        <f t="shared" si="3"/>
        <v>246</v>
      </c>
      <c r="BG57" s="100"/>
      <c r="BH57" s="101">
        <f>[1]АВТОМЕХАНИК!F31</f>
        <v>464</v>
      </c>
      <c r="BI57" s="100">
        <f t="shared" si="4"/>
        <v>218</v>
      </c>
      <c r="BJ57" s="102" t="str">
        <f>B57</f>
        <v>Учебная практика</v>
      </c>
    </row>
    <row r="58" spans="1:62" ht="20.25" customHeight="1" thickBot="1" x14ac:dyDescent="0.3">
      <c r="A58" s="29"/>
      <c r="B58" s="29"/>
      <c r="C58" s="30" t="s">
        <v>48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32"/>
      <c r="V58" s="32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50"/>
      <c r="AT58" s="73"/>
      <c r="AU58" s="34"/>
      <c r="AV58" s="34"/>
      <c r="AW58" s="34"/>
      <c r="AX58" s="34"/>
      <c r="AY58" s="34"/>
      <c r="AZ58" s="34"/>
      <c r="BA58" s="34"/>
      <c r="BB58" s="34"/>
      <c r="BC58" s="71"/>
      <c r="BD58" s="16">
        <f t="shared" si="1"/>
        <v>0</v>
      </c>
      <c r="BE58" s="16">
        <f t="shared" si="2"/>
        <v>0</v>
      </c>
      <c r="BF58" s="16">
        <f t="shared" si="3"/>
        <v>0</v>
      </c>
      <c r="BI58" s="3">
        <f t="shared" si="4"/>
        <v>0</v>
      </c>
      <c r="BJ58" s="38"/>
    </row>
    <row r="59" spans="1:62" ht="20.25" customHeight="1" thickBot="1" x14ac:dyDescent="0.3">
      <c r="A59" s="29" t="s">
        <v>55</v>
      </c>
      <c r="B59" s="103" t="str">
        <f>[1]АВТОМЕХАНИК!B32</f>
        <v>Производственная практика</v>
      </c>
      <c r="C59" s="104" t="s">
        <v>56</v>
      </c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32"/>
      <c r="V59" s="32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6"/>
      <c r="AT59" s="105"/>
      <c r="AU59" s="34"/>
      <c r="AV59" s="34"/>
      <c r="AW59" s="34"/>
      <c r="AX59" s="34"/>
      <c r="AY59" s="34"/>
      <c r="AZ59" s="34"/>
      <c r="BA59" s="34"/>
      <c r="BB59" s="34"/>
      <c r="BC59" s="71"/>
      <c r="BD59" s="107">
        <f t="shared" si="1"/>
        <v>0</v>
      </c>
      <c r="BE59" s="107">
        <f t="shared" si="2"/>
        <v>0</v>
      </c>
      <c r="BF59" s="107">
        <f t="shared" si="3"/>
        <v>0</v>
      </c>
      <c r="BG59" s="108"/>
      <c r="BH59" s="109">
        <f>[1]АВТОМЕХАНИК!F32</f>
        <v>108</v>
      </c>
      <c r="BI59" s="108">
        <f t="shared" si="4"/>
        <v>108</v>
      </c>
      <c r="BJ59" s="110" t="str">
        <f>B59</f>
        <v>Производственная практика</v>
      </c>
    </row>
    <row r="60" spans="1:62" ht="20.25" customHeight="1" thickBot="1" x14ac:dyDescent="0.3">
      <c r="A60" s="46"/>
      <c r="B60" s="46"/>
      <c r="C60" s="40" t="s">
        <v>32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50"/>
      <c r="U60" s="48"/>
      <c r="V60" s="48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50"/>
      <c r="AT60" s="47"/>
      <c r="AU60" s="48"/>
      <c r="AV60" s="48"/>
      <c r="AW60" s="48"/>
      <c r="AX60" s="48"/>
      <c r="AY60" s="48"/>
      <c r="AZ60" s="48"/>
      <c r="BA60" s="48"/>
      <c r="BB60" s="48"/>
      <c r="BC60" s="61"/>
      <c r="BD60" s="16">
        <f t="shared" si="1"/>
        <v>0</v>
      </c>
      <c r="BE60" s="16">
        <f t="shared" si="2"/>
        <v>0</v>
      </c>
      <c r="BF60" s="16">
        <f t="shared" si="3"/>
        <v>0</v>
      </c>
      <c r="BI60" s="3">
        <f t="shared" si="4"/>
        <v>0</v>
      </c>
      <c r="BJ60" s="16"/>
    </row>
    <row r="61" spans="1:62" ht="20.25" customHeight="1" thickBot="1" x14ac:dyDescent="0.3">
      <c r="A61" s="87" t="str">
        <f>[1]АВТОМЕХАНИК!A33</f>
        <v>ПМ.02</v>
      </c>
      <c r="B61" s="87" t="str">
        <f>[1]АВТОМЕХАНИК!B33</f>
        <v>Транспортировка грузов и перевозка пассажиров</v>
      </c>
      <c r="C61" s="79" t="s">
        <v>29</v>
      </c>
      <c r="D61" s="111">
        <f t="shared" ref="D61:T62" si="8">D63+D65+D67</f>
        <v>0</v>
      </c>
      <c r="E61" s="111">
        <f t="shared" si="8"/>
        <v>0</v>
      </c>
      <c r="F61" s="111">
        <f t="shared" si="8"/>
        <v>0</v>
      </c>
      <c r="G61" s="111">
        <f t="shared" si="8"/>
        <v>0</v>
      </c>
      <c r="H61" s="111">
        <f t="shared" si="8"/>
        <v>0</v>
      </c>
      <c r="I61" s="111">
        <f t="shared" si="8"/>
        <v>0</v>
      </c>
      <c r="J61" s="111">
        <f t="shared" si="8"/>
        <v>0</v>
      </c>
      <c r="K61" s="111">
        <f t="shared" si="8"/>
        <v>0</v>
      </c>
      <c r="L61" s="111">
        <f t="shared" si="8"/>
        <v>0</v>
      </c>
      <c r="M61" s="111">
        <f t="shared" si="8"/>
        <v>0</v>
      </c>
      <c r="N61" s="111">
        <f t="shared" si="8"/>
        <v>0</v>
      </c>
      <c r="O61" s="111">
        <f t="shared" si="8"/>
        <v>0</v>
      </c>
      <c r="P61" s="111">
        <f t="shared" si="8"/>
        <v>0</v>
      </c>
      <c r="Q61" s="111">
        <f t="shared" si="8"/>
        <v>0</v>
      </c>
      <c r="R61" s="111">
        <f t="shared" si="8"/>
        <v>0</v>
      </c>
      <c r="S61" s="111">
        <f t="shared" si="8"/>
        <v>0</v>
      </c>
      <c r="T61" s="111">
        <f t="shared" si="8"/>
        <v>0</v>
      </c>
      <c r="U61" s="112"/>
      <c r="V61" s="112"/>
      <c r="W61" s="111">
        <f t="shared" ref="W61:AT62" si="9">W63+W65+W67</f>
        <v>0</v>
      </c>
      <c r="X61" s="111">
        <f t="shared" si="9"/>
        <v>0</v>
      </c>
      <c r="Y61" s="111">
        <f t="shared" si="9"/>
        <v>0</v>
      </c>
      <c r="Z61" s="111">
        <f t="shared" si="9"/>
        <v>0</v>
      </c>
      <c r="AA61" s="111">
        <f t="shared" si="9"/>
        <v>0</v>
      </c>
      <c r="AB61" s="111">
        <f t="shared" si="9"/>
        <v>0</v>
      </c>
      <c r="AC61" s="111">
        <f t="shared" si="9"/>
        <v>0</v>
      </c>
      <c r="AD61" s="111">
        <f t="shared" si="9"/>
        <v>0</v>
      </c>
      <c r="AE61" s="111">
        <f t="shared" si="9"/>
        <v>0</v>
      </c>
      <c r="AF61" s="111">
        <f t="shared" si="9"/>
        <v>0</v>
      </c>
      <c r="AG61" s="111">
        <f t="shared" si="9"/>
        <v>0</v>
      </c>
      <c r="AH61" s="111">
        <f t="shared" si="9"/>
        <v>0</v>
      </c>
      <c r="AI61" s="111">
        <f t="shared" si="9"/>
        <v>0</v>
      </c>
      <c r="AJ61" s="111">
        <f t="shared" si="9"/>
        <v>0</v>
      </c>
      <c r="AK61" s="111">
        <f t="shared" si="9"/>
        <v>0</v>
      </c>
      <c r="AL61" s="111">
        <f t="shared" si="9"/>
        <v>0</v>
      </c>
      <c r="AM61" s="111">
        <f t="shared" si="9"/>
        <v>0</v>
      </c>
      <c r="AN61" s="111">
        <f t="shared" si="9"/>
        <v>0</v>
      </c>
      <c r="AO61" s="111">
        <f t="shared" si="9"/>
        <v>0</v>
      </c>
      <c r="AP61" s="111">
        <f t="shared" si="9"/>
        <v>0</v>
      </c>
      <c r="AQ61" s="111">
        <f t="shared" si="9"/>
        <v>0</v>
      </c>
      <c r="AR61" s="111">
        <f t="shared" si="9"/>
        <v>0</v>
      </c>
      <c r="AS61" s="111">
        <f t="shared" si="9"/>
        <v>0</v>
      </c>
      <c r="AT61" s="111">
        <f t="shared" si="9"/>
        <v>0</v>
      </c>
      <c r="AU61" s="48"/>
      <c r="AV61" s="48"/>
      <c r="AW61" s="48"/>
      <c r="AX61" s="48"/>
      <c r="AY61" s="48"/>
      <c r="AZ61" s="48"/>
      <c r="BA61" s="48"/>
      <c r="BB61" s="48"/>
      <c r="BC61" s="61"/>
      <c r="BD61" s="81">
        <f t="shared" si="1"/>
        <v>0</v>
      </c>
      <c r="BE61" s="81">
        <f t="shared" si="2"/>
        <v>0</v>
      </c>
      <c r="BF61" s="81">
        <f t="shared" si="3"/>
        <v>0</v>
      </c>
      <c r="BG61" s="83"/>
      <c r="BH61" s="113">
        <f>[1]АВТОМЕХАНИК!F33</f>
        <v>149</v>
      </c>
      <c r="BI61" s="83">
        <f t="shared" si="4"/>
        <v>149</v>
      </c>
      <c r="BJ61" s="89" t="str">
        <f>B61</f>
        <v>Транспортировка грузов и перевозка пассажиров</v>
      </c>
    </row>
    <row r="62" spans="1:62" ht="20.25" customHeight="1" thickBot="1" x14ac:dyDescent="0.3">
      <c r="A62" s="29"/>
      <c r="B62" s="29"/>
      <c r="C62" s="30" t="s">
        <v>48</v>
      </c>
      <c r="D62" s="47">
        <f>D64+D66+D68</f>
        <v>0</v>
      </c>
      <c r="E62" s="47">
        <f t="shared" si="8"/>
        <v>0</v>
      </c>
      <c r="F62" s="47">
        <f t="shared" si="8"/>
        <v>0</v>
      </c>
      <c r="G62" s="47">
        <f t="shared" si="8"/>
        <v>0</v>
      </c>
      <c r="H62" s="47">
        <f t="shared" si="8"/>
        <v>0</v>
      </c>
      <c r="I62" s="47">
        <f t="shared" si="8"/>
        <v>0</v>
      </c>
      <c r="J62" s="47">
        <f t="shared" si="8"/>
        <v>0</v>
      </c>
      <c r="K62" s="47">
        <f t="shared" si="8"/>
        <v>0</v>
      </c>
      <c r="L62" s="47">
        <f t="shared" si="8"/>
        <v>0</v>
      </c>
      <c r="M62" s="47">
        <f t="shared" si="8"/>
        <v>0</v>
      </c>
      <c r="N62" s="47">
        <f t="shared" si="8"/>
        <v>0</v>
      </c>
      <c r="O62" s="47">
        <f t="shared" si="8"/>
        <v>0</v>
      </c>
      <c r="P62" s="47">
        <f t="shared" si="8"/>
        <v>0</v>
      </c>
      <c r="Q62" s="47">
        <f t="shared" si="8"/>
        <v>0</v>
      </c>
      <c r="R62" s="47">
        <f t="shared" si="8"/>
        <v>0</v>
      </c>
      <c r="S62" s="47">
        <f t="shared" si="8"/>
        <v>0</v>
      </c>
      <c r="T62" s="47">
        <f t="shared" si="8"/>
        <v>0</v>
      </c>
      <c r="U62" s="48"/>
      <c r="V62" s="48"/>
      <c r="W62" s="47">
        <f t="shared" si="9"/>
        <v>0</v>
      </c>
      <c r="X62" s="47">
        <f t="shared" si="9"/>
        <v>0</v>
      </c>
      <c r="Y62" s="47">
        <f t="shared" si="9"/>
        <v>0</v>
      </c>
      <c r="Z62" s="47">
        <f t="shared" si="9"/>
        <v>0</v>
      </c>
      <c r="AA62" s="47">
        <f t="shared" si="9"/>
        <v>0</v>
      </c>
      <c r="AB62" s="47">
        <f t="shared" si="9"/>
        <v>0</v>
      </c>
      <c r="AC62" s="47">
        <f t="shared" si="9"/>
        <v>0</v>
      </c>
      <c r="AD62" s="47">
        <f t="shared" si="9"/>
        <v>0</v>
      </c>
      <c r="AE62" s="47">
        <f t="shared" si="9"/>
        <v>0</v>
      </c>
      <c r="AF62" s="47">
        <f t="shared" si="9"/>
        <v>0</v>
      </c>
      <c r="AG62" s="47">
        <f t="shared" si="9"/>
        <v>0</v>
      </c>
      <c r="AH62" s="47">
        <f t="shared" si="9"/>
        <v>0</v>
      </c>
      <c r="AI62" s="47">
        <f t="shared" si="9"/>
        <v>0</v>
      </c>
      <c r="AJ62" s="47">
        <f t="shared" si="9"/>
        <v>0</v>
      </c>
      <c r="AK62" s="47">
        <f t="shared" si="9"/>
        <v>0</v>
      </c>
      <c r="AL62" s="47">
        <f t="shared" si="9"/>
        <v>0</v>
      </c>
      <c r="AM62" s="47">
        <f t="shared" si="9"/>
        <v>0</v>
      </c>
      <c r="AN62" s="47">
        <f t="shared" si="9"/>
        <v>0</v>
      </c>
      <c r="AO62" s="47">
        <f t="shared" si="9"/>
        <v>0</v>
      </c>
      <c r="AP62" s="47">
        <f t="shared" si="9"/>
        <v>0</v>
      </c>
      <c r="AQ62" s="47">
        <f t="shared" si="9"/>
        <v>0</v>
      </c>
      <c r="AR62" s="47">
        <f t="shared" si="9"/>
        <v>0</v>
      </c>
      <c r="AS62" s="47">
        <f t="shared" si="9"/>
        <v>0</v>
      </c>
      <c r="AT62" s="47">
        <f t="shared" si="9"/>
        <v>0</v>
      </c>
      <c r="AU62" s="48"/>
      <c r="AV62" s="48"/>
      <c r="AW62" s="48"/>
      <c r="AX62" s="48"/>
      <c r="AY62" s="48"/>
      <c r="AZ62" s="48"/>
      <c r="BA62" s="48"/>
      <c r="BB62" s="48"/>
      <c r="BC62" s="61"/>
      <c r="BD62" s="16">
        <f t="shared" si="1"/>
        <v>0</v>
      </c>
      <c r="BE62" s="16">
        <f t="shared" si="2"/>
        <v>0</v>
      </c>
      <c r="BF62" s="16">
        <f t="shared" si="3"/>
        <v>0</v>
      </c>
      <c r="BH62" s="44">
        <f>[1]АВТОМЕХАНИК!E33</f>
        <v>65</v>
      </c>
      <c r="BI62" s="3">
        <f t="shared" si="4"/>
        <v>65</v>
      </c>
      <c r="BJ62" s="16"/>
    </row>
    <row r="63" spans="1:62" ht="20.25" customHeight="1" thickBot="1" x14ac:dyDescent="0.3">
      <c r="A63" s="29" t="str">
        <f>[1]АВТОМЕХАНИК!A34</f>
        <v>МДК.02.01</v>
      </c>
      <c r="B63" s="90" t="str">
        <f>[1]АВТОМЕХАНИК!B34</f>
        <v>Теоретическая подготовка водителей автомобилей категории "В" и"С"</v>
      </c>
      <c r="C63" s="91" t="s">
        <v>29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48"/>
      <c r="V63" s="48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5"/>
      <c r="AT63" s="114"/>
      <c r="AU63" s="48"/>
      <c r="AV63" s="48"/>
      <c r="AW63" s="48"/>
      <c r="AX63" s="48"/>
      <c r="AY63" s="48"/>
      <c r="AZ63" s="48"/>
      <c r="BA63" s="48"/>
      <c r="BB63" s="48"/>
      <c r="BC63" s="61"/>
      <c r="BD63" s="92">
        <f t="shared" si="1"/>
        <v>0</v>
      </c>
      <c r="BE63" s="92">
        <f t="shared" si="2"/>
        <v>0</v>
      </c>
      <c r="BF63" s="92">
        <f t="shared" si="3"/>
        <v>0</v>
      </c>
      <c r="BG63" s="93"/>
      <c r="BH63" s="94">
        <f>[1]АВТОМЕХАНИК!F34</f>
        <v>131</v>
      </c>
      <c r="BI63" s="93">
        <f t="shared" si="4"/>
        <v>131</v>
      </c>
      <c r="BJ63" s="96" t="str">
        <f>B63</f>
        <v>Теоретическая подготовка водителей автомобилей категории "В" и"С"</v>
      </c>
    </row>
    <row r="64" spans="1:62" ht="20.25" customHeight="1" thickBot="1" x14ac:dyDescent="0.3">
      <c r="A64" s="29"/>
      <c r="B64" s="29"/>
      <c r="C64" s="30" t="s">
        <v>48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50"/>
      <c r="U64" s="48"/>
      <c r="V64" s="48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50"/>
      <c r="AT64" s="47"/>
      <c r="AU64" s="48"/>
      <c r="AV64" s="48"/>
      <c r="AW64" s="48"/>
      <c r="AX64" s="48"/>
      <c r="AY64" s="48"/>
      <c r="AZ64" s="48"/>
      <c r="BA64" s="48"/>
      <c r="BB64" s="48"/>
      <c r="BC64" s="61"/>
      <c r="BD64" s="16">
        <f t="shared" si="1"/>
        <v>0</v>
      </c>
      <c r="BE64" s="16">
        <f t="shared" si="2"/>
        <v>0</v>
      </c>
      <c r="BF64" s="16">
        <f t="shared" si="3"/>
        <v>0</v>
      </c>
      <c r="BH64" s="44">
        <f>[1]АВТОМЕХАНИК!E34</f>
        <v>65</v>
      </c>
      <c r="BI64" s="3">
        <f t="shared" si="4"/>
        <v>65</v>
      </c>
      <c r="BJ64" s="16"/>
    </row>
    <row r="65" spans="1:62" ht="20.25" customHeight="1" thickBot="1" x14ac:dyDescent="0.3">
      <c r="A65" s="29" t="s">
        <v>54</v>
      </c>
      <c r="B65" s="97" t="s">
        <v>57</v>
      </c>
      <c r="C65" s="98" t="s">
        <v>29</v>
      </c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48"/>
      <c r="V65" s="48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6"/>
      <c r="AT65" s="117"/>
      <c r="AU65" s="48"/>
      <c r="AV65" s="48"/>
      <c r="AW65" s="48"/>
      <c r="AX65" s="48"/>
      <c r="AY65" s="48"/>
      <c r="AZ65" s="48"/>
      <c r="BA65" s="48"/>
      <c r="BB65" s="48"/>
      <c r="BC65" s="61"/>
      <c r="BD65" s="99">
        <f t="shared" si="1"/>
        <v>0</v>
      </c>
      <c r="BE65" s="99">
        <f t="shared" si="2"/>
        <v>0</v>
      </c>
      <c r="BF65" s="99">
        <f t="shared" si="3"/>
        <v>0</v>
      </c>
      <c r="BG65" s="100"/>
      <c r="BH65" s="101">
        <f>[1]АВТОМЕХАНИК!F35</f>
        <v>128</v>
      </c>
      <c r="BI65" s="100">
        <f t="shared" si="4"/>
        <v>128</v>
      </c>
      <c r="BJ65" s="116" t="str">
        <f>B65</f>
        <v>Учебная практика</v>
      </c>
    </row>
    <row r="66" spans="1:62" ht="20.25" customHeight="1" thickBot="1" x14ac:dyDescent="0.3">
      <c r="A66" s="29"/>
      <c r="B66" s="29"/>
      <c r="C66" s="30" t="s">
        <v>48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50"/>
      <c r="U66" s="48"/>
      <c r="V66" s="48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50"/>
      <c r="AT66" s="47"/>
      <c r="AU66" s="48"/>
      <c r="AV66" s="48"/>
      <c r="AW66" s="48"/>
      <c r="AX66" s="48"/>
      <c r="AY66" s="48"/>
      <c r="AZ66" s="48"/>
      <c r="BA66" s="48"/>
      <c r="BB66" s="48"/>
      <c r="BC66" s="61"/>
      <c r="BD66" s="16">
        <f>SUM(D66:T66)</f>
        <v>0</v>
      </c>
      <c r="BE66" s="16">
        <f>SUM(W66:AT66)</f>
        <v>0</v>
      </c>
      <c r="BF66" s="16">
        <f>SUM(BD66:BE66)</f>
        <v>0</v>
      </c>
      <c r="BI66" s="3">
        <f t="shared" si="4"/>
        <v>0</v>
      </c>
      <c r="BJ66" s="16"/>
    </row>
    <row r="67" spans="1:62" ht="20.25" customHeight="1" thickBot="1" x14ac:dyDescent="0.3">
      <c r="A67" s="29" t="s">
        <v>55</v>
      </c>
      <c r="B67" s="103" t="s">
        <v>58</v>
      </c>
      <c r="C67" s="104" t="s">
        <v>56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9"/>
      <c r="U67" s="48"/>
      <c r="V67" s="4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9"/>
      <c r="AT67" s="118"/>
      <c r="AU67" s="48"/>
      <c r="AV67" s="48"/>
      <c r="AW67" s="48"/>
      <c r="AX67" s="48"/>
      <c r="AY67" s="48"/>
      <c r="AZ67" s="48"/>
      <c r="BA67" s="48"/>
      <c r="BB67" s="48"/>
      <c r="BC67" s="61"/>
      <c r="BD67" s="120">
        <f>SUM(D67:T67)</f>
        <v>0</v>
      </c>
      <c r="BE67" s="120">
        <f>SUM(W67:AT67)</f>
        <v>0</v>
      </c>
      <c r="BF67" s="120">
        <f>SUM(BD67:BE67)</f>
        <v>0</v>
      </c>
      <c r="BG67" s="121"/>
      <c r="BH67" s="122">
        <f>[1]АВТОМЕХАНИК!F36</f>
        <v>18</v>
      </c>
      <c r="BI67" s="121">
        <f t="shared" si="4"/>
        <v>18</v>
      </c>
      <c r="BJ67" s="119" t="str">
        <f>B67</f>
        <v>Производственная практика</v>
      </c>
    </row>
    <row r="68" spans="1:62" ht="20.25" customHeight="1" thickBot="1" x14ac:dyDescent="0.3">
      <c r="A68" s="46"/>
      <c r="B68" s="46"/>
      <c r="C68" s="40" t="s">
        <v>32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50"/>
      <c r="U68" s="48"/>
      <c r="V68" s="48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50"/>
      <c r="AT68" s="47"/>
      <c r="AU68" s="48"/>
      <c r="AV68" s="48"/>
      <c r="AW68" s="48"/>
      <c r="AX68" s="48"/>
      <c r="AY68" s="48"/>
      <c r="AZ68" s="48"/>
      <c r="BA68" s="48"/>
      <c r="BB68" s="48"/>
      <c r="BC68" s="61"/>
      <c r="BD68" s="16">
        <f>SUM(D68:T68)</f>
        <v>0</v>
      </c>
      <c r="BE68" s="16">
        <f>SUM(W68:AT68)</f>
        <v>0</v>
      </c>
      <c r="BF68" s="16">
        <f>SUM(BD68:BE68)</f>
        <v>0</v>
      </c>
      <c r="BI68" s="3">
        <f>BH68-BF68</f>
        <v>0</v>
      </c>
      <c r="BJ68" s="16"/>
    </row>
    <row r="69" spans="1:62" ht="20.25" customHeight="1" x14ac:dyDescent="0.25">
      <c r="A69" s="123" t="s">
        <v>59</v>
      </c>
      <c r="B69" s="124"/>
      <c r="C69" s="125"/>
      <c r="D69" s="126">
        <f t="shared" ref="D69:T70" si="10">D7+D37+D49</f>
        <v>34</v>
      </c>
      <c r="E69" s="126">
        <f t="shared" si="10"/>
        <v>34</v>
      </c>
      <c r="F69" s="126">
        <f t="shared" si="10"/>
        <v>34</v>
      </c>
      <c r="G69" s="126">
        <f t="shared" si="10"/>
        <v>34</v>
      </c>
      <c r="H69" s="126">
        <f t="shared" si="10"/>
        <v>34</v>
      </c>
      <c r="I69" s="126">
        <f t="shared" si="10"/>
        <v>34</v>
      </c>
      <c r="J69" s="126">
        <f t="shared" si="10"/>
        <v>34</v>
      </c>
      <c r="K69" s="126">
        <f t="shared" si="10"/>
        <v>34</v>
      </c>
      <c r="L69" s="126">
        <f t="shared" si="10"/>
        <v>34</v>
      </c>
      <c r="M69" s="126">
        <f t="shared" si="10"/>
        <v>34</v>
      </c>
      <c r="N69" s="126">
        <f t="shared" si="10"/>
        <v>34</v>
      </c>
      <c r="O69" s="126">
        <f t="shared" si="10"/>
        <v>34</v>
      </c>
      <c r="P69" s="126">
        <f t="shared" si="10"/>
        <v>34</v>
      </c>
      <c r="Q69" s="126">
        <f t="shared" si="10"/>
        <v>34</v>
      </c>
      <c r="R69" s="126">
        <f t="shared" si="10"/>
        <v>34</v>
      </c>
      <c r="S69" s="126">
        <f t="shared" si="10"/>
        <v>34</v>
      </c>
      <c r="T69" s="126">
        <f t="shared" si="10"/>
        <v>34</v>
      </c>
      <c r="U69" s="127"/>
      <c r="V69" s="127"/>
      <c r="W69" s="126">
        <f t="shared" ref="W69:AT70" si="11">W7+W37+W49</f>
        <v>34</v>
      </c>
      <c r="X69" s="126">
        <f t="shared" si="11"/>
        <v>34</v>
      </c>
      <c r="Y69" s="126">
        <f t="shared" si="11"/>
        <v>34</v>
      </c>
      <c r="Z69" s="126">
        <f t="shared" si="11"/>
        <v>34</v>
      </c>
      <c r="AA69" s="126">
        <f t="shared" si="11"/>
        <v>34</v>
      </c>
      <c r="AB69" s="126">
        <f t="shared" si="11"/>
        <v>34</v>
      </c>
      <c r="AC69" s="126">
        <f t="shared" si="11"/>
        <v>34</v>
      </c>
      <c r="AD69" s="126">
        <f t="shared" si="11"/>
        <v>34</v>
      </c>
      <c r="AE69" s="126">
        <f t="shared" si="11"/>
        <v>34</v>
      </c>
      <c r="AF69" s="126">
        <f t="shared" si="11"/>
        <v>34</v>
      </c>
      <c r="AG69" s="126">
        <f t="shared" si="11"/>
        <v>34</v>
      </c>
      <c r="AH69" s="126">
        <f t="shared" si="11"/>
        <v>34</v>
      </c>
      <c r="AI69" s="126">
        <f t="shared" si="11"/>
        <v>34</v>
      </c>
      <c r="AJ69" s="126">
        <f t="shared" si="11"/>
        <v>34</v>
      </c>
      <c r="AK69" s="126">
        <f t="shared" si="11"/>
        <v>34</v>
      </c>
      <c r="AL69" s="126">
        <f t="shared" si="11"/>
        <v>34</v>
      </c>
      <c r="AM69" s="126">
        <f t="shared" si="11"/>
        <v>34</v>
      </c>
      <c r="AN69" s="126">
        <f t="shared" si="11"/>
        <v>34</v>
      </c>
      <c r="AO69" s="126">
        <f t="shared" si="11"/>
        <v>34</v>
      </c>
      <c r="AP69" s="126">
        <f t="shared" si="11"/>
        <v>34</v>
      </c>
      <c r="AQ69" s="126">
        <f t="shared" si="11"/>
        <v>34</v>
      </c>
      <c r="AR69" s="126">
        <f t="shared" si="11"/>
        <v>34</v>
      </c>
      <c r="AS69" s="126">
        <f t="shared" si="11"/>
        <v>33</v>
      </c>
      <c r="AT69" s="126">
        <f t="shared" si="11"/>
        <v>33</v>
      </c>
      <c r="AU69" s="127"/>
      <c r="AV69" s="127"/>
      <c r="AW69" s="127"/>
      <c r="AX69" s="127"/>
      <c r="AY69" s="127"/>
      <c r="AZ69" s="127"/>
      <c r="BA69" s="127"/>
      <c r="BB69" s="127"/>
      <c r="BC69" s="128"/>
      <c r="BD69" s="74"/>
      <c r="BE69" s="74"/>
      <c r="BF69" s="129"/>
      <c r="BG69" s="130"/>
      <c r="BH69" s="130"/>
      <c r="BI69" s="131"/>
    </row>
    <row r="70" spans="1:62" ht="20.25" customHeight="1" x14ac:dyDescent="0.25">
      <c r="A70" s="123" t="s">
        <v>60</v>
      </c>
      <c r="B70" s="124"/>
      <c r="C70" s="125"/>
      <c r="D70" s="126">
        <f t="shared" si="10"/>
        <v>14</v>
      </c>
      <c r="E70" s="126">
        <f t="shared" si="10"/>
        <v>15</v>
      </c>
      <c r="F70" s="126">
        <f t="shared" si="10"/>
        <v>14</v>
      </c>
      <c r="G70" s="126">
        <f t="shared" si="10"/>
        <v>15</v>
      </c>
      <c r="H70" s="126">
        <f t="shared" si="10"/>
        <v>15</v>
      </c>
      <c r="I70" s="126">
        <f t="shared" si="10"/>
        <v>14</v>
      </c>
      <c r="J70" s="126">
        <f t="shared" si="10"/>
        <v>15</v>
      </c>
      <c r="K70" s="126">
        <f t="shared" si="10"/>
        <v>14</v>
      </c>
      <c r="L70" s="126">
        <f t="shared" si="10"/>
        <v>15</v>
      </c>
      <c r="M70" s="126">
        <f t="shared" si="10"/>
        <v>14</v>
      </c>
      <c r="N70" s="126">
        <f t="shared" si="10"/>
        <v>15</v>
      </c>
      <c r="O70" s="126">
        <f t="shared" si="10"/>
        <v>14</v>
      </c>
      <c r="P70" s="126">
        <f t="shared" si="10"/>
        <v>15</v>
      </c>
      <c r="Q70" s="126">
        <f t="shared" si="10"/>
        <v>15</v>
      </c>
      <c r="R70" s="126">
        <f t="shared" si="10"/>
        <v>14</v>
      </c>
      <c r="S70" s="126">
        <f t="shared" si="10"/>
        <v>14</v>
      </c>
      <c r="T70" s="126">
        <f t="shared" si="10"/>
        <v>15</v>
      </c>
      <c r="U70" s="127"/>
      <c r="V70" s="127"/>
      <c r="W70" s="126">
        <f t="shared" si="11"/>
        <v>14</v>
      </c>
      <c r="X70" s="126">
        <f t="shared" si="11"/>
        <v>14</v>
      </c>
      <c r="Y70" s="126">
        <f t="shared" si="11"/>
        <v>14</v>
      </c>
      <c r="Z70" s="126">
        <f t="shared" si="11"/>
        <v>14</v>
      </c>
      <c r="AA70" s="126">
        <f t="shared" si="11"/>
        <v>14</v>
      </c>
      <c r="AB70" s="126">
        <f t="shared" si="11"/>
        <v>14</v>
      </c>
      <c r="AC70" s="126">
        <f t="shared" si="11"/>
        <v>14</v>
      </c>
      <c r="AD70" s="126">
        <f t="shared" si="11"/>
        <v>14</v>
      </c>
      <c r="AE70" s="126">
        <f t="shared" si="11"/>
        <v>14</v>
      </c>
      <c r="AF70" s="126">
        <f t="shared" si="11"/>
        <v>14</v>
      </c>
      <c r="AG70" s="126">
        <f t="shared" si="11"/>
        <v>14</v>
      </c>
      <c r="AH70" s="126">
        <f t="shared" si="11"/>
        <v>14</v>
      </c>
      <c r="AI70" s="126">
        <f t="shared" si="11"/>
        <v>14</v>
      </c>
      <c r="AJ70" s="126">
        <f t="shared" si="11"/>
        <v>14</v>
      </c>
      <c r="AK70" s="126">
        <f t="shared" si="11"/>
        <v>14</v>
      </c>
      <c r="AL70" s="126">
        <f t="shared" si="11"/>
        <v>14</v>
      </c>
      <c r="AM70" s="126">
        <f t="shared" si="11"/>
        <v>14</v>
      </c>
      <c r="AN70" s="126">
        <f t="shared" si="11"/>
        <v>14</v>
      </c>
      <c r="AO70" s="126">
        <f t="shared" si="11"/>
        <v>14</v>
      </c>
      <c r="AP70" s="126">
        <f t="shared" si="11"/>
        <v>14</v>
      </c>
      <c r="AQ70" s="126">
        <f t="shared" si="11"/>
        <v>14</v>
      </c>
      <c r="AR70" s="126">
        <f t="shared" si="11"/>
        <v>14</v>
      </c>
      <c r="AS70" s="126">
        <f t="shared" si="11"/>
        <v>15</v>
      </c>
      <c r="AT70" s="126">
        <f t="shared" si="11"/>
        <v>14</v>
      </c>
      <c r="AU70" s="127"/>
      <c r="AV70" s="127"/>
      <c r="AW70" s="127"/>
      <c r="AX70" s="127"/>
      <c r="AY70" s="127"/>
      <c r="AZ70" s="127"/>
      <c r="BA70" s="127"/>
      <c r="BB70" s="127"/>
      <c r="BC70" s="128"/>
      <c r="BD70" s="74"/>
      <c r="BE70" s="74"/>
      <c r="BF70" s="74"/>
      <c r="BG70" s="132"/>
      <c r="BH70" s="132"/>
      <c r="BI70" s="133"/>
    </row>
    <row r="71" spans="1:62" ht="20.25" customHeight="1" thickBot="1" x14ac:dyDescent="0.3">
      <c r="A71" s="123" t="s">
        <v>61</v>
      </c>
      <c r="B71" s="124"/>
      <c r="C71" s="125"/>
      <c r="D71" s="126">
        <f>SUM(D69:D70)</f>
        <v>48</v>
      </c>
      <c r="E71" s="126">
        <f t="shared" ref="E71:T71" si="12">SUM(E69:E70)</f>
        <v>49</v>
      </c>
      <c r="F71" s="126">
        <f t="shared" si="12"/>
        <v>48</v>
      </c>
      <c r="G71" s="126">
        <f t="shared" si="12"/>
        <v>49</v>
      </c>
      <c r="H71" s="126">
        <f t="shared" si="12"/>
        <v>49</v>
      </c>
      <c r="I71" s="126">
        <f t="shared" si="12"/>
        <v>48</v>
      </c>
      <c r="J71" s="126">
        <f t="shared" si="12"/>
        <v>49</v>
      </c>
      <c r="K71" s="126">
        <f t="shared" si="12"/>
        <v>48</v>
      </c>
      <c r="L71" s="126">
        <f t="shared" si="12"/>
        <v>49</v>
      </c>
      <c r="M71" s="126">
        <f t="shared" si="12"/>
        <v>48</v>
      </c>
      <c r="N71" s="126">
        <f t="shared" si="12"/>
        <v>49</v>
      </c>
      <c r="O71" s="126">
        <f t="shared" si="12"/>
        <v>48</v>
      </c>
      <c r="P71" s="126">
        <f t="shared" si="12"/>
        <v>49</v>
      </c>
      <c r="Q71" s="126">
        <f t="shared" si="12"/>
        <v>49</v>
      </c>
      <c r="R71" s="126">
        <f t="shared" si="12"/>
        <v>48</v>
      </c>
      <c r="S71" s="126">
        <f t="shared" si="12"/>
        <v>48</v>
      </c>
      <c r="T71" s="126">
        <f t="shared" si="12"/>
        <v>49</v>
      </c>
      <c r="U71" s="127"/>
      <c r="V71" s="127"/>
      <c r="W71" s="126">
        <f t="shared" ref="W71:AT71" si="13">SUM(W69:W70)</f>
        <v>48</v>
      </c>
      <c r="X71" s="126">
        <f t="shared" si="13"/>
        <v>48</v>
      </c>
      <c r="Y71" s="126">
        <f t="shared" si="13"/>
        <v>48</v>
      </c>
      <c r="Z71" s="126">
        <f t="shared" si="13"/>
        <v>48</v>
      </c>
      <c r="AA71" s="126">
        <f t="shared" si="13"/>
        <v>48</v>
      </c>
      <c r="AB71" s="126">
        <f t="shared" si="13"/>
        <v>48</v>
      </c>
      <c r="AC71" s="126">
        <f t="shared" si="13"/>
        <v>48</v>
      </c>
      <c r="AD71" s="126">
        <f t="shared" si="13"/>
        <v>48</v>
      </c>
      <c r="AE71" s="126">
        <f t="shared" si="13"/>
        <v>48</v>
      </c>
      <c r="AF71" s="126">
        <f t="shared" si="13"/>
        <v>48</v>
      </c>
      <c r="AG71" s="126">
        <f t="shared" si="13"/>
        <v>48</v>
      </c>
      <c r="AH71" s="126">
        <f t="shared" si="13"/>
        <v>48</v>
      </c>
      <c r="AI71" s="126">
        <f t="shared" si="13"/>
        <v>48</v>
      </c>
      <c r="AJ71" s="126">
        <f t="shared" si="13"/>
        <v>48</v>
      </c>
      <c r="AK71" s="126">
        <f t="shared" si="13"/>
        <v>48</v>
      </c>
      <c r="AL71" s="126">
        <f t="shared" si="13"/>
        <v>48</v>
      </c>
      <c r="AM71" s="126">
        <f t="shared" si="13"/>
        <v>48</v>
      </c>
      <c r="AN71" s="126">
        <f t="shared" si="13"/>
        <v>48</v>
      </c>
      <c r="AO71" s="126">
        <f t="shared" si="13"/>
        <v>48</v>
      </c>
      <c r="AP71" s="126">
        <f t="shared" si="13"/>
        <v>48</v>
      </c>
      <c r="AQ71" s="126">
        <f t="shared" si="13"/>
        <v>48</v>
      </c>
      <c r="AR71" s="126">
        <f t="shared" si="13"/>
        <v>48</v>
      </c>
      <c r="AS71" s="126">
        <f t="shared" si="13"/>
        <v>48</v>
      </c>
      <c r="AT71" s="126">
        <f t="shared" si="13"/>
        <v>47</v>
      </c>
      <c r="AU71" s="127"/>
      <c r="AV71" s="127"/>
      <c r="AW71" s="127"/>
      <c r="AX71" s="127"/>
      <c r="AY71" s="127"/>
      <c r="AZ71" s="127"/>
      <c r="BA71" s="127"/>
      <c r="BB71" s="127"/>
      <c r="BC71" s="128"/>
      <c r="BD71" s="74"/>
      <c r="BE71" s="129"/>
      <c r="BF71" s="129"/>
      <c r="BG71" s="134"/>
      <c r="BH71" s="134"/>
      <c r="BI71" s="135"/>
    </row>
    <row r="72" spans="1:62" ht="20.25" customHeight="1" x14ac:dyDescent="0.25">
      <c r="A72" s="136" t="s">
        <v>62</v>
      </c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</row>
    <row r="73" spans="1:62" ht="20.25" customHeight="1" x14ac:dyDescent="0.25">
      <c r="A73" s="4" t="s">
        <v>1</v>
      </c>
      <c r="B73" s="4" t="s">
        <v>2</v>
      </c>
      <c r="C73" s="5"/>
      <c r="D73" s="6" t="s">
        <v>3</v>
      </c>
      <c r="E73" s="6"/>
      <c r="F73" s="6"/>
      <c r="G73" s="6"/>
      <c r="H73" s="6" t="s">
        <v>4</v>
      </c>
      <c r="I73" s="6" t="s">
        <v>5</v>
      </c>
      <c r="J73" s="6"/>
      <c r="K73" s="6"/>
      <c r="L73" s="6" t="s">
        <v>6</v>
      </c>
      <c r="M73" s="6" t="s">
        <v>7</v>
      </c>
      <c r="N73" s="6"/>
      <c r="O73" s="6"/>
      <c r="P73" s="6"/>
      <c r="Q73" s="6" t="s">
        <v>8</v>
      </c>
      <c r="R73" s="6"/>
      <c r="S73" s="6"/>
      <c r="T73" s="6"/>
      <c r="U73" s="7" t="s">
        <v>9</v>
      </c>
      <c r="V73" s="6" t="s">
        <v>10</v>
      </c>
      <c r="W73" s="6"/>
      <c r="X73" s="6"/>
      <c r="Y73" s="6"/>
      <c r="Z73" s="6" t="s">
        <v>11</v>
      </c>
      <c r="AA73" s="6"/>
      <c r="AB73" s="6"/>
      <c r="AC73" s="6"/>
      <c r="AD73" s="6" t="s">
        <v>12</v>
      </c>
      <c r="AE73" s="6"/>
      <c r="AF73" s="6"/>
      <c r="AG73" s="6"/>
      <c r="AH73" s="6" t="s">
        <v>13</v>
      </c>
      <c r="AI73" s="6" t="s">
        <v>14</v>
      </c>
      <c r="AJ73" s="6"/>
      <c r="AK73" s="6"/>
      <c r="AL73" s="6" t="s">
        <v>15</v>
      </c>
      <c r="AM73" s="6" t="s">
        <v>16</v>
      </c>
      <c r="AN73" s="6"/>
      <c r="AO73" s="6"/>
      <c r="AP73" s="6"/>
      <c r="AQ73" s="6" t="s">
        <v>17</v>
      </c>
      <c r="AR73" s="6" t="s">
        <v>18</v>
      </c>
      <c r="AS73" s="6"/>
      <c r="AT73" s="6"/>
      <c r="AU73" s="6" t="s">
        <v>19</v>
      </c>
      <c r="AV73" s="6" t="s">
        <v>20</v>
      </c>
      <c r="AW73" s="6"/>
      <c r="AX73" s="6"/>
      <c r="AY73" s="6"/>
      <c r="AZ73" s="6" t="s">
        <v>21</v>
      </c>
      <c r="BA73" s="6"/>
      <c r="BB73" s="6"/>
      <c r="BC73" s="6"/>
      <c r="BJ73" s="138"/>
    </row>
    <row r="74" spans="1:62" ht="20.25" customHeight="1" thickBot="1" x14ac:dyDescent="0.3">
      <c r="A74" s="4"/>
      <c r="B74" s="4"/>
      <c r="C74" s="5"/>
      <c r="D74" s="8">
        <v>1</v>
      </c>
      <c r="E74" s="8">
        <v>8</v>
      </c>
      <c r="F74" s="8">
        <v>15</v>
      </c>
      <c r="G74" s="8">
        <v>22</v>
      </c>
      <c r="H74" s="6"/>
      <c r="I74" s="8">
        <v>6</v>
      </c>
      <c r="J74" s="8">
        <v>13</v>
      </c>
      <c r="K74" s="8">
        <v>20</v>
      </c>
      <c r="L74" s="6"/>
      <c r="M74" s="8">
        <v>3</v>
      </c>
      <c r="N74" s="8">
        <v>10</v>
      </c>
      <c r="O74" s="8">
        <v>17</v>
      </c>
      <c r="P74" s="9">
        <v>24</v>
      </c>
      <c r="Q74" s="8">
        <v>1</v>
      </c>
      <c r="R74" s="8">
        <v>8</v>
      </c>
      <c r="S74" s="8">
        <v>15</v>
      </c>
      <c r="T74" s="8">
        <v>22</v>
      </c>
      <c r="U74" s="7"/>
      <c r="V74" s="8">
        <v>5</v>
      </c>
      <c r="W74" s="8">
        <v>12</v>
      </c>
      <c r="X74" s="8">
        <v>19</v>
      </c>
      <c r="Y74" s="9">
        <v>26</v>
      </c>
      <c r="Z74" s="8">
        <v>2</v>
      </c>
      <c r="AA74" s="8">
        <v>9</v>
      </c>
      <c r="AB74" s="8">
        <v>16</v>
      </c>
      <c r="AC74" s="9">
        <v>23</v>
      </c>
      <c r="AD74" s="8">
        <v>1</v>
      </c>
      <c r="AE74" s="8">
        <v>8</v>
      </c>
      <c r="AF74" s="8">
        <v>15</v>
      </c>
      <c r="AG74" s="8">
        <v>22</v>
      </c>
      <c r="AH74" s="6"/>
      <c r="AI74" s="8">
        <v>5</v>
      </c>
      <c r="AJ74" s="8">
        <v>12</v>
      </c>
      <c r="AK74" s="8">
        <v>19</v>
      </c>
      <c r="AL74" s="6"/>
      <c r="AM74" s="8">
        <v>3</v>
      </c>
      <c r="AN74" s="8">
        <v>10</v>
      </c>
      <c r="AO74" s="8">
        <v>17</v>
      </c>
      <c r="AP74" s="9">
        <v>24</v>
      </c>
      <c r="AQ74" s="6"/>
      <c r="AR74" s="8">
        <v>7</v>
      </c>
      <c r="AS74" s="8">
        <v>14</v>
      </c>
      <c r="AT74" s="8">
        <v>21</v>
      </c>
      <c r="AU74" s="6"/>
      <c r="AV74" s="8">
        <v>5</v>
      </c>
      <c r="AW74" s="8">
        <v>12</v>
      </c>
      <c r="AX74" s="8">
        <v>19</v>
      </c>
      <c r="AY74" s="9">
        <v>26</v>
      </c>
      <c r="AZ74" s="8">
        <v>2</v>
      </c>
      <c r="BA74" s="8">
        <v>9</v>
      </c>
      <c r="BB74" s="8">
        <v>16</v>
      </c>
      <c r="BC74" s="8">
        <v>23</v>
      </c>
      <c r="BJ74" s="138"/>
    </row>
    <row r="75" spans="1:62" ht="20.25" customHeight="1" thickBot="1" x14ac:dyDescent="0.3">
      <c r="A75" s="4"/>
      <c r="B75" s="4"/>
      <c r="C75" s="5"/>
      <c r="D75" s="8">
        <v>6</v>
      </c>
      <c r="E75" s="8">
        <v>13</v>
      </c>
      <c r="F75" s="8">
        <v>20</v>
      </c>
      <c r="G75" s="8">
        <v>27</v>
      </c>
      <c r="H75" s="6"/>
      <c r="I75" s="8">
        <v>11</v>
      </c>
      <c r="J75" s="8">
        <v>18</v>
      </c>
      <c r="K75" s="8">
        <v>25</v>
      </c>
      <c r="L75" s="6"/>
      <c r="M75" s="8">
        <v>8</v>
      </c>
      <c r="N75" s="8">
        <v>15</v>
      </c>
      <c r="O75" s="8">
        <v>22</v>
      </c>
      <c r="P75" s="9">
        <v>29</v>
      </c>
      <c r="Q75" s="8">
        <v>6</v>
      </c>
      <c r="R75" s="8">
        <v>13</v>
      </c>
      <c r="S75" s="8">
        <v>20</v>
      </c>
      <c r="T75" s="8">
        <v>27</v>
      </c>
      <c r="U75" s="7"/>
      <c r="V75" s="8">
        <v>10</v>
      </c>
      <c r="W75" s="8">
        <v>17</v>
      </c>
      <c r="X75" s="8">
        <v>24</v>
      </c>
      <c r="Y75" s="9">
        <v>31</v>
      </c>
      <c r="Z75" s="8">
        <v>7</v>
      </c>
      <c r="AA75" s="8">
        <v>14</v>
      </c>
      <c r="AB75" s="8">
        <v>21</v>
      </c>
      <c r="AC75" s="9">
        <v>28</v>
      </c>
      <c r="AD75" s="8">
        <v>6</v>
      </c>
      <c r="AE75" s="8">
        <v>13</v>
      </c>
      <c r="AF75" s="8">
        <v>20</v>
      </c>
      <c r="AG75" s="8">
        <v>27</v>
      </c>
      <c r="AH75" s="6"/>
      <c r="AI75" s="8">
        <v>10</v>
      </c>
      <c r="AJ75" s="8">
        <v>17</v>
      </c>
      <c r="AK75" s="8">
        <v>24</v>
      </c>
      <c r="AL75" s="6"/>
      <c r="AM75" s="8">
        <v>8</v>
      </c>
      <c r="AN75" s="8">
        <v>15</v>
      </c>
      <c r="AO75" s="8">
        <v>22</v>
      </c>
      <c r="AP75" s="9">
        <v>29</v>
      </c>
      <c r="AQ75" s="6"/>
      <c r="AR75" s="8">
        <v>12</v>
      </c>
      <c r="AS75" s="8">
        <v>19</v>
      </c>
      <c r="AT75" s="8">
        <v>26</v>
      </c>
      <c r="AU75" s="6"/>
      <c r="AV75" s="8">
        <v>10</v>
      </c>
      <c r="AW75" s="8">
        <v>17</v>
      </c>
      <c r="AX75" s="8">
        <v>24</v>
      </c>
      <c r="AY75" s="9">
        <v>31</v>
      </c>
      <c r="AZ75" s="8">
        <v>7</v>
      </c>
      <c r="BA75" s="8">
        <v>14</v>
      </c>
      <c r="BB75" s="8">
        <v>21</v>
      </c>
      <c r="BC75" s="8">
        <v>28</v>
      </c>
      <c r="BJ75" s="139" t="s">
        <v>62</v>
      </c>
    </row>
    <row r="76" spans="1:62" ht="20.25" customHeight="1" x14ac:dyDescent="0.25">
      <c r="A76" s="4"/>
      <c r="B76" s="4"/>
      <c r="C76" s="5"/>
      <c r="D76" s="11">
        <v>1</v>
      </c>
      <c r="E76" s="11">
        <v>2</v>
      </c>
      <c r="F76" s="11">
        <v>3</v>
      </c>
      <c r="G76" s="11">
        <v>4</v>
      </c>
      <c r="H76" s="11">
        <v>5</v>
      </c>
      <c r="I76" s="11">
        <v>6</v>
      </c>
      <c r="J76" s="11">
        <v>7</v>
      </c>
      <c r="K76" s="11">
        <v>8</v>
      </c>
      <c r="L76" s="11">
        <v>9</v>
      </c>
      <c r="M76" s="11">
        <v>10</v>
      </c>
      <c r="N76" s="11">
        <v>11</v>
      </c>
      <c r="O76" s="11">
        <v>12</v>
      </c>
      <c r="P76" s="11">
        <v>13</v>
      </c>
      <c r="Q76" s="11">
        <v>14</v>
      </c>
      <c r="R76" s="11">
        <v>15</v>
      </c>
      <c r="S76" s="11">
        <v>16</v>
      </c>
      <c r="T76" s="11">
        <v>17</v>
      </c>
      <c r="U76" s="12"/>
      <c r="V76" s="13"/>
      <c r="W76" s="14">
        <v>1</v>
      </c>
      <c r="X76" s="14">
        <v>2</v>
      </c>
      <c r="Y76" s="14">
        <v>3</v>
      </c>
      <c r="Z76" s="14">
        <v>4</v>
      </c>
      <c r="AA76" s="14">
        <v>5</v>
      </c>
      <c r="AB76" s="14">
        <v>6</v>
      </c>
      <c r="AC76" s="14">
        <v>7</v>
      </c>
      <c r="AD76" s="14">
        <v>8</v>
      </c>
      <c r="AE76" s="14">
        <v>9</v>
      </c>
      <c r="AF76" s="14">
        <v>10</v>
      </c>
      <c r="AG76" s="14">
        <v>11</v>
      </c>
      <c r="AH76" s="14">
        <v>12</v>
      </c>
      <c r="AI76" s="14">
        <v>13</v>
      </c>
      <c r="AJ76" s="14">
        <v>14</v>
      </c>
      <c r="AK76" s="14">
        <v>15</v>
      </c>
      <c r="AL76" s="14">
        <v>16</v>
      </c>
      <c r="AM76" s="14">
        <v>17</v>
      </c>
      <c r="AN76" s="14">
        <v>18</v>
      </c>
      <c r="AO76" s="14">
        <v>19</v>
      </c>
      <c r="AP76" s="14">
        <v>20</v>
      </c>
      <c r="AQ76" s="14">
        <v>21</v>
      </c>
      <c r="AR76" s="11"/>
      <c r="AS76" s="11"/>
      <c r="AT76" s="11"/>
      <c r="AU76" s="15"/>
      <c r="AV76" s="11"/>
      <c r="AW76" s="11"/>
      <c r="AX76" s="11"/>
      <c r="AY76" s="15"/>
      <c r="AZ76" s="11"/>
      <c r="BA76" s="11"/>
      <c r="BB76" s="11"/>
      <c r="BC76" s="11"/>
      <c r="BJ76" s="140"/>
    </row>
    <row r="77" spans="1:62" ht="20.25" customHeight="1" thickBot="1" x14ac:dyDescent="0.3">
      <c r="A77" s="4"/>
      <c r="B77" s="4"/>
      <c r="C77" s="5"/>
      <c r="D77" s="11">
        <v>1</v>
      </c>
      <c r="E77" s="11">
        <v>2</v>
      </c>
      <c r="F77" s="11">
        <v>3</v>
      </c>
      <c r="G77" s="11">
        <v>4</v>
      </c>
      <c r="H77" s="11">
        <v>5</v>
      </c>
      <c r="I77" s="11">
        <v>6</v>
      </c>
      <c r="J77" s="11">
        <v>7</v>
      </c>
      <c r="K77" s="11">
        <v>8</v>
      </c>
      <c r="L77" s="11">
        <v>9</v>
      </c>
      <c r="M77" s="11">
        <v>10</v>
      </c>
      <c r="N77" s="11">
        <v>11</v>
      </c>
      <c r="O77" s="11">
        <v>12</v>
      </c>
      <c r="P77" s="14">
        <v>13</v>
      </c>
      <c r="Q77" s="14">
        <v>14</v>
      </c>
      <c r="R77" s="14">
        <v>15</v>
      </c>
      <c r="S77" s="14">
        <v>16</v>
      </c>
      <c r="T77" s="14">
        <v>17</v>
      </c>
      <c r="U77" s="13">
        <v>18</v>
      </c>
      <c r="V77" s="13">
        <v>19</v>
      </c>
      <c r="W77" s="14">
        <v>20</v>
      </c>
      <c r="X77" s="14">
        <v>21</v>
      </c>
      <c r="Y77" s="14">
        <v>22</v>
      </c>
      <c r="Z77" s="11">
        <v>23</v>
      </c>
      <c r="AA77" s="11">
        <v>24</v>
      </c>
      <c r="AB77" s="11">
        <v>25</v>
      </c>
      <c r="AC77" s="11">
        <v>26</v>
      </c>
      <c r="AD77" s="11">
        <v>27</v>
      </c>
      <c r="AE77" s="11">
        <v>28</v>
      </c>
      <c r="AF77" s="11">
        <v>29</v>
      </c>
      <c r="AG77" s="11">
        <v>30</v>
      </c>
      <c r="AH77" s="11">
        <v>31</v>
      </c>
      <c r="AI77" s="11">
        <v>32</v>
      </c>
      <c r="AJ77" s="11">
        <v>33</v>
      </c>
      <c r="AK77" s="11">
        <v>34</v>
      </c>
      <c r="AL77" s="11">
        <v>35</v>
      </c>
      <c r="AM77" s="11">
        <v>36</v>
      </c>
      <c r="AN77" s="11">
        <v>37</v>
      </c>
      <c r="AO77" s="11">
        <v>38</v>
      </c>
      <c r="AP77" s="11">
        <v>39</v>
      </c>
      <c r="AQ77" s="11">
        <v>40</v>
      </c>
      <c r="AR77" s="11">
        <v>41</v>
      </c>
      <c r="AS77" s="11">
        <v>42</v>
      </c>
      <c r="AT77" s="11">
        <v>43</v>
      </c>
      <c r="AU77" s="11">
        <v>44</v>
      </c>
      <c r="AV77" s="11">
        <v>45</v>
      </c>
      <c r="AW77" s="11">
        <v>46</v>
      </c>
      <c r="AX77" s="11">
        <v>47</v>
      </c>
      <c r="AY77" s="11">
        <v>48</v>
      </c>
      <c r="AZ77" s="11">
        <v>49</v>
      </c>
      <c r="BA77" s="11">
        <v>50</v>
      </c>
      <c r="BB77" s="11">
        <v>51</v>
      </c>
      <c r="BC77" s="11">
        <v>52</v>
      </c>
      <c r="BD77" s="3" t="s">
        <v>22</v>
      </c>
      <c r="BE77" s="3" t="s">
        <v>63</v>
      </c>
      <c r="BF77" s="3" t="s">
        <v>64</v>
      </c>
      <c r="BH77" s="3" t="s">
        <v>25</v>
      </c>
      <c r="BI77" s="3" t="s">
        <v>26</v>
      </c>
      <c r="BJ77" s="138"/>
    </row>
    <row r="78" spans="1:62" ht="20.25" customHeight="1" x14ac:dyDescent="0.25">
      <c r="A78" s="141" t="s">
        <v>27</v>
      </c>
      <c r="B78" s="142" t="s">
        <v>28</v>
      </c>
      <c r="C78" s="143" t="s">
        <v>29</v>
      </c>
      <c r="D78" s="21">
        <f>D80+D82+D84+D86+D88+D90+D92+D94+D98+D100+D102+D104+D106+D108+D110</f>
        <v>25</v>
      </c>
      <c r="E78" s="21">
        <f t="shared" ref="E78:AQ79" si="14">E80+E82+E84+E86+E88+E90+E92+E94+E98+E100+E102+E104+E106+E108+E110</f>
        <v>25</v>
      </c>
      <c r="F78" s="21">
        <f t="shared" si="14"/>
        <v>25</v>
      </c>
      <c r="G78" s="21">
        <f t="shared" si="14"/>
        <v>25</v>
      </c>
      <c r="H78" s="21">
        <f t="shared" si="14"/>
        <v>25</v>
      </c>
      <c r="I78" s="21">
        <f t="shared" si="14"/>
        <v>25</v>
      </c>
      <c r="J78" s="21">
        <f t="shared" si="14"/>
        <v>25</v>
      </c>
      <c r="K78" s="21">
        <f t="shared" si="14"/>
        <v>25</v>
      </c>
      <c r="L78" s="21">
        <f t="shared" si="14"/>
        <v>25</v>
      </c>
      <c r="M78" s="21">
        <f t="shared" si="14"/>
        <v>25</v>
      </c>
      <c r="N78" s="21">
        <f t="shared" si="14"/>
        <v>25</v>
      </c>
      <c r="O78" s="21">
        <f t="shared" si="14"/>
        <v>25</v>
      </c>
      <c r="P78" s="21">
        <f t="shared" si="14"/>
        <v>25</v>
      </c>
      <c r="Q78" s="21">
        <f t="shared" si="14"/>
        <v>25</v>
      </c>
      <c r="R78" s="21">
        <f t="shared" si="14"/>
        <v>25</v>
      </c>
      <c r="S78" s="21">
        <f t="shared" si="14"/>
        <v>25</v>
      </c>
      <c r="T78" s="21">
        <f t="shared" si="14"/>
        <v>25</v>
      </c>
      <c r="U78" s="32"/>
      <c r="V78" s="32"/>
      <c r="W78" s="21">
        <f t="shared" si="14"/>
        <v>24</v>
      </c>
      <c r="X78" s="21">
        <f t="shared" si="14"/>
        <v>24</v>
      </c>
      <c r="Y78" s="21">
        <f t="shared" si="14"/>
        <v>24</v>
      </c>
      <c r="Z78" s="21">
        <f t="shared" si="14"/>
        <v>24</v>
      </c>
      <c r="AA78" s="21">
        <f t="shared" si="14"/>
        <v>24</v>
      </c>
      <c r="AB78" s="21">
        <f t="shared" si="14"/>
        <v>24</v>
      </c>
      <c r="AC78" s="21">
        <f t="shared" si="14"/>
        <v>24</v>
      </c>
      <c r="AD78" s="21">
        <f t="shared" si="14"/>
        <v>24</v>
      </c>
      <c r="AE78" s="21">
        <f t="shared" si="14"/>
        <v>24</v>
      </c>
      <c r="AF78" s="21">
        <f t="shared" si="14"/>
        <v>24</v>
      </c>
      <c r="AG78" s="21">
        <f t="shared" si="14"/>
        <v>24</v>
      </c>
      <c r="AH78" s="21">
        <f t="shared" si="14"/>
        <v>24</v>
      </c>
      <c r="AI78" s="21">
        <f t="shared" si="14"/>
        <v>24</v>
      </c>
      <c r="AJ78" s="21">
        <f t="shared" si="14"/>
        <v>24</v>
      </c>
      <c r="AK78" s="21">
        <f t="shared" si="14"/>
        <v>24</v>
      </c>
      <c r="AL78" s="21">
        <f t="shared" si="14"/>
        <v>24</v>
      </c>
      <c r="AM78" s="21">
        <f t="shared" si="14"/>
        <v>24</v>
      </c>
      <c r="AN78" s="21">
        <f t="shared" si="14"/>
        <v>24</v>
      </c>
      <c r="AO78" s="21">
        <f t="shared" si="14"/>
        <v>24</v>
      </c>
      <c r="AP78" s="21">
        <f t="shared" si="14"/>
        <v>24</v>
      </c>
      <c r="AQ78" s="21">
        <f t="shared" si="14"/>
        <v>24</v>
      </c>
      <c r="AR78" s="144"/>
      <c r="AS78" s="144"/>
      <c r="AT78" s="144"/>
      <c r="AU78" s="22"/>
      <c r="AV78" s="22"/>
      <c r="AW78" s="22"/>
      <c r="AX78" s="22"/>
      <c r="AY78" s="22"/>
      <c r="AZ78" s="22"/>
      <c r="BA78" s="22"/>
      <c r="BB78" s="22"/>
      <c r="BC78" s="22"/>
      <c r="BD78" s="25">
        <f>SUM(D78:T78)</f>
        <v>425</v>
      </c>
      <c r="BE78" s="25">
        <f>SUM(W78:AT78)</f>
        <v>504</v>
      </c>
      <c r="BF78" s="145">
        <f>SUM(BD78:BE78)</f>
        <v>929</v>
      </c>
      <c r="BG78" s="25"/>
      <c r="BH78" s="146">
        <f>BI7</f>
        <v>816</v>
      </c>
      <c r="BI78" s="25">
        <f>BH78-BF78</f>
        <v>-113</v>
      </c>
      <c r="BJ78" s="19" t="s">
        <v>28</v>
      </c>
    </row>
    <row r="79" spans="1:62" ht="20.25" customHeight="1" x14ac:dyDescent="0.25">
      <c r="A79" s="16"/>
      <c r="B79" s="16"/>
      <c r="C79" s="27" t="s">
        <v>30</v>
      </c>
      <c r="D79" s="69">
        <f>D81+D83+D85+D87+D89+D91+D93+D95+D99+D101+D103+D105+D107+D109+D111</f>
        <v>13</v>
      </c>
      <c r="E79" s="69">
        <f t="shared" si="14"/>
        <v>11</v>
      </c>
      <c r="F79" s="69">
        <f t="shared" si="14"/>
        <v>14</v>
      </c>
      <c r="G79" s="69">
        <f t="shared" si="14"/>
        <v>11</v>
      </c>
      <c r="H79" s="69">
        <f t="shared" si="14"/>
        <v>15</v>
      </c>
      <c r="I79" s="69">
        <f t="shared" si="14"/>
        <v>10</v>
      </c>
      <c r="J79" s="69">
        <f t="shared" si="14"/>
        <v>15</v>
      </c>
      <c r="K79" s="69">
        <f t="shared" si="14"/>
        <v>10</v>
      </c>
      <c r="L79" s="69">
        <f t="shared" si="14"/>
        <v>15</v>
      </c>
      <c r="M79" s="69">
        <f t="shared" si="14"/>
        <v>10</v>
      </c>
      <c r="N79" s="69">
        <f t="shared" si="14"/>
        <v>15</v>
      </c>
      <c r="O79" s="69">
        <f t="shared" si="14"/>
        <v>10</v>
      </c>
      <c r="P79" s="69">
        <f t="shared" si="14"/>
        <v>15</v>
      </c>
      <c r="Q79" s="69">
        <f t="shared" si="14"/>
        <v>10</v>
      </c>
      <c r="R79" s="69">
        <f t="shared" si="14"/>
        <v>16</v>
      </c>
      <c r="S79" s="69">
        <f t="shared" si="14"/>
        <v>10</v>
      </c>
      <c r="T79" s="69">
        <f t="shared" si="14"/>
        <v>12</v>
      </c>
      <c r="U79" s="32"/>
      <c r="V79" s="32"/>
      <c r="W79" s="69">
        <f t="shared" si="14"/>
        <v>13</v>
      </c>
      <c r="X79" s="69">
        <f t="shared" si="14"/>
        <v>11</v>
      </c>
      <c r="Y79" s="69">
        <f t="shared" si="14"/>
        <v>13</v>
      </c>
      <c r="Z79" s="69">
        <f t="shared" si="14"/>
        <v>11</v>
      </c>
      <c r="AA79" s="69">
        <f t="shared" si="14"/>
        <v>13</v>
      </c>
      <c r="AB79" s="69">
        <f t="shared" si="14"/>
        <v>11</v>
      </c>
      <c r="AC79" s="69">
        <f t="shared" si="14"/>
        <v>13</v>
      </c>
      <c r="AD79" s="69">
        <f t="shared" si="14"/>
        <v>11</v>
      </c>
      <c r="AE79" s="69">
        <f t="shared" si="14"/>
        <v>12</v>
      </c>
      <c r="AF79" s="69">
        <f t="shared" si="14"/>
        <v>11</v>
      </c>
      <c r="AG79" s="69">
        <f t="shared" si="14"/>
        <v>13</v>
      </c>
      <c r="AH79" s="69">
        <f t="shared" si="14"/>
        <v>11</v>
      </c>
      <c r="AI79" s="69">
        <f t="shared" si="14"/>
        <v>13</v>
      </c>
      <c r="AJ79" s="69">
        <f t="shared" si="14"/>
        <v>12</v>
      </c>
      <c r="AK79" s="69">
        <f t="shared" si="14"/>
        <v>13</v>
      </c>
      <c r="AL79" s="69">
        <f t="shared" si="14"/>
        <v>11</v>
      </c>
      <c r="AM79" s="69">
        <f t="shared" si="14"/>
        <v>13</v>
      </c>
      <c r="AN79" s="69">
        <f t="shared" si="14"/>
        <v>11</v>
      </c>
      <c r="AO79" s="69">
        <f t="shared" si="14"/>
        <v>13</v>
      </c>
      <c r="AP79" s="69">
        <f t="shared" si="14"/>
        <v>11</v>
      </c>
      <c r="AQ79" s="69">
        <f t="shared" si="14"/>
        <v>13</v>
      </c>
      <c r="AR79" s="144"/>
      <c r="AS79" s="144"/>
      <c r="AT79" s="144"/>
      <c r="AU79" s="22"/>
      <c r="AV79" s="22"/>
      <c r="AW79" s="22"/>
      <c r="AX79" s="22"/>
      <c r="AY79" s="22"/>
      <c r="AZ79" s="22"/>
      <c r="BA79" s="22"/>
      <c r="BB79" s="22"/>
      <c r="BC79" s="22"/>
      <c r="BD79" s="16">
        <f>SUM(D79:T79)</f>
        <v>212</v>
      </c>
      <c r="BE79" s="16">
        <f>SUM(W79:AT79)</f>
        <v>253</v>
      </c>
      <c r="BF79" s="16">
        <f>SUM(BD79:BE79)</f>
        <v>465</v>
      </c>
      <c r="BH79" s="147">
        <f>BI8</f>
        <v>408.5</v>
      </c>
      <c r="BI79" s="44">
        <v>0</v>
      </c>
      <c r="BJ79" s="16"/>
    </row>
    <row r="80" spans="1:62" ht="20.25" customHeight="1" x14ac:dyDescent="0.25">
      <c r="A80" s="29" t="s">
        <v>31</v>
      </c>
      <c r="B80" s="29" t="str">
        <f>[1]АВТОМЕХАНИК!B7</f>
        <v>Русский язык</v>
      </c>
      <c r="C80" s="30" t="s">
        <v>29</v>
      </c>
      <c r="D80" s="31">
        <v>1</v>
      </c>
      <c r="E80" s="31">
        <v>1</v>
      </c>
      <c r="F80" s="31">
        <v>1</v>
      </c>
      <c r="G80" s="31">
        <v>1</v>
      </c>
      <c r="H80" s="31">
        <v>1</v>
      </c>
      <c r="I80" s="31">
        <v>1</v>
      </c>
      <c r="J80" s="31">
        <v>1</v>
      </c>
      <c r="K80" s="31">
        <v>1</v>
      </c>
      <c r="L80" s="31">
        <v>1</v>
      </c>
      <c r="M80" s="31">
        <v>1</v>
      </c>
      <c r="N80" s="31">
        <v>1</v>
      </c>
      <c r="O80" s="31">
        <v>1</v>
      </c>
      <c r="P80" s="31">
        <v>1</v>
      </c>
      <c r="Q80" s="31">
        <v>1</v>
      </c>
      <c r="R80" s="31">
        <v>1</v>
      </c>
      <c r="S80" s="31">
        <v>1</v>
      </c>
      <c r="T80" s="31">
        <v>1</v>
      </c>
      <c r="U80" s="32"/>
      <c r="V80" s="32"/>
      <c r="W80" s="33">
        <v>1</v>
      </c>
      <c r="X80" s="33">
        <v>1</v>
      </c>
      <c r="Y80" s="33">
        <v>1</v>
      </c>
      <c r="Z80" s="33">
        <v>1</v>
      </c>
      <c r="AA80" s="33">
        <v>1</v>
      </c>
      <c r="AB80" s="33">
        <v>1</v>
      </c>
      <c r="AC80" s="33">
        <v>1</v>
      </c>
      <c r="AD80" s="33">
        <v>1</v>
      </c>
      <c r="AE80" s="33">
        <v>1</v>
      </c>
      <c r="AF80" s="33">
        <v>1</v>
      </c>
      <c r="AG80" s="33">
        <v>1</v>
      </c>
      <c r="AH80" s="33">
        <v>1</v>
      </c>
      <c r="AI80" s="33">
        <v>1</v>
      </c>
      <c r="AJ80" s="33">
        <v>1</v>
      </c>
      <c r="AK80" s="33">
        <v>1</v>
      </c>
      <c r="AL80" s="33">
        <v>1</v>
      </c>
      <c r="AM80" s="33">
        <v>1</v>
      </c>
      <c r="AN80" s="33">
        <v>1</v>
      </c>
      <c r="AO80" s="33">
        <v>1</v>
      </c>
      <c r="AP80" s="33">
        <v>1</v>
      </c>
      <c r="AQ80" s="33">
        <v>1</v>
      </c>
      <c r="AR80" s="148"/>
      <c r="AS80" s="144"/>
      <c r="AT80" s="144"/>
      <c r="AU80" s="34"/>
      <c r="AV80" s="34"/>
      <c r="AW80" s="34"/>
      <c r="AX80" s="34"/>
      <c r="AY80" s="34"/>
      <c r="AZ80" s="34"/>
      <c r="BA80" s="34"/>
      <c r="BB80" s="34"/>
      <c r="BC80" s="34"/>
      <c r="BD80" s="35">
        <f>SUM(D80:T80)</f>
        <v>17</v>
      </c>
      <c r="BE80" s="35">
        <f>SUM(W80:AT80)</f>
        <v>21</v>
      </c>
      <c r="BF80" s="35">
        <f>SUM(BD80:BE80)</f>
        <v>38</v>
      </c>
      <c r="BG80" s="36"/>
      <c r="BH80" s="146">
        <f>BI9</f>
        <v>21</v>
      </c>
      <c r="BI80" s="36">
        <f>BH80-BF80</f>
        <v>-17</v>
      </c>
      <c r="BJ80" s="149" t="s">
        <v>65</v>
      </c>
    </row>
    <row r="81" spans="1:62" ht="20.25" customHeight="1" x14ac:dyDescent="0.25">
      <c r="A81" s="16"/>
      <c r="B81" s="39"/>
      <c r="C81" s="40" t="s">
        <v>32</v>
      </c>
      <c r="D81" s="41">
        <v>1</v>
      </c>
      <c r="E81" s="41"/>
      <c r="F81" s="41">
        <v>1</v>
      </c>
      <c r="G81" s="41"/>
      <c r="H81" s="41">
        <v>1</v>
      </c>
      <c r="I81" s="41"/>
      <c r="J81" s="41">
        <v>1</v>
      </c>
      <c r="K81" s="41"/>
      <c r="L81" s="41">
        <v>1</v>
      </c>
      <c r="M81" s="41"/>
      <c r="N81" s="41">
        <v>1</v>
      </c>
      <c r="O81" s="41"/>
      <c r="P81" s="41">
        <v>1</v>
      </c>
      <c r="Q81" s="41"/>
      <c r="R81" s="41">
        <v>1</v>
      </c>
      <c r="S81" s="41">
        <v>0</v>
      </c>
      <c r="T81" s="50">
        <v>0</v>
      </c>
      <c r="U81" s="42"/>
      <c r="V81" s="42"/>
      <c r="W81" s="41">
        <v>1</v>
      </c>
      <c r="X81" s="41">
        <v>0</v>
      </c>
      <c r="Y81" s="41">
        <v>1</v>
      </c>
      <c r="Z81" s="41">
        <v>0</v>
      </c>
      <c r="AA81" s="43">
        <v>1</v>
      </c>
      <c r="AB81" s="41">
        <v>0</v>
      </c>
      <c r="AC81" s="41">
        <v>1</v>
      </c>
      <c r="AD81" s="41">
        <v>0</v>
      </c>
      <c r="AE81" s="41">
        <v>1</v>
      </c>
      <c r="AF81" s="41">
        <v>0</v>
      </c>
      <c r="AG81" s="41">
        <v>1</v>
      </c>
      <c r="AH81" s="41">
        <v>0</v>
      </c>
      <c r="AI81" s="41">
        <v>1</v>
      </c>
      <c r="AJ81" s="41">
        <v>0</v>
      </c>
      <c r="AK81" s="41">
        <v>1</v>
      </c>
      <c r="AL81" s="41">
        <v>0</v>
      </c>
      <c r="AM81" s="41">
        <v>1</v>
      </c>
      <c r="AN81" s="41">
        <v>0</v>
      </c>
      <c r="AO81" s="41">
        <v>1</v>
      </c>
      <c r="AP81" s="41">
        <v>0</v>
      </c>
      <c r="AQ81" s="43">
        <v>1</v>
      </c>
      <c r="AR81" s="150"/>
      <c r="AS81" s="144"/>
      <c r="AT81" s="144"/>
      <c r="AU81" s="34"/>
      <c r="AV81" s="42"/>
      <c r="AW81" s="42"/>
      <c r="AX81" s="42"/>
      <c r="AY81" s="42"/>
      <c r="AZ81" s="42"/>
      <c r="BA81" s="42"/>
      <c r="BB81" s="42"/>
      <c r="BC81" s="42"/>
      <c r="BD81" s="16">
        <f t="shared" ref="BD81:BD153" si="15">SUM(D81:T81)</f>
        <v>8</v>
      </c>
      <c r="BE81" s="16">
        <f t="shared" ref="BE81:BE153" si="16">SUM(W81:AT81)</f>
        <v>11</v>
      </c>
      <c r="BF81" s="16">
        <f t="shared" ref="BF81:BF93" si="17">SUM(BD81:BE81)</f>
        <v>19</v>
      </c>
      <c r="BH81" s="151">
        <v>19</v>
      </c>
      <c r="BI81" s="72">
        <f>BH81-BF81</f>
        <v>0</v>
      </c>
      <c r="BJ81" s="39"/>
    </row>
    <row r="82" spans="1:62" ht="20.25" customHeight="1" x14ac:dyDescent="0.25">
      <c r="A82" s="29" t="s">
        <v>33</v>
      </c>
      <c r="B82" s="29" t="str">
        <f>[1]АВТОМЕХАНИК!B8</f>
        <v>Литература</v>
      </c>
      <c r="C82" s="30" t="s">
        <v>29</v>
      </c>
      <c r="D82" s="31">
        <v>3</v>
      </c>
      <c r="E82" s="31">
        <v>3</v>
      </c>
      <c r="F82" s="31">
        <v>3</v>
      </c>
      <c r="G82" s="31">
        <v>3</v>
      </c>
      <c r="H82" s="31">
        <v>3</v>
      </c>
      <c r="I82" s="31">
        <v>3</v>
      </c>
      <c r="J82" s="31">
        <v>3</v>
      </c>
      <c r="K82" s="31">
        <v>3</v>
      </c>
      <c r="L82" s="31">
        <v>3</v>
      </c>
      <c r="M82" s="31">
        <v>3</v>
      </c>
      <c r="N82" s="31">
        <v>3</v>
      </c>
      <c r="O82" s="31">
        <v>3</v>
      </c>
      <c r="P82" s="31">
        <v>3</v>
      </c>
      <c r="Q82" s="31">
        <v>3</v>
      </c>
      <c r="R82" s="31">
        <v>3</v>
      </c>
      <c r="S82" s="31">
        <v>3</v>
      </c>
      <c r="T82" s="31">
        <v>3</v>
      </c>
      <c r="U82" s="32"/>
      <c r="V82" s="32"/>
      <c r="W82" s="33">
        <v>3</v>
      </c>
      <c r="X82" s="33">
        <v>3</v>
      </c>
      <c r="Y82" s="33">
        <v>3</v>
      </c>
      <c r="Z82" s="33">
        <v>3</v>
      </c>
      <c r="AA82" s="33">
        <v>3</v>
      </c>
      <c r="AB82" s="33">
        <v>3</v>
      </c>
      <c r="AC82" s="33">
        <v>3</v>
      </c>
      <c r="AD82" s="33">
        <v>3</v>
      </c>
      <c r="AE82" s="33">
        <v>3</v>
      </c>
      <c r="AF82" s="33">
        <v>3</v>
      </c>
      <c r="AG82" s="33">
        <v>3</v>
      </c>
      <c r="AH82" s="33">
        <v>3</v>
      </c>
      <c r="AI82" s="33">
        <v>3</v>
      </c>
      <c r="AJ82" s="33">
        <v>3</v>
      </c>
      <c r="AK82" s="33">
        <v>3</v>
      </c>
      <c r="AL82" s="33">
        <v>3</v>
      </c>
      <c r="AM82" s="33">
        <v>3</v>
      </c>
      <c r="AN82" s="33">
        <v>3</v>
      </c>
      <c r="AO82" s="33">
        <v>3</v>
      </c>
      <c r="AP82" s="33">
        <v>3</v>
      </c>
      <c r="AQ82" s="33">
        <v>3</v>
      </c>
      <c r="AR82" s="148"/>
      <c r="AS82" s="144"/>
      <c r="AT82" s="144"/>
      <c r="AU82" s="34"/>
      <c r="AV82" s="34"/>
      <c r="AW82" s="34"/>
      <c r="AX82" s="34"/>
      <c r="AY82" s="34"/>
      <c r="AZ82" s="34"/>
      <c r="BA82" s="34"/>
      <c r="BB82" s="34"/>
      <c r="BC82" s="34"/>
      <c r="BD82" s="35">
        <f t="shared" si="15"/>
        <v>51</v>
      </c>
      <c r="BE82" s="35">
        <f t="shared" si="16"/>
        <v>63</v>
      </c>
      <c r="BF82" s="35">
        <f t="shared" si="17"/>
        <v>114</v>
      </c>
      <c r="BG82" s="36"/>
      <c r="BH82" s="146">
        <f t="shared" ref="BH82:BH92" si="18">BI11</f>
        <v>114</v>
      </c>
      <c r="BI82" s="36">
        <f>BH82-BF82</f>
        <v>0</v>
      </c>
      <c r="BJ82" s="149" t="s">
        <v>66</v>
      </c>
    </row>
    <row r="83" spans="1:62" ht="20.25" customHeight="1" x14ac:dyDescent="0.25">
      <c r="A83" s="16"/>
      <c r="B83" s="46"/>
      <c r="C83" s="40" t="s">
        <v>32</v>
      </c>
      <c r="D83" s="47">
        <v>2</v>
      </c>
      <c r="E83" s="47">
        <v>1</v>
      </c>
      <c r="F83" s="47">
        <v>2</v>
      </c>
      <c r="G83" s="47">
        <v>1</v>
      </c>
      <c r="H83" s="47">
        <v>2</v>
      </c>
      <c r="I83" s="47">
        <v>1</v>
      </c>
      <c r="J83" s="47">
        <v>2</v>
      </c>
      <c r="K83" s="47">
        <v>1</v>
      </c>
      <c r="L83" s="47">
        <v>2</v>
      </c>
      <c r="M83" s="47">
        <v>1</v>
      </c>
      <c r="N83" s="47">
        <v>2</v>
      </c>
      <c r="O83" s="47">
        <v>1</v>
      </c>
      <c r="P83" s="47">
        <v>2</v>
      </c>
      <c r="Q83" s="47">
        <v>1</v>
      </c>
      <c r="R83" s="47">
        <v>2</v>
      </c>
      <c r="S83" s="47">
        <v>1</v>
      </c>
      <c r="T83" s="47">
        <v>2</v>
      </c>
      <c r="U83" s="48"/>
      <c r="V83" s="48"/>
      <c r="W83" s="47">
        <v>1</v>
      </c>
      <c r="X83" s="47">
        <v>2</v>
      </c>
      <c r="Y83" s="47">
        <v>1</v>
      </c>
      <c r="Z83" s="47">
        <v>2</v>
      </c>
      <c r="AA83" s="47">
        <v>1</v>
      </c>
      <c r="AB83" s="47">
        <v>2</v>
      </c>
      <c r="AC83" s="47">
        <v>1</v>
      </c>
      <c r="AD83" s="47">
        <v>2</v>
      </c>
      <c r="AE83" s="47">
        <v>1</v>
      </c>
      <c r="AF83" s="47">
        <v>2</v>
      </c>
      <c r="AG83" s="47">
        <v>1</v>
      </c>
      <c r="AH83" s="47">
        <v>2</v>
      </c>
      <c r="AI83" s="47">
        <v>1</v>
      </c>
      <c r="AJ83" s="47">
        <v>2</v>
      </c>
      <c r="AK83" s="47">
        <v>1</v>
      </c>
      <c r="AL83" s="47">
        <v>2</v>
      </c>
      <c r="AM83" s="47">
        <v>1</v>
      </c>
      <c r="AN83" s="47">
        <v>2</v>
      </c>
      <c r="AO83" s="47">
        <v>1</v>
      </c>
      <c r="AP83" s="47">
        <v>2</v>
      </c>
      <c r="AQ83" s="47">
        <v>1</v>
      </c>
      <c r="AR83" s="152"/>
      <c r="AS83" s="144"/>
      <c r="AT83" s="144"/>
      <c r="AU83" s="48"/>
      <c r="AV83" s="48"/>
      <c r="AW83" s="48"/>
      <c r="AX83" s="48"/>
      <c r="AY83" s="48"/>
      <c r="AZ83" s="48"/>
      <c r="BA83" s="48"/>
      <c r="BB83" s="48"/>
      <c r="BC83" s="48"/>
      <c r="BD83" s="16">
        <f t="shared" si="15"/>
        <v>26</v>
      </c>
      <c r="BE83" s="16">
        <f t="shared" si="16"/>
        <v>31</v>
      </c>
      <c r="BF83" s="16">
        <f t="shared" si="17"/>
        <v>57</v>
      </c>
      <c r="BH83" s="151">
        <f t="shared" si="18"/>
        <v>57</v>
      </c>
      <c r="BI83" s="3">
        <f t="shared" ref="BI83:BI153" si="19">BH83-BF83</f>
        <v>0</v>
      </c>
      <c r="BJ83" s="46"/>
    </row>
    <row r="84" spans="1:62" ht="20.25" customHeight="1" x14ac:dyDescent="0.25">
      <c r="A84" s="29" t="s">
        <v>34</v>
      </c>
      <c r="B84" s="29" t="str">
        <f>[1]АВТОМЕХАНИК!B9</f>
        <v>Иностранный язык</v>
      </c>
      <c r="C84" s="30" t="s">
        <v>29</v>
      </c>
      <c r="D84" s="31">
        <v>2</v>
      </c>
      <c r="E84" s="31">
        <v>2</v>
      </c>
      <c r="F84" s="31">
        <v>2</v>
      </c>
      <c r="G84" s="31">
        <v>2</v>
      </c>
      <c r="H84" s="31">
        <v>2</v>
      </c>
      <c r="I84" s="31">
        <v>2</v>
      </c>
      <c r="J84" s="31">
        <v>2</v>
      </c>
      <c r="K84" s="31">
        <v>2</v>
      </c>
      <c r="L84" s="31">
        <v>2</v>
      </c>
      <c r="M84" s="31">
        <v>2</v>
      </c>
      <c r="N84" s="31">
        <v>2</v>
      </c>
      <c r="O84" s="31">
        <v>2</v>
      </c>
      <c r="P84" s="31">
        <v>2</v>
      </c>
      <c r="Q84" s="31">
        <v>2</v>
      </c>
      <c r="R84" s="31">
        <v>2</v>
      </c>
      <c r="S84" s="31">
        <v>2</v>
      </c>
      <c r="T84" s="31">
        <v>2</v>
      </c>
      <c r="U84" s="32"/>
      <c r="V84" s="32"/>
      <c r="W84" s="33">
        <v>2</v>
      </c>
      <c r="X84" s="33">
        <v>2</v>
      </c>
      <c r="Y84" s="33">
        <v>2</v>
      </c>
      <c r="Z84" s="33">
        <v>2</v>
      </c>
      <c r="AA84" s="33">
        <v>2</v>
      </c>
      <c r="AB84" s="33">
        <v>2</v>
      </c>
      <c r="AC84" s="33">
        <v>2</v>
      </c>
      <c r="AD84" s="33">
        <v>2</v>
      </c>
      <c r="AE84" s="33">
        <v>2</v>
      </c>
      <c r="AF84" s="33">
        <v>2</v>
      </c>
      <c r="AG84" s="33">
        <v>2</v>
      </c>
      <c r="AH84" s="33">
        <v>2</v>
      </c>
      <c r="AI84" s="33">
        <v>2</v>
      </c>
      <c r="AJ84" s="33">
        <v>2</v>
      </c>
      <c r="AK84" s="33">
        <v>2</v>
      </c>
      <c r="AL84" s="33">
        <v>2</v>
      </c>
      <c r="AM84" s="33">
        <v>2</v>
      </c>
      <c r="AN84" s="33">
        <v>2</v>
      </c>
      <c r="AO84" s="33">
        <v>2</v>
      </c>
      <c r="AP84" s="33">
        <v>2</v>
      </c>
      <c r="AQ84" s="33">
        <v>2</v>
      </c>
      <c r="AR84" s="148"/>
      <c r="AS84" s="144"/>
      <c r="AT84" s="144"/>
      <c r="AU84" s="34"/>
      <c r="AV84" s="34"/>
      <c r="AW84" s="34"/>
      <c r="AX84" s="34"/>
      <c r="AY84" s="34"/>
      <c r="AZ84" s="34"/>
      <c r="BA84" s="34"/>
      <c r="BB84" s="34"/>
      <c r="BC84" s="34"/>
      <c r="BD84" s="35">
        <f t="shared" si="15"/>
        <v>34</v>
      </c>
      <c r="BE84" s="35">
        <f t="shared" si="16"/>
        <v>42</v>
      </c>
      <c r="BF84" s="35">
        <f t="shared" si="17"/>
        <v>76</v>
      </c>
      <c r="BG84" s="36"/>
      <c r="BH84" s="146">
        <f t="shared" si="18"/>
        <v>59</v>
      </c>
      <c r="BI84" s="36">
        <f t="shared" si="19"/>
        <v>-17</v>
      </c>
      <c r="BJ84" s="149" t="s">
        <v>67</v>
      </c>
    </row>
    <row r="85" spans="1:62" ht="20.25" customHeight="1" x14ac:dyDescent="0.25">
      <c r="A85" s="16"/>
      <c r="B85" s="46"/>
      <c r="C85" s="40" t="s">
        <v>32</v>
      </c>
      <c r="D85" s="47">
        <v>1</v>
      </c>
      <c r="E85" s="47">
        <v>1</v>
      </c>
      <c r="F85" s="47">
        <v>1</v>
      </c>
      <c r="G85" s="47">
        <v>1</v>
      </c>
      <c r="H85" s="47">
        <v>1</v>
      </c>
      <c r="I85" s="47">
        <v>1</v>
      </c>
      <c r="J85" s="47">
        <v>1</v>
      </c>
      <c r="K85" s="47">
        <v>1</v>
      </c>
      <c r="L85" s="47">
        <v>1</v>
      </c>
      <c r="M85" s="47">
        <v>1</v>
      </c>
      <c r="N85" s="47">
        <v>1</v>
      </c>
      <c r="O85" s="47">
        <v>1</v>
      </c>
      <c r="P85" s="47">
        <v>1</v>
      </c>
      <c r="Q85" s="47">
        <v>1</v>
      </c>
      <c r="R85" s="47">
        <v>1</v>
      </c>
      <c r="S85" s="47">
        <v>1</v>
      </c>
      <c r="T85" s="50">
        <v>1</v>
      </c>
      <c r="U85" s="48"/>
      <c r="V85" s="48"/>
      <c r="W85" s="47">
        <v>1</v>
      </c>
      <c r="X85" s="47">
        <v>1</v>
      </c>
      <c r="Y85" s="47">
        <v>1</v>
      </c>
      <c r="Z85" s="47">
        <v>1</v>
      </c>
      <c r="AA85" s="47">
        <v>1</v>
      </c>
      <c r="AB85" s="47">
        <v>1</v>
      </c>
      <c r="AC85" s="47">
        <v>1</v>
      </c>
      <c r="AD85" s="47">
        <v>1</v>
      </c>
      <c r="AE85" s="47">
        <v>1</v>
      </c>
      <c r="AF85" s="47">
        <v>1</v>
      </c>
      <c r="AG85" s="47">
        <v>1</v>
      </c>
      <c r="AH85" s="47">
        <v>1</v>
      </c>
      <c r="AI85" s="47">
        <v>1</v>
      </c>
      <c r="AJ85" s="47">
        <v>1</v>
      </c>
      <c r="AK85" s="47">
        <v>1</v>
      </c>
      <c r="AL85" s="47">
        <v>1</v>
      </c>
      <c r="AM85" s="47">
        <v>1</v>
      </c>
      <c r="AN85" s="47">
        <v>1</v>
      </c>
      <c r="AO85" s="47">
        <v>1</v>
      </c>
      <c r="AP85" s="47">
        <v>1</v>
      </c>
      <c r="AQ85" s="47">
        <v>1</v>
      </c>
      <c r="AR85" s="152"/>
      <c r="AS85" s="144"/>
      <c r="AT85" s="144"/>
      <c r="AU85" s="48"/>
      <c r="AV85" s="48"/>
      <c r="AW85" s="48"/>
      <c r="AX85" s="48"/>
      <c r="AY85" s="48"/>
      <c r="AZ85" s="48"/>
      <c r="BA85" s="48"/>
      <c r="BB85" s="48"/>
      <c r="BC85" s="48"/>
      <c r="BD85" s="16">
        <f t="shared" si="15"/>
        <v>17</v>
      </c>
      <c r="BE85" s="16">
        <f t="shared" si="16"/>
        <v>21</v>
      </c>
      <c r="BF85" s="16">
        <f t="shared" si="17"/>
        <v>38</v>
      </c>
      <c r="BH85" s="151">
        <f t="shared" si="18"/>
        <v>30</v>
      </c>
      <c r="BI85" s="3">
        <f t="shared" si="19"/>
        <v>-8</v>
      </c>
      <c r="BJ85" s="46"/>
    </row>
    <row r="86" spans="1:62" ht="20.25" customHeight="1" x14ac:dyDescent="0.25">
      <c r="A86" s="29" t="s">
        <v>35</v>
      </c>
      <c r="B86" s="29" t="str">
        <f>[1]АВТОМЕХАНИК!B10</f>
        <v>История</v>
      </c>
      <c r="C86" s="30" t="s">
        <v>29</v>
      </c>
      <c r="D86" s="31">
        <v>2</v>
      </c>
      <c r="E86" s="31">
        <v>2</v>
      </c>
      <c r="F86" s="31">
        <v>2</v>
      </c>
      <c r="G86" s="31">
        <v>2</v>
      </c>
      <c r="H86" s="31">
        <v>2</v>
      </c>
      <c r="I86" s="31">
        <v>2</v>
      </c>
      <c r="J86" s="31">
        <v>2</v>
      </c>
      <c r="K86" s="31">
        <v>2</v>
      </c>
      <c r="L86" s="31">
        <v>2</v>
      </c>
      <c r="M86" s="31">
        <v>2</v>
      </c>
      <c r="N86" s="31">
        <v>2</v>
      </c>
      <c r="O86" s="31">
        <v>2</v>
      </c>
      <c r="P86" s="31">
        <v>2</v>
      </c>
      <c r="Q86" s="31">
        <v>2</v>
      </c>
      <c r="R86" s="31">
        <v>2</v>
      </c>
      <c r="S86" s="31">
        <v>2</v>
      </c>
      <c r="T86" s="31">
        <v>2</v>
      </c>
      <c r="U86" s="32"/>
      <c r="V86" s="32"/>
      <c r="W86" s="33">
        <v>1</v>
      </c>
      <c r="X86" s="33">
        <v>1</v>
      </c>
      <c r="Y86" s="33">
        <v>1</v>
      </c>
      <c r="Z86" s="33">
        <v>1</v>
      </c>
      <c r="AA86" s="33">
        <v>1</v>
      </c>
      <c r="AB86" s="33">
        <v>1</v>
      </c>
      <c r="AC86" s="33">
        <v>1</v>
      </c>
      <c r="AD86" s="33">
        <v>1</v>
      </c>
      <c r="AE86" s="33">
        <v>1</v>
      </c>
      <c r="AF86" s="33">
        <v>1</v>
      </c>
      <c r="AG86" s="33">
        <v>1</v>
      </c>
      <c r="AH86" s="33">
        <v>1</v>
      </c>
      <c r="AI86" s="33">
        <v>1</v>
      </c>
      <c r="AJ86" s="33">
        <v>1</v>
      </c>
      <c r="AK86" s="33">
        <v>1</v>
      </c>
      <c r="AL86" s="33">
        <v>1</v>
      </c>
      <c r="AM86" s="33">
        <v>1</v>
      </c>
      <c r="AN86" s="33">
        <v>1</v>
      </c>
      <c r="AO86" s="33">
        <v>1</v>
      </c>
      <c r="AP86" s="33">
        <v>1</v>
      </c>
      <c r="AQ86" s="33">
        <v>1</v>
      </c>
      <c r="AR86" s="148"/>
      <c r="AS86" s="144"/>
      <c r="AT86" s="144"/>
      <c r="AU86" s="34"/>
      <c r="AV86" s="34"/>
      <c r="AW86" s="34"/>
      <c r="AX86" s="34"/>
      <c r="AY86" s="34"/>
      <c r="AZ86" s="34"/>
      <c r="BA86" s="34"/>
      <c r="BB86" s="34"/>
      <c r="BC86" s="34"/>
      <c r="BD86" s="35">
        <f t="shared" si="15"/>
        <v>34</v>
      </c>
      <c r="BE86" s="35">
        <f t="shared" si="16"/>
        <v>21</v>
      </c>
      <c r="BF86" s="35">
        <f t="shared" si="17"/>
        <v>55</v>
      </c>
      <c r="BG86" s="36"/>
      <c r="BH86" s="146">
        <f t="shared" si="18"/>
        <v>55</v>
      </c>
      <c r="BI86" s="36">
        <f t="shared" si="19"/>
        <v>0</v>
      </c>
      <c r="BJ86" s="149" t="s">
        <v>68</v>
      </c>
    </row>
    <row r="87" spans="1:62" ht="20.25" customHeight="1" x14ac:dyDescent="0.25">
      <c r="A87" s="16"/>
      <c r="B87" s="46"/>
      <c r="C87" s="40" t="s">
        <v>32</v>
      </c>
      <c r="D87" s="47">
        <v>1</v>
      </c>
      <c r="E87" s="47">
        <v>1</v>
      </c>
      <c r="F87" s="47">
        <v>1</v>
      </c>
      <c r="G87" s="47">
        <v>1</v>
      </c>
      <c r="H87" s="47">
        <v>1</v>
      </c>
      <c r="I87" s="47">
        <v>1</v>
      </c>
      <c r="J87" s="47">
        <v>1</v>
      </c>
      <c r="K87" s="47">
        <v>1</v>
      </c>
      <c r="L87" s="47">
        <v>1</v>
      </c>
      <c r="M87" s="47">
        <v>1</v>
      </c>
      <c r="N87" s="47">
        <v>1</v>
      </c>
      <c r="O87" s="47">
        <v>1</v>
      </c>
      <c r="P87" s="47">
        <v>1</v>
      </c>
      <c r="Q87" s="47">
        <v>1</v>
      </c>
      <c r="R87" s="47">
        <v>1</v>
      </c>
      <c r="S87" s="47">
        <v>1</v>
      </c>
      <c r="T87" s="47">
        <v>1</v>
      </c>
      <c r="U87" s="48"/>
      <c r="V87" s="48"/>
      <c r="W87" s="47">
        <v>1</v>
      </c>
      <c r="X87" s="47"/>
      <c r="Y87" s="47">
        <v>1</v>
      </c>
      <c r="Z87" s="47"/>
      <c r="AA87" s="47">
        <v>1</v>
      </c>
      <c r="AB87" s="47"/>
      <c r="AC87" s="47">
        <v>1</v>
      </c>
      <c r="AD87" s="47"/>
      <c r="AE87" s="47">
        <v>1</v>
      </c>
      <c r="AF87" s="47"/>
      <c r="AG87" s="47">
        <v>1</v>
      </c>
      <c r="AH87" s="47"/>
      <c r="AI87" s="47">
        <v>1</v>
      </c>
      <c r="AJ87" s="47">
        <v>1</v>
      </c>
      <c r="AK87" s="47">
        <v>1</v>
      </c>
      <c r="AL87" s="47"/>
      <c r="AM87" s="47">
        <v>1</v>
      </c>
      <c r="AN87" s="47"/>
      <c r="AO87" s="47">
        <v>1</v>
      </c>
      <c r="AP87" s="47"/>
      <c r="AQ87" s="47">
        <v>1</v>
      </c>
      <c r="AR87" s="152"/>
      <c r="AS87" s="144"/>
      <c r="AT87" s="144"/>
      <c r="AU87" s="48"/>
      <c r="AV87" s="48"/>
      <c r="AW87" s="48"/>
      <c r="AX87" s="48"/>
      <c r="AY87" s="48"/>
      <c r="AZ87" s="48"/>
      <c r="BA87" s="48"/>
      <c r="BB87" s="48"/>
      <c r="BC87" s="48"/>
      <c r="BD87" s="16">
        <f t="shared" si="15"/>
        <v>17</v>
      </c>
      <c r="BE87" s="16">
        <f t="shared" si="16"/>
        <v>12</v>
      </c>
      <c r="BF87" s="16">
        <f t="shared" si="17"/>
        <v>29</v>
      </c>
      <c r="BH87" s="151">
        <f t="shared" si="18"/>
        <v>7</v>
      </c>
      <c r="BI87" s="3">
        <f t="shared" si="19"/>
        <v>-22</v>
      </c>
      <c r="BJ87" s="46"/>
    </row>
    <row r="88" spans="1:62" ht="20.25" customHeight="1" x14ac:dyDescent="0.25">
      <c r="A88" s="29" t="s">
        <v>36</v>
      </c>
      <c r="B88" s="29" t="str">
        <f>[1]АВТОМЕХАНИК!B11</f>
        <v>Обществознание ( вкл. Экономику и право)</v>
      </c>
      <c r="C88" s="30" t="s">
        <v>29</v>
      </c>
      <c r="D88" s="31">
        <v>2</v>
      </c>
      <c r="E88" s="31">
        <v>2</v>
      </c>
      <c r="F88" s="31">
        <v>2</v>
      </c>
      <c r="G88" s="31">
        <v>2</v>
      </c>
      <c r="H88" s="31">
        <v>2</v>
      </c>
      <c r="I88" s="31">
        <v>2</v>
      </c>
      <c r="J88" s="31">
        <v>2</v>
      </c>
      <c r="K88" s="31">
        <v>2</v>
      </c>
      <c r="L88" s="31">
        <v>2</v>
      </c>
      <c r="M88" s="33">
        <v>2</v>
      </c>
      <c r="N88" s="31">
        <v>2</v>
      </c>
      <c r="O88" s="31">
        <v>2</v>
      </c>
      <c r="P88" s="31">
        <v>2</v>
      </c>
      <c r="Q88" s="31">
        <v>2</v>
      </c>
      <c r="R88" s="31">
        <v>2</v>
      </c>
      <c r="S88" s="31">
        <v>2</v>
      </c>
      <c r="T88" s="31">
        <v>2</v>
      </c>
      <c r="U88" s="32"/>
      <c r="V88" s="32"/>
      <c r="W88" s="33">
        <v>2</v>
      </c>
      <c r="X88" s="33">
        <v>2</v>
      </c>
      <c r="Y88" s="33">
        <v>2</v>
      </c>
      <c r="Z88" s="33">
        <v>2</v>
      </c>
      <c r="AA88" s="33">
        <v>2</v>
      </c>
      <c r="AB88" s="33">
        <v>2</v>
      </c>
      <c r="AC88" s="33">
        <v>2</v>
      </c>
      <c r="AD88" s="33">
        <v>2</v>
      </c>
      <c r="AE88" s="33">
        <v>2</v>
      </c>
      <c r="AF88" s="33">
        <v>2</v>
      </c>
      <c r="AG88" s="33">
        <v>2</v>
      </c>
      <c r="AH88" s="33">
        <v>2</v>
      </c>
      <c r="AI88" s="33">
        <v>2</v>
      </c>
      <c r="AJ88" s="33">
        <v>2</v>
      </c>
      <c r="AK88" s="33">
        <v>2</v>
      </c>
      <c r="AL88" s="33">
        <v>2</v>
      </c>
      <c r="AM88" s="33">
        <v>2</v>
      </c>
      <c r="AN88" s="33">
        <v>2</v>
      </c>
      <c r="AO88" s="33">
        <v>2</v>
      </c>
      <c r="AP88" s="33">
        <v>2</v>
      </c>
      <c r="AQ88" s="33">
        <v>2</v>
      </c>
      <c r="AR88" s="148"/>
      <c r="AS88" s="144"/>
      <c r="AT88" s="144"/>
      <c r="AU88" s="34"/>
      <c r="AV88" s="34"/>
      <c r="AW88" s="34"/>
      <c r="AX88" s="34"/>
      <c r="AY88" s="34"/>
      <c r="AZ88" s="34"/>
      <c r="BA88" s="34"/>
      <c r="BB88" s="34"/>
      <c r="BC88" s="34"/>
      <c r="BD88" s="35">
        <f t="shared" si="15"/>
        <v>34</v>
      </c>
      <c r="BE88" s="35">
        <f t="shared" si="16"/>
        <v>42</v>
      </c>
      <c r="BF88" s="35">
        <f t="shared" si="17"/>
        <v>76</v>
      </c>
      <c r="BG88" s="36"/>
      <c r="BH88" s="146">
        <f t="shared" si="18"/>
        <v>76</v>
      </c>
      <c r="BI88" s="36">
        <f t="shared" si="19"/>
        <v>0</v>
      </c>
      <c r="BJ88" s="149" t="s">
        <v>69</v>
      </c>
    </row>
    <row r="89" spans="1:62" ht="20.25" customHeight="1" x14ac:dyDescent="0.25">
      <c r="A89" s="16"/>
      <c r="B89" s="46"/>
      <c r="C89" s="40" t="s">
        <v>32</v>
      </c>
      <c r="D89" s="47">
        <v>1</v>
      </c>
      <c r="E89" s="47">
        <v>1</v>
      </c>
      <c r="F89" s="47">
        <v>1</v>
      </c>
      <c r="G89" s="47">
        <v>1</v>
      </c>
      <c r="H89" s="47">
        <v>1</v>
      </c>
      <c r="I89" s="47">
        <v>1</v>
      </c>
      <c r="J89" s="47">
        <v>1</v>
      </c>
      <c r="K89" s="47">
        <v>1</v>
      </c>
      <c r="L89" s="47">
        <v>1</v>
      </c>
      <c r="M89" s="47">
        <v>1</v>
      </c>
      <c r="N89" s="47">
        <v>1</v>
      </c>
      <c r="O89" s="47">
        <v>1</v>
      </c>
      <c r="P89" s="47">
        <v>1</v>
      </c>
      <c r="Q89" s="47">
        <v>1</v>
      </c>
      <c r="R89" s="47">
        <v>1</v>
      </c>
      <c r="S89" s="47">
        <v>1</v>
      </c>
      <c r="T89" s="47">
        <v>1</v>
      </c>
      <c r="U89" s="48"/>
      <c r="V89" s="48"/>
      <c r="W89" s="47">
        <v>1</v>
      </c>
      <c r="X89" s="47">
        <v>1</v>
      </c>
      <c r="Y89" s="47">
        <v>1</v>
      </c>
      <c r="Z89" s="47">
        <v>1</v>
      </c>
      <c r="AA89" s="47">
        <v>1</v>
      </c>
      <c r="AB89" s="47">
        <v>1</v>
      </c>
      <c r="AC89" s="47">
        <v>1</v>
      </c>
      <c r="AD89" s="47">
        <v>1</v>
      </c>
      <c r="AE89" s="47">
        <v>1</v>
      </c>
      <c r="AF89" s="47">
        <v>1</v>
      </c>
      <c r="AG89" s="47">
        <v>1</v>
      </c>
      <c r="AH89" s="47">
        <v>1</v>
      </c>
      <c r="AI89" s="47">
        <v>1</v>
      </c>
      <c r="AJ89" s="47">
        <v>1</v>
      </c>
      <c r="AK89" s="47">
        <v>1</v>
      </c>
      <c r="AL89" s="47">
        <v>1</v>
      </c>
      <c r="AM89" s="47">
        <v>1</v>
      </c>
      <c r="AN89" s="47">
        <v>1</v>
      </c>
      <c r="AO89" s="47">
        <v>1</v>
      </c>
      <c r="AP89" s="47">
        <v>1</v>
      </c>
      <c r="AQ89" s="47">
        <v>1</v>
      </c>
      <c r="AR89" s="152"/>
      <c r="AS89" s="144"/>
      <c r="AT89" s="144"/>
      <c r="AU89" s="48"/>
      <c r="AV89" s="48"/>
      <c r="AW89" s="48"/>
      <c r="AX89" s="48"/>
      <c r="AY89" s="48"/>
      <c r="AZ89" s="48"/>
      <c r="BA89" s="48"/>
      <c r="BB89" s="48"/>
      <c r="BC89" s="48"/>
      <c r="BD89" s="16">
        <f t="shared" si="15"/>
        <v>17</v>
      </c>
      <c r="BE89" s="16">
        <f t="shared" si="16"/>
        <v>21</v>
      </c>
      <c r="BF89" s="16">
        <f t="shared" si="17"/>
        <v>38</v>
      </c>
      <c r="BH89" s="151">
        <f t="shared" si="18"/>
        <v>38</v>
      </c>
      <c r="BI89" s="3">
        <f t="shared" si="19"/>
        <v>0</v>
      </c>
      <c r="BJ89" s="46"/>
    </row>
    <row r="90" spans="1:62" ht="20.25" customHeight="1" x14ac:dyDescent="0.25">
      <c r="A90" s="29" t="s">
        <v>37</v>
      </c>
      <c r="B90" s="29" t="str">
        <f>[1]АВТОМЕХАНИК!B12</f>
        <v>Химия</v>
      </c>
      <c r="C90" s="30" t="s">
        <v>29</v>
      </c>
      <c r="D90" s="31">
        <v>1</v>
      </c>
      <c r="E90" s="31">
        <v>1</v>
      </c>
      <c r="F90" s="31">
        <v>1</v>
      </c>
      <c r="G90" s="31">
        <v>1</v>
      </c>
      <c r="H90" s="31">
        <v>1</v>
      </c>
      <c r="I90" s="31">
        <v>1</v>
      </c>
      <c r="J90" s="31">
        <v>1</v>
      </c>
      <c r="K90" s="31">
        <v>1</v>
      </c>
      <c r="L90" s="31">
        <v>1</v>
      </c>
      <c r="M90" s="31">
        <v>1</v>
      </c>
      <c r="N90" s="31">
        <v>1</v>
      </c>
      <c r="O90" s="31">
        <v>1</v>
      </c>
      <c r="P90" s="31">
        <v>1</v>
      </c>
      <c r="Q90" s="31">
        <v>1</v>
      </c>
      <c r="R90" s="31">
        <v>1</v>
      </c>
      <c r="S90" s="31">
        <v>1</v>
      </c>
      <c r="T90" s="31">
        <v>1</v>
      </c>
      <c r="U90" s="48"/>
      <c r="V90" s="48"/>
      <c r="W90" s="31">
        <v>1</v>
      </c>
      <c r="X90" s="31">
        <v>1</v>
      </c>
      <c r="Y90" s="31">
        <v>1</v>
      </c>
      <c r="Z90" s="31">
        <v>1</v>
      </c>
      <c r="AA90" s="31">
        <v>1</v>
      </c>
      <c r="AB90" s="31">
        <v>1</v>
      </c>
      <c r="AC90" s="31">
        <v>1</v>
      </c>
      <c r="AD90" s="31">
        <v>1</v>
      </c>
      <c r="AE90" s="31">
        <v>1</v>
      </c>
      <c r="AF90" s="31">
        <v>1</v>
      </c>
      <c r="AG90" s="31">
        <v>1</v>
      </c>
      <c r="AH90" s="31">
        <v>1</v>
      </c>
      <c r="AI90" s="31">
        <v>1</v>
      </c>
      <c r="AJ90" s="31">
        <v>1</v>
      </c>
      <c r="AK90" s="31">
        <v>1</v>
      </c>
      <c r="AL90" s="31">
        <v>1</v>
      </c>
      <c r="AM90" s="31">
        <v>1</v>
      </c>
      <c r="AN90" s="31">
        <v>1</v>
      </c>
      <c r="AO90" s="31">
        <v>1</v>
      </c>
      <c r="AP90" s="31">
        <v>1</v>
      </c>
      <c r="AQ90" s="31">
        <v>1</v>
      </c>
      <c r="AR90" s="153"/>
      <c r="AS90" s="144"/>
      <c r="AT90" s="144"/>
      <c r="AU90" s="48"/>
      <c r="AV90" s="48"/>
      <c r="AW90" s="48"/>
      <c r="AX90" s="48"/>
      <c r="AY90" s="48"/>
      <c r="AZ90" s="48"/>
      <c r="BA90" s="48"/>
      <c r="BB90" s="48"/>
      <c r="BC90" s="48"/>
      <c r="BD90" s="35">
        <f t="shared" si="15"/>
        <v>17</v>
      </c>
      <c r="BE90" s="35">
        <f t="shared" si="16"/>
        <v>21</v>
      </c>
      <c r="BF90" s="35">
        <f t="shared" si="17"/>
        <v>38</v>
      </c>
      <c r="BG90" s="36"/>
      <c r="BH90" s="146">
        <f t="shared" si="18"/>
        <v>38</v>
      </c>
      <c r="BI90" s="36">
        <f t="shared" si="19"/>
        <v>0</v>
      </c>
      <c r="BJ90" s="149" t="s">
        <v>70</v>
      </c>
    </row>
    <row r="91" spans="1:62" ht="20.25" customHeight="1" x14ac:dyDescent="0.25">
      <c r="A91" s="16"/>
      <c r="B91" s="46"/>
      <c r="C91" s="40" t="s">
        <v>32</v>
      </c>
      <c r="D91" s="47">
        <v>1</v>
      </c>
      <c r="E91" s="47"/>
      <c r="F91" s="47">
        <v>1</v>
      </c>
      <c r="G91" s="47"/>
      <c r="H91" s="47">
        <v>1</v>
      </c>
      <c r="I91" s="47"/>
      <c r="J91" s="47">
        <v>1</v>
      </c>
      <c r="K91" s="47"/>
      <c r="L91" s="47">
        <v>1</v>
      </c>
      <c r="M91" s="47"/>
      <c r="N91" s="47">
        <v>1</v>
      </c>
      <c r="O91" s="47"/>
      <c r="P91" s="47">
        <v>1</v>
      </c>
      <c r="Q91" s="47"/>
      <c r="R91" s="47">
        <v>1</v>
      </c>
      <c r="S91" s="47"/>
      <c r="T91" s="50"/>
      <c r="U91" s="48"/>
      <c r="V91" s="48"/>
      <c r="W91" s="47">
        <v>1</v>
      </c>
      <c r="X91" s="47"/>
      <c r="Y91" s="47">
        <v>1</v>
      </c>
      <c r="Z91" s="47"/>
      <c r="AA91" s="47">
        <v>1</v>
      </c>
      <c r="AB91" s="47"/>
      <c r="AC91" s="47">
        <v>1</v>
      </c>
      <c r="AD91" s="47"/>
      <c r="AE91" s="47">
        <v>1</v>
      </c>
      <c r="AF91" s="47"/>
      <c r="AG91" s="47">
        <v>1</v>
      </c>
      <c r="AH91" s="47"/>
      <c r="AI91" s="47">
        <v>1</v>
      </c>
      <c r="AJ91" s="47"/>
      <c r="AK91" s="47">
        <v>1</v>
      </c>
      <c r="AL91" s="47"/>
      <c r="AM91" s="47">
        <v>1</v>
      </c>
      <c r="AN91" s="47"/>
      <c r="AO91" s="47">
        <v>1</v>
      </c>
      <c r="AP91" s="47"/>
      <c r="AQ91" s="47">
        <v>1</v>
      </c>
      <c r="AR91" s="152"/>
      <c r="AS91" s="144"/>
      <c r="AT91" s="144"/>
      <c r="AU91" s="48"/>
      <c r="AV91" s="48"/>
      <c r="AW91" s="48"/>
      <c r="AX91" s="48"/>
      <c r="AY91" s="48"/>
      <c r="AZ91" s="48"/>
      <c r="BA91" s="48"/>
      <c r="BB91" s="48"/>
      <c r="BC91" s="48"/>
      <c r="BD91" s="16">
        <f t="shared" si="15"/>
        <v>8</v>
      </c>
      <c r="BE91" s="16">
        <f t="shared" si="16"/>
        <v>11</v>
      </c>
      <c r="BF91" s="16">
        <f t="shared" si="17"/>
        <v>19</v>
      </c>
      <c r="BH91" s="151">
        <f t="shared" si="18"/>
        <v>19</v>
      </c>
      <c r="BI91" s="3">
        <f t="shared" si="19"/>
        <v>0</v>
      </c>
      <c r="BJ91" s="46"/>
    </row>
    <row r="92" spans="1:62" ht="20.25" customHeight="1" x14ac:dyDescent="0.25">
      <c r="A92" s="29" t="s">
        <v>38</v>
      </c>
      <c r="B92" s="29" t="str">
        <f>[1]АВТОМЕХАНИК!B13</f>
        <v>Физика (профильный)</v>
      </c>
      <c r="C92" s="30" t="s">
        <v>29</v>
      </c>
      <c r="D92" s="31">
        <v>3</v>
      </c>
      <c r="E92" s="31">
        <v>3</v>
      </c>
      <c r="F92" s="31">
        <v>3</v>
      </c>
      <c r="G92" s="31">
        <v>3</v>
      </c>
      <c r="H92" s="31">
        <v>3</v>
      </c>
      <c r="I92" s="31">
        <v>3</v>
      </c>
      <c r="J92" s="31">
        <v>3</v>
      </c>
      <c r="K92" s="31">
        <v>3</v>
      </c>
      <c r="L92" s="31">
        <v>3</v>
      </c>
      <c r="M92" s="31">
        <v>3</v>
      </c>
      <c r="N92" s="31">
        <v>3</v>
      </c>
      <c r="O92" s="31">
        <v>3</v>
      </c>
      <c r="P92" s="31">
        <v>3</v>
      </c>
      <c r="Q92" s="31">
        <v>3</v>
      </c>
      <c r="R92" s="31">
        <v>3</v>
      </c>
      <c r="S92" s="31">
        <v>3</v>
      </c>
      <c r="T92" s="31">
        <v>3</v>
      </c>
      <c r="U92" s="48"/>
      <c r="V92" s="48"/>
      <c r="W92" s="31">
        <v>4</v>
      </c>
      <c r="X92" s="31">
        <v>4</v>
      </c>
      <c r="Y92" s="31">
        <v>4</v>
      </c>
      <c r="Z92" s="31">
        <v>4</v>
      </c>
      <c r="AA92" s="31">
        <v>4</v>
      </c>
      <c r="AB92" s="31">
        <v>4</v>
      </c>
      <c r="AC92" s="31">
        <v>4</v>
      </c>
      <c r="AD92" s="31">
        <v>4</v>
      </c>
      <c r="AE92" s="31">
        <v>4</v>
      </c>
      <c r="AF92" s="31">
        <v>4</v>
      </c>
      <c r="AG92" s="31">
        <v>4</v>
      </c>
      <c r="AH92" s="31">
        <v>4</v>
      </c>
      <c r="AI92" s="31">
        <v>4</v>
      </c>
      <c r="AJ92" s="31">
        <v>4</v>
      </c>
      <c r="AK92" s="31">
        <v>4</v>
      </c>
      <c r="AL92" s="31">
        <v>4</v>
      </c>
      <c r="AM92" s="31">
        <v>4</v>
      </c>
      <c r="AN92" s="31">
        <v>4</v>
      </c>
      <c r="AO92" s="31">
        <v>4</v>
      </c>
      <c r="AP92" s="31">
        <v>4</v>
      </c>
      <c r="AQ92" s="31">
        <v>4</v>
      </c>
      <c r="AR92" s="153"/>
      <c r="AS92" s="144"/>
      <c r="AT92" s="144"/>
      <c r="AU92" s="48"/>
      <c r="AV92" s="48"/>
      <c r="AW92" s="48"/>
      <c r="AX92" s="48"/>
      <c r="AY92" s="48"/>
      <c r="AZ92" s="48"/>
      <c r="BA92" s="48"/>
      <c r="BB92" s="48"/>
      <c r="BC92" s="48"/>
      <c r="BD92" s="35">
        <f t="shared" si="15"/>
        <v>51</v>
      </c>
      <c r="BE92" s="35">
        <f t="shared" si="16"/>
        <v>84</v>
      </c>
      <c r="BF92" s="35">
        <f t="shared" si="17"/>
        <v>135</v>
      </c>
      <c r="BG92" s="36"/>
      <c r="BH92" s="146">
        <f t="shared" si="18"/>
        <v>135</v>
      </c>
      <c r="BI92" s="36">
        <f t="shared" si="19"/>
        <v>0</v>
      </c>
      <c r="BJ92" s="149" t="s">
        <v>71</v>
      </c>
    </row>
    <row r="93" spans="1:62" ht="20.25" customHeight="1" x14ac:dyDescent="0.25">
      <c r="A93" s="16"/>
      <c r="B93" s="46"/>
      <c r="C93" s="40" t="s">
        <v>32</v>
      </c>
      <c r="D93" s="47">
        <v>1</v>
      </c>
      <c r="E93" s="47">
        <v>1</v>
      </c>
      <c r="F93" s="47">
        <v>2</v>
      </c>
      <c r="G93" s="47">
        <v>1</v>
      </c>
      <c r="H93" s="47">
        <v>2</v>
      </c>
      <c r="I93" s="47">
        <v>1</v>
      </c>
      <c r="J93" s="47">
        <v>2</v>
      </c>
      <c r="K93" s="47">
        <v>1</v>
      </c>
      <c r="L93" s="47">
        <v>2</v>
      </c>
      <c r="M93" s="47">
        <v>1</v>
      </c>
      <c r="N93" s="47">
        <v>2</v>
      </c>
      <c r="O93" s="47">
        <v>1</v>
      </c>
      <c r="P93" s="47">
        <v>2</v>
      </c>
      <c r="Q93" s="47">
        <v>1</v>
      </c>
      <c r="R93" s="47">
        <v>2</v>
      </c>
      <c r="S93" s="47">
        <v>1</v>
      </c>
      <c r="T93" s="47">
        <v>2</v>
      </c>
      <c r="U93" s="48"/>
      <c r="V93" s="48"/>
      <c r="W93" s="47">
        <v>2</v>
      </c>
      <c r="X93" s="47">
        <v>2</v>
      </c>
      <c r="Y93" s="47">
        <v>2</v>
      </c>
      <c r="Z93" s="47">
        <v>2</v>
      </c>
      <c r="AA93" s="47">
        <v>2</v>
      </c>
      <c r="AB93" s="47">
        <v>2</v>
      </c>
      <c r="AC93" s="47">
        <v>2</v>
      </c>
      <c r="AD93" s="47">
        <v>2</v>
      </c>
      <c r="AE93" s="47">
        <v>2</v>
      </c>
      <c r="AF93" s="47">
        <v>2</v>
      </c>
      <c r="AG93" s="47">
        <v>2</v>
      </c>
      <c r="AH93" s="47">
        <v>2</v>
      </c>
      <c r="AI93" s="47">
        <v>2</v>
      </c>
      <c r="AJ93" s="47">
        <v>2</v>
      </c>
      <c r="AK93" s="47">
        <v>2</v>
      </c>
      <c r="AL93" s="47">
        <v>2</v>
      </c>
      <c r="AM93" s="47">
        <v>2</v>
      </c>
      <c r="AN93" s="47">
        <v>2</v>
      </c>
      <c r="AO93" s="47">
        <v>2</v>
      </c>
      <c r="AP93" s="47">
        <v>2</v>
      </c>
      <c r="AQ93" s="47">
        <v>2</v>
      </c>
      <c r="AR93" s="152"/>
      <c r="AS93" s="144"/>
      <c r="AT93" s="144"/>
      <c r="AU93" s="48"/>
      <c r="AV93" s="48"/>
      <c r="AW93" s="48"/>
      <c r="AX93" s="48"/>
      <c r="AY93" s="48"/>
      <c r="AZ93" s="48"/>
      <c r="BA93" s="48"/>
      <c r="BB93" s="48"/>
      <c r="BC93" s="48"/>
      <c r="BD93" s="16">
        <f t="shared" si="15"/>
        <v>25</v>
      </c>
      <c r="BE93" s="16">
        <f t="shared" si="16"/>
        <v>42</v>
      </c>
      <c r="BF93" s="16">
        <f t="shared" si="17"/>
        <v>67</v>
      </c>
      <c r="BH93" s="151">
        <v>68</v>
      </c>
      <c r="BI93" s="75">
        <f t="shared" si="19"/>
        <v>1</v>
      </c>
      <c r="BJ93" s="46"/>
    </row>
    <row r="94" spans="1:62" ht="20.25" customHeight="1" x14ac:dyDescent="0.25">
      <c r="A94" s="29" t="s">
        <v>39</v>
      </c>
      <c r="B94" s="29" t="str">
        <f>[1]АВТОМЕХАНИК!B14</f>
        <v>Биология</v>
      </c>
      <c r="C94" s="30" t="s">
        <v>29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2"/>
      <c r="V94" s="32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153"/>
      <c r="AS94" s="144"/>
      <c r="AT94" s="144"/>
      <c r="AU94" s="48"/>
      <c r="AV94" s="48"/>
      <c r="AW94" s="48"/>
      <c r="AX94" s="48"/>
      <c r="AY94" s="48"/>
      <c r="AZ94" s="48"/>
      <c r="BA94" s="48"/>
      <c r="BB94" s="48"/>
      <c r="BC94" s="48"/>
      <c r="BD94" s="35">
        <f t="shared" si="15"/>
        <v>0</v>
      </c>
      <c r="BE94" s="35">
        <f t="shared" si="16"/>
        <v>0</v>
      </c>
      <c r="BF94" s="35">
        <f>SUM(BD94:BE94)</f>
        <v>0</v>
      </c>
      <c r="BG94" s="36"/>
      <c r="BH94" s="146">
        <f>BI23</f>
        <v>0</v>
      </c>
      <c r="BI94" s="36">
        <f t="shared" si="19"/>
        <v>0</v>
      </c>
      <c r="BJ94" s="149" t="s">
        <v>72</v>
      </c>
    </row>
    <row r="95" spans="1:62" ht="20.25" customHeight="1" thickBot="1" x14ac:dyDescent="0.3">
      <c r="A95" s="16"/>
      <c r="B95" s="46"/>
      <c r="C95" s="40" t="s">
        <v>32</v>
      </c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8"/>
      <c r="V95" s="48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152"/>
      <c r="AS95" s="144"/>
      <c r="AT95" s="144"/>
      <c r="AU95" s="48"/>
      <c r="AV95" s="48"/>
      <c r="AW95" s="48"/>
      <c r="AX95" s="48"/>
      <c r="AY95" s="48"/>
      <c r="AZ95" s="48"/>
      <c r="BA95" s="48"/>
      <c r="BB95" s="48"/>
      <c r="BC95" s="48"/>
      <c r="BD95" s="16">
        <f t="shared" si="15"/>
        <v>0</v>
      </c>
      <c r="BE95" s="16">
        <f t="shared" si="16"/>
        <v>0</v>
      </c>
      <c r="BF95" s="16">
        <f>SUM(BD95:BE95)</f>
        <v>0</v>
      </c>
      <c r="BH95" s="146"/>
      <c r="BI95" s="3">
        <f t="shared" si="19"/>
        <v>0</v>
      </c>
      <c r="BJ95" s="46"/>
    </row>
    <row r="96" spans="1:62" ht="20.25" customHeight="1" thickBot="1" x14ac:dyDescent="0.3">
      <c r="A96" s="16" t="str">
        <f>'[2]АВТОМЕХАНИК 2_10'!A15</f>
        <v>ОДБ.09</v>
      </c>
      <c r="B96" s="29" t="str">
        <f>'[2]АВТОМЕХАНИК 2_10'!B15</f>
        <v>Биология (вкл. экологию)</v>
      </c>
      <c r="C96" s="30" t="s">
        <v>29</v>
      </c>
      <c r="D96" s="154">
        <v>1</v>
      </c>
      <c r="E96" s="154">
        <v>1</v>
      </c>
      <c r="F96" s="154">
        <v>1</v>
      </c>
      <c r="G96" s="154">
        <v>1</v>
      </c>
      <c r="H96" s="154">
        <v>1</v>
      </c>
      <c r="I96" s="154">
        <v>1</v>
      </c>
      <c r="J96" s="154">
        <v>1</v>
      </c>
      <c r="K96" s="154">
        <v>1</v>
      </c>
      <c r="L96" s="154">
        <v>1</v>
      </c>
      <c r="M96" s="154">
        <v>1</v>
      </c>
      <c r="N96" s="154">
        <v>1</v>
      </c>
      <c r="O96" s="154">
        <v>1</v>
      </c>
      <c r="P96" s="154">
        <v>1</v>
      </c>
      <c r="Q96" s="154">
        <v>1</v>
      </c>
      <c r="R96" s="154">
        <v>1</v>
      </c>
      <c r="S96" s="154">
        <v>1</v>
      </c>
      <c r="T96" s="154">
        <v>1</v>
      </c>
      <c r="U96" s="48"/>
      <c r="V96" s="48"/>
      <c r="W96" s="154">
        <v>1</v>
      </c>
      <c r="X96" s="154">
        <v>1</v>
      </c>
      <c r="Y96" s="154">
        <v>1</v>
      </c>
      <c r="Z96" s="154">
        <v>1</v>
      </c>
      <c r="AA96" s="154">
        <v>1</v>
      </c>
      <c r="AB96" s="154">
        <v>1</v>
      </c>
      <c r="AC96" s="154">
        <v>1</v>
      </c>
      <c r="AD96" s="154">
        <v>1</v>
      </c>
      <c r="AE96" s="154">
        <v>1</v>
      </c>
      <c r="AF96" s="154">
        <v>1</v>
      </c>
      <c r="AG96" s="154">
        <v>1</v>
      </c>
      <c r="AH96" s="154">
        <v>1</v>
      </c>
      <c r="AI96" s="154">
        <v>1</v>
      </c>
      <c r="AJ96" s="154">
        <v>1</v>
      </c>
      <c r="AK96" s="154">
        <v>1</v>
      </c>
      <c r="AL96" s="154">
        <v>1</v>
      </c>
      <c r="AM96" s="154">
        <v>1</v>
      </c>
      <c r="AN96" s="154">
        <v>1</v>
      </c>
      <c r="AO96" s="154">
        <v>1</v>
      </c>
      <c r="AP96" s="154">
        <v>1</v>
      </c>
      <c r="AQ96" s="154">
        <v>1</v>
      </c>
      <c r="AR96" s="152"/>
      <c r="AS96" s="144"/>
      <c r="AT96" s="144"/>
      <c r="AU96" s="48"/>
      <c r="AV96" s="48"/>
      <c r="AW96" s="48"/>
      <c r="AX96" s="48"/>
      <c r="AY96" s="48"/>
      <c r="AZ96" s="48"/>
      <c r="BA96" s="48"/>
      <c r="BB96" s="48"/>
      <c r="BC96" s="48"/>
      <c r="BD96" s="53">
        <f>SUM(D96:T96)</f>
        <v>17</v>
      </c>
      <c r="BE96" s="53">
        <f>SUM(W96:AT96)</f>
        <v>21</v>
      </c>
      <c r="BF96" s="53">
        <f>SUM(BD96:BE96)</f>
        <v>38</v>
      </c>
      <c r="BH96" s="155">
        <f>BI25</f>
        <v>38</v>
      </c>
      <c r="BI96" s="3">
        <f t="shared" si="19"/>
        <v>0</v>
      </c>
      <c r="BJ96" s="46" t="s">
        <v>41</v>
      </c>
    </row>
    <row r="97" spans="1:62" ht="20.25" customHeight="1" x14ac:dyDescent="0.25">
      <c r="A97" s="16"/>
      <c r="B97" s="46"/>
      <c r="C97" s="40" t="s">
        <v>32</v>
      </c>
      <c r="D97" s="47">
        <v>1</v>
      </c>
      <c r="E97" s="47"/>
      <c r="F97" s="47">
        <v>1</v>
      </c>
      <c r="G97" s="47"/>
      <c r="H97" s="47">
        <v>1</v>
      </c>
      <c r="I97" s="47"/>
      <c r="J97" s="47">
        <v>1</v>
      </c>
      <c r="K97" s="47"/>
      <c r="L97" s="47">
        <v>1</v>
      </c>
      <c r="M97" s="47"/>
      <c r="N97" s="47">
        <v>1</v>
      </c>
      <c r="O97" s="47"/>
      <c r="P97" s="47">
        <v>1</v>
      </c>
      <c r="Q97" s="47"/>
      <c r="R97" s="47">
        <v>1</v>
      </c>
      <c r="S97" s="47"/>
      <c r="T97" s="47">
        <v>1</v>
      </c>
      <c r="U97" s="48"/>
      <c r="V97" s="48"/>
      <c r="W97" s="47">
        <v>1</v>
      </c>
      <c r="X97" s="47"/>
      <c r="Y97" s="47">
        <v>1</v>
      </c>
      <c r="Z97" s="47"/>
      <c r="AA97" s="47">
        <v>1</v>
      </c>
      <c r="AB97" s="47"/>
      <c r="AC97" s="47">
        <v>1</v>
      </c>
      <c r="AD97" s="47"/>
      <c r="AE97" s="47">
        <v>1</v>
      </c>
      <c r="AF97" s="47"/>
      <c r="AG97" s="47">
        <v>1</v>
      </c>
      <c r="AH97" s="47"/>
      <c r="AI97" s="47">
        <v>1</v>
      </c>
      <c r="AJ97" s="47"/>
      <c r="AK97" s="47">
        <v>1</v>
      </c>
      <c r="AL97" s="47"/>
      <c r="AM97" s="47">
        <v>1</v>
      </c>
      <c r="AN97" s="47"/>
      <c r="AO97" s="47">
        <v>1</v>
      </c>
      <c r="AP97" s="47"/>
      <c r="AQ97" s="47"/>
      <c r="AR97" s="152"/>
      <c r="AS97" s="144"/>
      <c r="AT97" s="144"/>
      <c r="AU97" s="48"/>
      <c r="AV97" s="48"/>
      <c r="AW97" s="48"/>
      <c r="AX97" s="48"/>
      <c r="AY97" s="48"/>
      <c r="AZ97" s="48"/>
      <c r="BA97" s="48"/>
      <c r="BB97" s="48"/>
      <c r="BC97" s="48"/>
      <c r="BD97" s="16">
        <f>SUM(D97:T97)</f>
        <v>9</v>
      </c>
      <c r="BE97" s="16">
        <f>SUM(W97:AT97)</f>
        <v>10</v>
      </c>
      <c r="BF97" s="16">
        <f>SUM(BD97:BE97)</f>
        <v>19</v>
      </c>
      <c r="BH97" s="146">
        <f>BI26</f>
        <v>0</v>
      </c>
      <c r="BI97" s="3">
        <f t="shared" si="19"/>
        <v>-19</v>
      </c>
      <c r="BJ97" s="46"/>
    </row>
    <row r="98" spans="1:62" ht="20.25" customHeight="1" x14ac:dyDescent="0.25">
      <c r="A98" s="29" t="s">
        <v>42</v>
      </c>
      <c r="B98" s="29" t="str">
        <f>[1]АВТОМЕХАНИК!B15</f>
        <v>География</v>
      </c>
      <c r="C98" s="30" t="s">
        <v>29</v>
      </c>
      <c r="D98" s="156">
        <v>1</v>
      </c>
      <c r="E98" s="156">
        <v>1</v>
      </c>
      <c r="F98" s="156">
        <v>1</v>
      </c>
      <c r="G98" s="156">
        <v>1</v>
      </c>
      <c r="H98" s="156">
        <v>1</v>
      </c>
      <c r="I98" s="156">
        <v>1</v>
      </c>
      <c r="J98" s="156">
        <v>1</v>
      </c>
      <c r="K98" s="156">
        <v>1</v>
      </c>
      <c r="L98" s="156">
        <v>1</v>
      </c>
      <c r="M98" s="156">
        <v>1</v>
      </c>
      <c r="N98" s="156">
        <v>1</v>
      </c>
      <c r="O98" s="156">
        <v>1</v>
      </c>
      <c r="P98" s="156">
        <v>1</v>
      </c>
      <c r="Q98" s="156">
        <v>1</v>
      </c>
      <c r="R98" s="156">
        <v>1</v>
      </c>
      <c r="S98" s="156">
        <v>1</v>
      </c>
      <c r="T98" s="156">
        <v>1</v>
      </c>
      <c r="U98" s="48"/>
      <c r="V98" s="48"/>
      <c r="W98" s="156">
        <v>2</v>
      </c>
      <c r="X98" s="156">
        <v>2</v>
      </c>
      <c r="Y98" s="156">
        <v>2</v>
      </c>
      <c r="Z98" s="156">
        <v>2</v>
      </c>
      <c r="AA98" s="156">
        <v>2</v>
      </c>
      <c r="AB98" s="156">
        <v>2</v>
      </c>
      <c r="AC98" s="156">
        <v>2</v>
      </c>
      <c r="AD98" s="156">
        <v>2</v>
      </c>
      <c r="AE98" s="156">
        <v>2</v>
      </c>
      <c r="AF98" s="156">
        <v>2</v>
      </c>
      <c r="AG98" s="156">
        <v>2</v>
      </c>
      <c r="AH98" s="156">
        <v>2</v>
      </c>
      <c r="AI98" s="156">
        <v>2</v>
      </c>
      <c r="AJ98" s="156">
        <v>2</v>
      </c>
      <c r="AK98" s="156">
        <v>2</v>
      </c>
      <c r="AL98" s="156">
        <v>2</v>
      </c>
      <c r="AM98" s="156">
        <v>2</v>
      </c>
      <c r="AN98" s="156">
        <v>2</v>
      </c>
      <c r="AO98" s="156">
        <v>2</v>
      </c>
      <c r="AP98" s="156">
        <v>2</v>
      </c>
      <c r="AQ98" s="156">
        <v>2</v>
      </c>
      <c r="AR98" s="153"/>
      <c r="AS98" s="144"/>
      <c r="AT98" s="144"/>
      <c r="AU98" s="48"/>
      <c r="AV98" s="48"/>
      <c r="AW98" s="48"/>
      <c r="AX98" s="48"/>
      <c r="AY98" s="48"/>
      <c r="AZ98" s="48"/>
      <c r="BA98" s="48"/>
      <c r="BB98" s="48"/>
      <c r="BC98" s="48"/>
      <c r="BD98" s="35">
        <f t="shared" si="15"/>
        <v>17</v>
      </c>
      <c r="BE98" s="35">
        <f t="shared" si="16"/>
        <v>42</v>
      </c>
      <c r="BF98" s="35">
        <f t="shared" ref="BF98:BF153" si="20">SUM(BD98:BE98)</f>
        <v>59</v>
      </c>
      <c r="BG98" s="36"/>
      <c r="BH98" s="146">
        <f>BI27</f>
        <v>59</v>
      </c>
      <c r="BI98" s="36">
        <f t="shared" si="19"/>
        <v>0</v>
      </c>
      <c r="BJ98" s="149" t="s">
        <v>73</v>
      </c>
    </row>
    <row r="99" spans="1:62" ht="20.25" customHeight="1" x14ac:dyDescent="0.25">
      <c r="A99" s="16"/>
      <c r="B99" s="46"/>
      <c r="C99" s="40" t="s">
        <v>32</v>
      </c>
      <c r="D99" s="47"/>
      <c r="E99" s="47">
        <v>1</v>
      </c>
      <c r="F99" s="47"/>
      <c r="G99" s="47">
        <v>1</v>
      </c>
      <c r="H99" s="47"/>
      <c r="I99" s="47">
        <v>1</v>
      </c>
      <c r="J99" s="47"/>
      <c r="K99" s="47">
        <v>1</v>
      </c>
      <c r="L99" s="47"/>
      <c r="M99" s="47">
        <v>1</v>
      </c>
      <c r="N99" s="47"/>
      <c r="O99" s="47">
        <v>1</v>
      </c>
      <c r="P99" s="47"/>
      <c r="Q99" s="47">
        <v>1</v>
      </c>
      <c r="R99" s="47"/>
      <c r="S99" s="47">
        <v>1</v>
      </c>
      <c r="T99" s="50"/>
      <c r="U99" s="48"/>
      <c r="V99" s="48"/>
      <c r="W99" s="47">
        <v>1</v>
      </c>
      <c r="X99" s="47">
        <v>1</v>
      </c>
      <c r="Y99" s="47">
        <v>1</v>
      </c>
      <c r="Z99" s="47">
        <v>1</v>
      </c>
      <c r="AA99" s="47">
        <v>1</v>
      </c>
      <c r="AB99" s="47">
        <v>1</v>
      </c>
      <c r="AC99" s="47">
        <v>1</v>
      </c>
      <c r="AD99" s="47">
        <v>1</v>
      </c>
      <c r="AE99" s="47">
        <v>1</v>
      </c>
      <c r="AF99" s="47">
        <v>1</v>
      </c>
      <c r="AG99" s="47">
        <v>1</v>
      </c>
      <c r="AH99" s="47">
        <v>1</v>
      </c>
      <c r="AI99" s="47">
        <v>1</v>
      </c>
      <c r="AJ99" s="47">
        <v>1</v>
      </c>
      <c r="AK99" s="47">
        <v>1</v>
      </c>
      <c r="AL99" s="47">
        <v>1</v>
      </c>
      <c r="AM99" s="47">
        <v>1</v>
      </c>
      <c r="AN99" s="47">
        <v>1</v>
      </c>
      <c r="AO99" s="47">
        <v>1</v>
      </c>
      <c r="AP99" s="47">
        <v>1</v>
      </c>
      <c r="AQ99" s="47">
        <v>1</v>
      </c>
      <c r="AR99" s="152"/>
      <c r="AS99" s="144"/>
      <c r="AT99" s="144"/>
      <c r="AU99" s="48"/>
      <c r="AV99" s="48"/>
      <c r="AW99" s="48"/>
      <c r="AX99" s="48"/>
      <c r="AY99" s="48"/>
      <c r="AZ99" s="48"/>
      <c r="BA99" s="48"/>
      <c r="BB99" s="48"/>
      <c r="BC99" s="48"/>
      <c r="BD99" s="16">
        <f t="shared" si="15"/>
        <v>8</v>
      </c>
      <c r="BE99" s="16">
        <f t="shared" si="16"/>
        <v>21</v>
      </c>
      <c r="BF99" s="16">
        <f t="shared" si="20"/>
        <v>29</v>
      </c>
      <c r="BH99" s="151">
        <f>BI28</f>
        <v>19</v>
      </c>
      <c r="BI99" s="3">
        <f t="shared" si="19"/>
        <v>-10</v>
      </c>
      <c r="BJ99" s="46"/>
    </row>
    <row r="100" spans="1:62" ht="20.25" customHeight="1" x14ac:dyDescent="0.25">
      <c r="A100" s="29" t="s">
        <v>74</v>
      </c>
      <c r="B100" s="29" t="str">
        <f>[1]АВТОМЕХАНИК!B16</f>
        <v>Математика (профильный)</v>
      </c>
      <c r="C100" s="30" t="s">
        <v>29</v>
      </c>
      <c r="D100" s="31">
        <v>4</v>
      </c>
      <c r="E100" s="31">
        <v>4</v>
      </c>
      <c r="F100" s="31">
        <v>4</v>
      </c>
      <c r="G100" s="31">
        <v>4</v>
      </c>
      <c r="H100" s="31">
        <v>4</v>
      </c>
      <c r="I100" s="31">
        <v>4</v>
      </c>
      <c r="J100" s="31">
        <v>4</v>
      </c>
      <c r="K100" s="31">
        <v>4</v>
      </c>
      <c r="L100" s="31">
        <v>4</v>
      </c>
      <c r="M100" s="31">
        <v>4</v>
      </c>
      <c r="N100" s="31">
        <v>4</v>
      </c>
      <c r="O100" s="31">
        <v>4</v>
      </c>
      <c r="P100" s="31">
        <v>4</v>
      </c>
      <c r="Q100" s="31">
        <v>4</v>
      </c>
      <c r="R100" s="31">
        <v>4</v>
      </c>
      <c r="S100" s="31">
        <v>4</v>
      </c>
      <c r="T100" s="31">
        <v>4</v>
      </c>
      <c r="U100" s="48"/>
      <c r="V100" s="48"/>
      <c r="W100" s="31">
        <v>4</v>
      </c>
      <c r="X100" s="31">
        <v>4</v>
      </c>
      <c r="Y100" s="31">
        <v>4</v>
      </c>
      <c r="Z100" s="31">
        <v>4</v>
      </c>
      <c r="AA100" s="31">
        <v>4</v>
      </c>
      <c r="AB100" s="31">
        <v>4</v>
      </c>
      <c r="AC100" s="31">
        <v>4</v>
      </c>
      <c r="AD100" s="31">
        <v>4</v>
      </c>
      <c r="AE100" s="31">
        <v>4</v>
      </c>
      <c r="AF100" s="31">
        <v>4</v>
      </c>
      <c r="AG100" s="31">
        <v>4</v>
      </c>
      <c r="AH100" s="31">
        <v>4</v>
      </c>
      <c r="AI100" s="31">
        <v>4</v>
      </c>
      <c r="AJ100" s="31">
        <v>4</v>
      </c>
      <c r="AK100" s="31">
        <v>4</v>
      </c>
      <c r="AL100" s="31">
        <v>4</v>
      </c>
      <c r="AM100" s="31">
        <v>4</v>
      </c>
      <c r="AN100" s="31">
        <v>4</v>
      </c>
      <c r="AO100" s="31">
        <v>4</v>
      </c>
      <c r="AP100" s="31">
        <v>4</v>
      </c>
      <c r="AQ100" s="31">
        <v>4</v>
      </c>
      <c r="AR100" s="153"/>
      <c r="AS100" s="144"/>
      <c r="AT100" s="144"/>
      <c r="AU100" s="48"/>
      <c r="AV100" s="48"/>
      <c r="AW100" s="48"/>
      <c r="AX100" s="48"/>
      <c r="AY100" s="48"/>
      <c r="AZ100" s="48"/>
      <c r="BA100" s="48"/>
      <c r="BB100" s="48"/>
      <c r="BC100" s="48"/>
      <c r="BD100" s="35">
        <f t="shared" si="15"/>
        <v>68</v>
      </c>
      <c r="BE100" s="35">
        <f t="shared" si="16"/>
        <v>84</v>
      </c>
      <c r="BF100" s="35">
        <f t="shared" si="20"/>
        <v>152</v>
      </c>
      <c r="BG100" s="36"/>
      <c r="BH100" s="146">
        <f>BI29</f>
        <v>152</v>
      </c>
      <c r="BI100" s="36">
        <f t="shared" si="19"/>
        <v>0</v>
      </c>
      <c r="BJ100" s="149" t="s">
        <v>75</v>
      </c>
    </row>
    <row r="101" spans="1:62" ht="20.25" customHeight="1" x14ac:dyDescent="0.25">
      <c r="A101" s="46"/>
      <c r="B101" s="46"/>
      <c r="C101" s="40" t="s">
        <v>32</v>
      </c>
      <c r="D101" s="47">
        <v>2</v>
      </c>
      <c r="E101" s="47">
        <v>2</v>
      </c>
      <c r="F101" s="47">
        <v>2</v>
      </c>
      <c r="G101" s="47">
        <v>2</v>
      </c>
      <c r="H101" s="47">
        <v>2</v>
      </c>
      <c r="I101" s="47">
        <v>2</v>
      </c>
      <c r="J101" s="47">
        <v>2</v>
      </c>
      <c r="K101" s="47">
        <v>2</v>
      </c>
      <c r="L101" s="47">
        <v>2</v>
      </c>
      <c r="M101" s="47">
        <v>2</v>
      </c>
      <c r="N101" s="47">
        <v>2</v>
      </c>
      <c r="O101" s="47">
        <v>2</v>
      </c>
      <c r="P101" s="47">
        <v>2</v>
      </c>
      <c r="Q101" s="47">
        <v>2</v>
      </c>
      <c r="R101" s="47">
        <v>2</v>
      </c>
      <c r="S101" s="47">
        <v>2</v>
      </c>
      <c r="T101" s="47">
        <v>2</v>
      </c>
      <c r="U101" s="48"/>
      <c r="V101" s="48"/>
      <c r="W101" s="47">
        <v>2</v>
      </c>
      <c r="X101" s="47">
        <v>2</v>
      </c>
      <c r="Y101" s="47">
        <v>2</v>
      </c>
      <c r="Z101" s="47">
        <v>2</v>
      </c>
      <c r="AA101" s="47">
        <v>2</v>
      </c>
      <c r="AB101" s="47">
        <v>2</v>
      </c>
      <c r="AC101" s="47">
        <v>2</v>
      </c>
      <c r="AD101" s="47">
        <v>2</v>
      </c>
      <c r="AE101" s="47">
        <v>2</v>
      </c>
      <c r="AF101" s="47">
        <v>2</v>
      </c>
      <c r="AG101" s="47">
        <v>2</v>
      </c>
      <c r="AH101" s="47">
        <v>2</v>
      </c>
      <c r="AI101" s="47">
        <v>2</v>
      </c>
      <c r="AJ101" s="47">
        <v>2</v>
      </c>
      <c r="AK101" s="47">
        <v>2</v>
      </c>
      <c r="AL101" s="47">
        <v>2</v>
      </c>
      <c r="AM101" s="47">
        <v>2</v>
      </c>
      <c r="AN101" s="47">
        <v>2</v>
      </c>
      <c r="AO101" s="47">
        <v>2</v>
      </c>
      <c r="AP101" s="47">
        <v>2</v>
      </c>
      <c r="AQ101" s="47">
        <v>2</v>
      </c>
      <c r="AR101" s="152"/>
      <c r="AS101" s="144"/>
      <c r="AT101" s="144"/>
      <c r="AU101" s="48"/>
      <c r="AV101" s="48"/>
      <c r="AW101" s="48"/>
      <c r="AX101" s="48"/>
      <c r="AY101" s="48"/>
      <c r="AZ101" s="48"/>
      <c r="BA101" s="48"/>
      <c r="BB101" s="48"/>
      <c r="BC101" s="48"/>
      <c r="BD101" s="16">
        <f t="shared" si="15"/>
        <v>34</v>
      </c>
      <c r="BE101" s="16">
        <f t="shared" si="16"/>
        <v>42</v>
      </c>
      <c r="BF101" s="16">
        <f t="shared" si="20"/>
        <v>76</v>
      </c>
      <c r="BH101" s="151">
        <v>76</v>
      </c>
      <c r="BI101" s="3">
        <f t="shared" si="19"/>
        <v>0</v>
      </c>
      <c r="BJ101" s="46"/>
    </row>
    <row r="102" spans="1:62" ht="20.25" customHeight="1" x14ac:dyDescent="0.25">
      <c r="A102" s="29" t="s">
        <v>76</v>
      </c>
      <c r="B102" s="29" t="str">
        <f>[1]АВТОМЕХАНИК!B17</f>
        <v>Информатика и ИКТ (профильный)</v>
      </c>
      <c r="C102" s="30" t="s">
        <v>29</v>
      </c>
      <c r="D102" s="31">
        <v>1</v>
      </c>
      <c r="E102" s="31">
        <v>1</v>
      </c>
      <c r="F102" s="31">
        <v>1</v>
      </c>
      <c r="G102" s="31">
        <v>1</v>
      </c>
      <c r="H102" s="31">
        <v>1</v>
      </c>
      <c r="I102" s="31">
        <v>1</v>
      </c>
      <c r="J102" s="31">
        <v>1</v>
      </c>
      <c r="K102" s="31">
        <v>1</v>
      </c>
      <c r="L102" s="31">
        <v>1</v>
      </c>
      <c r="M102" s="31">
        <v>1</v>
      </c>
      <c r="N102" s="31">
        <v>1</v>
      </c>
      <c r="O102" s="31">
        <v>1</v>
      </c>
      <c r="P102" s="31">
        <v>1</v>
      </c>
      <c r="Q102" s="31">
        <v>1</v>
      </c>
      <c r="R102" s="31">
        <v>1</v>
      </c>
      <c r="S102" s="31">
        <v>1</v>
      </c>
      <c r="T102" s="31">
        <v>1</v>
      </c>
      <c r="U102" s="32"/>
      <c r="V102" s="32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153"/>
      <c r="AS102" s="144"/>
      <c r="AT102" s="144"/>
      <c r="AU102" s="48"/>
      <c r="AV102" s="48"/>
      <c r="AW102" s="48"/>
      <c r="AX102" s="48"/>
      <c r="AY102" s="48"/>
      <c r="AZ102" s="48"/>
      <c r="BA102" s="48"/>
      <c r="BB102" s="48"/>
      <c r="BC102" s="48"/>
      <c r="BD102" s="35">
        <f t="shared" si="15"/>
        <v>17</v>
      </c>
      <c r="BE102" s="35">
        <f t="shared" si="16"/>
        <v>0</v>
      </c>
      <c r="BF102" s="35">
        <f t="shared" si="20"/>
        <v>17</v>
      </c>
      <c r="BG102" s="36"/>
      <c r="BH102" s="146">
        <f>BI31</f>
        <v>17</v>
      </c>
      <c r="BI102" s="36">
        <f t="shared" si="19"/>
        <v>0</v>
      </c>
      <c r="BJ102" s="149" t="s">
        <v>77</v>
      </c>
    </row>
    <row r="103" spans="1:62" ht="20.25" customHeight="1" x14ac:dyDescent="0.25">
      <c r="A103" s="46"/>
      <c r="B103" s="46"/>
      <c r="C103" s="40" t="s">
        <v>32</v>
      </c>
      <c r="D103" s="47">
        <v>1</v>
      </c>
      <c r="E103" s="47"/>
      <c r="F103" s="47">
        <v>1</v>
      </c>
      <c r="G103" s="47"/>
      <c r="H103" s="47">
        <v>1</v>
      </c>
      <c r="I103" s="47"/>
      <c r="J103" s="47">
        <v>1</v>
      </c>
      <c r="K103" s="47"/>
      <c r="L103" s="47">
        <v>1</v>
      </c>
      <c r="M103" s="47"/>
      <c r="N103" s="47">
        <v>1</v>
      </c>
      <c r="O103" s="47"/>
      <c r="P103" s="47">
        <v>1</v>
      </c>
      <c r="Q103" s="47"/>
      <c r="R103" s="47">
        <v>1</v>
      </c>
      <c r="S103" s="47"/>
      <c r="T103" s="47">
        <v>1</v>
      </c>
      <c r="U103" s="48"/>
      <c r="V103" s="48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152"/>
      <c r="AS103" s="144"/>
      <c r="AT103" s="144"/>
      <c r="AU103" s="48"/>
      <c r="AV103" s="48"/>
      <c r="AW103" s="48"/>
      <c r="AX103" s="48"/>
      <c r="AY103" s="48"/>
      <c r="AZ103" s="48"/>
      <c r="BA103" s="48"/>
      <c r="BB103" s="48"/>
      <c r="BC103" s="48"/>
      <c r="BD103" s="16">
        <f t="shared" si="15"/>
        <v>9</v>
      </c>
      <c r="BE103" s="16">
        <f t="shared" si="16"/>
        <v>0</v>
      </c>
      <c r="BF103" s="16">
        <f t="shared" si="20"/>
        <v>9</v>
      </c>
      <c r="BH103" s="151">
        <v>0</v>
      </c>
      <c r="BI103" s="44">
        <f t="shared" si="19"/>
        <v>-9</v>
      </c>
      <c r="BJ103" s="46"/>
    </row>
    <row r="104" spans="1:62" ht="20.25" customHeight="1" x14ac:dyDescent="0.25">
      <c r="A104" s="29" t="s">
        <v>45</v>
      </c>
      <c r="B104" s="29" t="str">
        <f>[1]АВТОМЕХАНИК!B18</f>
        <v>ОБЖ</v>
      </c>
      <c r="C104" s="30" t="s">
        <v>29</v>
      </c>
      <c r="D104" s="31">
        <v>1</v>
      </c>
      <c r="E104" s="31">
        <v>1</v>
      </c>
      <c r="F104" s="31">
        <v>1</v>
      </c>
      <c r="G104" s="31">
        <v>1</v>
      </c>
      <c r="H104" s="31">
        <v>1</v>
      </c>
      <c r="I104" s="31">
        <v>1</v>
      </c>
      <c r="J104" s="31">
        <v>1</v>
      </c>
      <c r="K104" s="31">
        <v>1</v>
      </c>
      <c r="L104" s="31">
        <v>1</v>
      </c>
      <c r="M104" s="31">
        <v>1</v>
      </c>
      <c r="N104" s="31">
        <v>1</v>
      </c>
      <c r="O104" s="31">
        <v>1</v>
      </c>
      <c r="P104" s="31">
        <v>1</v>
      </c>
      <c r="Q104" s="31">
        <v>1</v>
      </c>
      <c r="R104" s="31">
        <v>1</v>
      </c>
      <c r="S104" s="31">
        <v>1</v>
      </c>
      <c r="T104" s="31">
        <v>1</v>
      </c>
      <c r="U104" s="48"/>
      <c r="V104" s="48"/>
      <c r="W104" s="31">
        <v>1</v>
      </c>
      <c r="X104" s="31">
        <v>1</v>
      </c>
      <c r="Y104" s="31">
        <v>1</v>
      </c>
      <c r="Z104" s="31">
        <v>1</v>
      </c>
      <c r="AA104" s="31">
        <v>1</v>
      </c>
      <c r="AB104" s="31">
        <v>1</v>
      </c>
      <c r="AC104" s="31">
        <v>1</v>
      </c>
      <c r="AD104" s="31">
        <v>1</v>
      </c>
      <c r="AE104" s="31">
        <v>1</v>
      </c>
      <c r="AF104" s="31">
        <v>1</v>
      </c>
      <c r="AG104" s="31">
        <v>1</v>
      </c>
      <c r="AH104" s="31">
        <v>1</v>
      </c>
      <c r="AI104" s="31">
        <v>1</v>
      </c>
      <c r="AJ104" s="31">
        <v>1</v>
      </c>
      <c r="AK104" s="31">
        <v>1</v>
      </c>
      <c r="AL104" s="31">
        <v>1</v>
      </c>
      <c r="AM104" s="31">
        <v>1</v>
      </c>
      <c r="AN104" s="31">
        <v>1</v>
      </c>
      <c r="AO104" s="31">
        <v>1</v>
      </c>
      <c r="AP104" s="31">
        <v>1</v>
      </c>
      <c r="AQ104" s="31">
        <v>1</v>
      </c>
      <c r="AR104" s="153"/>
      <c r="AS104" s="144"/>
      <c r="AT104" s="144"/>
      <c r="AU104" s="48"/>
      <c r="AV104" s="48"/>
      <c r="AW104" s="48"/>
      <c r="AX104" s="48"/>
      <c r="AY104" s="48"/>
      <c r="AZ104" s="48"/>
      <c r="BA104" s="48"/>
      <c r="BB104" s="48"/>
      <c r="BC104" s="48"/>
      <c r="BD104" s="35">
        <f t="shared" si="15"/>
        <v>17</v>
      </c>
      <c r="BE104" s="35">
        <f t="shared" si="16"/>
        <v>21</v>
      </c>
      <c r="BF104" s="35">
        <f t="shared" si="20"/>
        <v>38</v>
      </c>
      <c r="BG104" s="36"/>
      <c r="BH104" s="146">
        <f>BI33</f>
        <v>38</v>
      </c>
      <c r="BI104" s="36">
        <f t="shared" si="19"/>
        <v>0</v>
      </c>
      <c r="BJ104" s="149" t="s">
        <v>78</v>
      </c>
    </row>
    <row r="105" spans="1:62" ht="20.25" customHeight="1" x14ac:dyDescent="0.25">
      <c r="A105" s="46"/>
      <c r="B105" s="46"/>
      <c r="C105" s="40" t="s">
        <v>32</v>
      </c>
      <c r="D105" s="47"/>
      <c r="E105" s="47">
        <v>1</v>
      </c>
      <c r="F105" s="47"/>
      <c r="G105" s="47">
        <v>1</v>
      </c>
      <c r="H105" s="47">
        <v>1</v>
      </c>
      <c r="I105" s="47"/>
      <c r="J105" s="47">
        <v>1</v>
      </c>
      <c r="K105" s="47"/>
      <c r="L105" s="47">
        <v>1</v>
      </c>
      <c r="M105" s="47"/>
      <c r="N105" s="47">
        <v>1</v>
      </c>
      <c r="O105" s="47"/>
      <c r="P105" s="47">
        <v>1</v>
      </c>
      <c r="Q105" s="47"/>
      <c r="R105" s="47">
        <v>1</v>
      </c>
      <c r="S105" s="47"/>
      <c r="T105" s="47"/>
      <c r="U105" s="48"/>
      <c r="V105" s="48"/>
      <c r="W105" s="47">
        <v>1</v>
      </c>
      <c r="X105" s="47"/>
      <c r="Y105" s="47">
        <v>1</v>
      </c>
      <c r="Z105" s="47"/>
      <c r="AA105" s="47">
        <v>1</v>
      </c>
      <c r="AB105" s="47"/>
      <c r="AC105" s="47">
        <v>1</v>
      </c>
      <c r="AD105" s="47"/>
      <c r="AE105" s="47"/>
      <c r="AF105" s="47"/>
      <c r="AG105" s="47">
        <v>1</v>
      </c>
      <c r="AH105" s="47"/>
      <c r="AI105" s="47">
        <v>1</v>
      </c>
      <c r="AJ105" s="47"/>
      <c r="AK105" s="47">
        <v>1</v>
      </c>
      <c r="AL105" s="47"/>
      <c r="AM105" s="47">
        <v>1</v>
      </c>
      <c r="AN105" s="47"/>
      <c r="AO105" s="47">
        <v>1</v>
      </c>
      <c r="AP105" s="47"/>
      <c r="AQ105" s="47">
        <v>1</v>
      </c>
      <c r="AR105" s="152"/>
      <c r="AS105" s="144"/>
      <c r="AT105" s="144"/>
      <c r="AU105" s="48"/>
      <c r="AV105" s="48"/>
      <c r="AW105" s="48"/>
      <c r="AX105" s="48"/>
      <c r="AY105" s="48"/>
      <c r="AZ105" s="48"/>
      <c r="BA105" s="48"/>
      <c r="BB105" s="48"/>
      <c r="BC105" s="48"/>
      <c r="BD105" s="16">
        <f t="shared" si="15"/>
        <v>8</v>
      </c>
      <c r="BE105" s="16">
        <f t="shared" si="16"/>
        <v>10</v>
      </c>
      <c r="BF105" s="16">
        <f t="shared" si="20"/>
        <v>18</v>
      </c>
      <c r="BH105" s="151">
        <v>18</v>
      </c>
      <c r="BI105" s="3">
        <f t="shared" si="19"/>
        <v>0</v>
      </c>
      <c r="BJ105" s="46"/>
    </row>
    <row r="106" spans="1:62" ht="20.25" customHeight="1" x14ac:dyDescent="0.25">
      <c r="A106" s="29" t="s">
        <v>79</v>
      </c>
      <c r="B106" s="29" t="str">
        <f>[1]АВТОМЕХАНИК!B19</f>
        <v>Физическая культура</v>
      </c>
      <c r="C106" s="30" t="s">
        <v>29</v>
      </c>
      <c r="D106" s="31">
        <v>3</v>
      </c>
      <c r="E106" s="31">
        <v>3</v>
      </c>
      <c r="F106" s="31">
        <v>3</v>
      </c>
      <c r="G106" s="31">
        <v>3</v>
      </c>
      <c r="H106" s="31">
        <v>3</v>
      </c>
      <c r="I106" s="31">
        <v>3</v>
      </c>
      <c r="J106" s="31">
        <v>3</v>
      </c>
      <c r="K106" s="31">
        <v>3</v>
      </c>
      <c r="L106" s="31">
        <v>3</v>
      </c>
      <c r="M106" s="31">
        <v>3</v>
      </c>
      <c r="N106" s="31">
        <v>3</v>
      </c>
      <c r="O106" s="31">
        <v>3</v>
      </c>
      <c r="P106" s="31">
        <v>3</v>
      </c>
      <c r="Q106" s="31">
        <v>3</v>
      </c>
      <c r="R106" s="31">
        <v>3</v>
      </c>
      <c r="S106" s="31">
        <v>3</v>
      </c>
      <c r="T106" s="31">
        <v>3</v>
      </c>
      <c r="U106" s="32"/>
      <c r="V106" s="32"/>
      <c r="W106" s="31">
        <v>2</v>
      </c>
      <c r="X106" s="31">
        <v>2</v>
      </c>
      <c r="Y106" s="31">
        <v>2</v>
      </c>
      <c r="Z106" s="31">
        <v>2</v>
      </c>
      <c r="AA106" s="31">
        <v>2</v>
      </c>
      <c r="AB106" s="31">
        <v>2</v>
      </c>
      <c r="AC106" s="31">
        <v>2</v>
      </c>
      <c r="AD106" s="31">
        <v>2</v>
      </c>
      <c r="AE106" s="31">
        <v>2</v>
      </c>
      <c r="AF106" s="31">
        <v>2</v>
      </c>
      <c r="AG106" s="31">
        <v>2</v>
      </c>
      <c r="AH106" s="31">
        <v>2</v>
      </c>
      <c r="AI106" s="31">
        <v>2</v>
      </c>
      <c r="AJ106" s="31">
        <v>2</v>
      </c>
      <c r="AK106" s="31">
        <v>2</v>
      </c>
      <c r="AL106" s="31">
        <v>2</v>
      </c>
      <c r="AM106" s="31">
        <v>2</v>
      </c>
      <c r="AN106" s="31">
        <v>2</v>
      </c>
      <c r="AO106" s="31">
        <v>2</v>
      </c>
      <c r="AP106" s="31">
        <v>2</v>
      </c>
      <c r="AQ106" s="31">
        <v>2</v>
      </c>
      <c r="AR106" s="153"/>
      <c r="AS106" s="144"/>
      <c r="AT106" s="144"/>
      <c r="AU106" s="48"/>
      <c r="AV106" s="48"/>
      <c r="AW106" s="48"/>
      <c r="AX106" s="48"/>
      <c r="AY106" s="48"/>
      <c r="AZ106" s="48"/>
      <c r="BA106" s="48"/>
      <c r="BB106" s="48"/>
      <c r="BC106" s="48"/>
      <c r="BD106" s="35">
        <f t="shared" si="15"/>
        <v>51</v>
      </c>
      <c r="BE106" s="35">
        <f t="shared" si="16"/>
        <v>42</v>
      </c>
      <c r="BF106" s="35">
        <f t="shared" si="20"/>
        <v>93</v>
      </c>
      <c r="BG106" s="36"/>
      <c r="BH106" s="146">
        <f>BI35</f>
        <v>93</v>
      </c>
      <c r="BI106" s="36">
        <f t="shared" si="19"/>
        <v>0</v>
      </c>
      <c r="BJ106" s="149" t="s">
        <v>80</v>
      </c>
    </row>
    <row r="107" spans="1:62" ht="20.25" customHeight="1" x14ac:dyDescent="0.25">
      <c r="A107" s="46"/>
      <c r="B107" s="46"/>
      <c r="C107" s="40" t="s">
        <v>32</v>
      </c>
      <c r="D107" s="47">
        <v>1</v>
      </c>
      <c r="E107" s="47">
        <v>2</v>
      </c>
      <c r="F107" s="47">
        <v>1</v>
      </c>
      <c r="G107" s="47">
        <v>2</v>
      </c>
      <c r="H107" s="47">
        <v>1</v>
      </c>
      <c r="I107" s="47">
        <v>2</v>
      </c>
      <c r="J107" s="47">
        <v>1</v>
      </c>
      <c r="K107" s="47">
        <v>2</v>
      </c>
      <c r="L107" s="47">
        <v>1</v>
      </c>
      <c r="M107" s="47">
        <v>2</v>
      </c>
      <c r="N107" s="47">
        <v>1</v>
      </c>
      <c r="O107" s="47">
        <v>2</v>
      </c>
      <c r="P107" s="47">
        <v>1</v>
      </c>
      <c r="Q107" s="47">
        <v>2</v>
      </c>
      <c r="R107" s="47">
        <v>2</v>
      </c>
      <c r="S107" s="47">
        <v>2</v>
      </c>
      <c r="T107" s="47">
        <v>1</v>
      </c>
      <c r="U107" s="48"/>
      <c r="V107" s="48"/>
      <c r="W107" s="47">
        <v>1</v>
      </c>
      <c r="X107" s="47">
        <v>1</v>
      </c>
      <c r="Y107" s="47">
        <v>1</v>
      </c>
      <c r="Z107" s="47">
        <v>1</v>
      </c>
      <c r="AA107" s="47">
        <v>1</v>
      </c>
      <c r="AB107" s="47">
        <v>1</v>
      </c>
      <c r="AC107" s="47">
        <v>1</v>
      </c>
      <c r="AD107" s="47">
        <v>1</v>
      </c>
      <c r="AE107" s="47">
        <v>1</v>
      </c>
      <c r="AF107" s="47">
        <v>1</v>
      </c>
      <c r="AG107" s="47">
        <v>1</v>
      </c>
      <c r="AH107" s="47">
        <v>1</v>
      </c>
      <c r="AI107" s="47">
        <v>1</v>
      </c>
      <c r="AJ107" s="47">
        <v>1</v>
      </c>
      <c r="AK107" s="47">
        <v>1</v>
      </c>
      <c r="AL107" s="47">
        <v>1</v>
      </c>
      <c r="AM107" s="47">
        <v>1</v>
      </c>
      <c r="AN107" s="47">
        <v>1</v>
      </c>
      <c r="AO107" s="47">
        <v>1</v>
      </c>
      <c r="AP107" s="47">
        <v>1</v>
      </c>
      <c r="AQ107" s="47">
        <v>1</v>
      </c>
      <c r="AR107" s="152"/>
      <c r="AS107" s="144"/>
      <c r="AT107" s="144"/>
      <c r="AU107" s="48"/>
      <c r="AV107" s="48"/>
      <c r="AW107" s="48"/>
      <c r="AX107" s="48"/>
      <c r="AY107" s="48"/>
      <c r="AZ107" s="48"/>
      <c r="BA107" s="48"/>
      <c r="BB107" s="48"/>
      <c r="BC107" s="48"/>
      <c r="BD107" s="16">
        <f t="shared" si="15"/>
        <v>26</v>
      </c>
      <c r="BE107" s="16">
        <f t="shared" si="16"/>
        <v>21</v>
      </c>
      <c r="BF107" s="16">
        <f t="shared" si="20"/>
        <v>47</v>
      </c>
      <c r="BH107" s="151">
        <v>47</v>
      </c>
      <c r="BI107" s="3">
        <f t="shared" si="19"/>
        <v>0</v>
      </c>
      <c r="BJ107" s="138"/>
    </row>
    <row r="108" spans="1:62" ht="20.25" customHeight="1" x14ac:dyDescent="0.25">
      <c r="A108" s="157" t="s">
        <v>81</v>
      </c>
      <c r="B108" s="157" t="s">
        <v>82</v>
      </c>
      <c r="C108" s="158" t="s">
        <v>29</v>
      </c>
      <c r="D108" s="51">
        <v>1</v>
      </c>
      <c r="E108" s="51">
        <v>1</v>
      </c>
      <c r="F108" s="51">
        <v>1</v>
      </c>
      <c r="G108" s="51">
        <v>1</v>
      </c>
      <c r="H108" s="51">
        <v>1</v>
      </c>
      <c r="I108" s="51">
        <v>1</v>
      </c>
      <c r="J108" s="51">
        <v>1</v>
      </c>
      <c r="K108" s="51">
        <v>1</v>
      </c>
      <c r="L108" s="51">
        <v>1</v>
      </c>
      <c r="M108" s="51">
        <v>1</v>
      </c>
      <c r="N108" s="51">
        <v>1</v>
      </c>
      <c r="O108" s="51">
        <v>1</v>
      </c>
      <c r="P108" s="51">
        <v>1</v>
      </c>
      <c r="Q108" s="51">
        <v>1</v>
      </c>
      <c r="R108" s="51">
        <v>1</v>
      </c>
      <c r="S108" s="51">
        <v>1</v>
      </c>
      <c r="T108" s="51">
        <v>1</v>
      </c>
      <c r="U108" s="48"/>
      <c r="V108" s="48"/>
      <c r="W108" s="51">
        <v>1</v>
      </c>
      <c r="X108" s="51">
        <v>1</v>
      </c>
      <c r="Y108" s="51">
        <v>1</v>
      </c>
      <c r="Z108" s="51">
        <v>1</v>
      </c>
      <c r="AA108" s="51">
        <v>1</v>
      </c>
      <c r="AB108" s="51">
        <v>1</v>
      </c>
      <c r="AC108" s="51">
        <v>1</v>
      </c>
      <c r="AD108" s="51">
        <v>1</v>
      </c>
      <c r="AE108" s="51">
        <v>1</v>
      </c>
      <c r="AF108" s="51">
        <v>1</v>
      </c>
      <c r="AG108" s="51">
        <v>1</v>
      </c>
      <c r="AH108" s="51">
        <v>1</v>
      </c>
      <c r="AI108" s="51">
        <v>1</v>
      </c>
      <c r="AJ108" s="51">
        <v>1</v>
      </c>
      <c r="AK108" s="51">
        <v>1</v>
      </c>
      <c r="AL108" s="51">
        <v>1</v>
      </c>
      <c r="AM108" s="51">
        <v>1</v>
      </c>
      <c r="AN108" s="51">
        <v>1</v>
      </c>
      <c r="AO108" s="51">
        <v>1</v>
      </c>
      <c r="AP108" s="51">
        <v>1</v>
      </c>
      <c r="AQ108" s="51">
        <v>1</v>
      </c>
      <c r="AR108" s="152"/>
      <c r="AS108" s="144"/>
      <c r="AT108" s="144"/>
      <c r="AU108" s="48"/>
      <c r="AV108" s="48"/>
      <c r="AW108" s="48"/>
      <c r="AX108" s="48"/>
      <c r="AY108" s="48"/>
      <c r="AZ108" s="48"/>
      <c r="BA108" s="48"/>
      <c r="BB108" s="48"/>
      <c r="BC108" s="48"/>
      <c r="BD108" s="16">
        <f>SUM(D108:T108)</f>
        <v>17</v>
      </c>
      <c r="BE108" s="16">
        <f>SUM(W108:AT108)</f>
        <v>21</v>
      </c>
      <c r="BF108" s="16">
        <f>SUM(BD108:BE108)</f>
        <v>38</v>
      </c>
      <c r="BH108" s="151"/>
      <c r="BJ108" s="138" t="s">
        <v>83</v>
      </c>
    </row>
    <row r="109" spans="1:62" ht="20.25" customHeight="1" x14ac:dyDescent="0.25">
      <c r="A109" s="46"/>
      <c r="B109" s="46"/>
      <c r="C109" s="40" t="s">
        <v>48</v>
      </c>
      <c r="D109" s="47">
        <v>1</v>
      </c>
      <c r="E109" s="47"/>
      <c r="F109" s="47">
        <v>1</v>
      </c>
      <c r="G109" s="47"/>
      <c r="H109" s="47">
        <v>1</v>
      </c>
      <c r="I109" s="47"/>
      <c r="J109" s="47">
        <v>1</v>
      </c>
      <c r="K109" s="47"/>
      <c r="L109" s="47">
        <v>1</v>
      </c>
      <c r="M109" s="47"/>
      <c r="N109" s="47">
        <v>1</v>
      </c>
      <c r="O109" s="47"/>
      <c r="P109" s="47">
        <v>1</v>
      </c>
      <c r="Q109" s="47"/>
      <c r="R109" s="47">
        <v>1</v>
      </c>
      <c r="S109" s="47"/>
      <c r="T109" s="47">
        <v>1</v>
      </c>
      <c r="U109" s="48"/>
      <c r="V109" s="48"/>
      <c r="W109" s="47"/>
      <c r="X109" s="47">
        <v>1</v>
      </c>
      <c r="Y109" s="47"/>
      <c r="Z109" s="47">
        <v>1</v>
      </c>
      <c r="AA109" s="47"/>
      <c r="AB109" s="47">
        <v>1</v>
      </c>
      <c r="AC109" s="47"/>
      <c r="AD109" s="47">
        <v>1</v>
      </c>
      <c r="AE109" s="47"/>
      <c r="AF109" s="47">
        <v>1</v>
      </c>
      <c r="AG109" s="47"/>
      <c r="AH109" s="47">
        <v>1</v>
      </c>
      <c r="AI109" s="47"/>
      <c r="AJ109" s="47">
        <v>1</v>
      </c>
      <c r="AK109" s="47"/>
      <c r="AL109" s="47">
        <v>1</v>
      </c>
      <c r="AM109" s="47"/>
      <c r="AN109" s="47">
        <v>1</v>
      </c>
      <c r="AO109" s="47"/>
      <c r="AP109" s="47">
        <v>1</v>
      </c>
      <c r="AQ109" s="47"/>
      <c r="AR109" s="152"/>
      <c r="AS109" s="144"/>
      <c r="AT109" s="144"/>
      <c r="AU109" s="48"/>
      <c r="AV109" s="48"/>
      <c r="AW109" s="48"/>
      <c r="AX109" s="48"/>
      <c r="AY109" s="48"/>
      <c r="AZ109" s="48"/>
      <c r="BA109" s="48"/>
      <c r="BB109" s="48"/>
      <c r="BC109" s="48"/>
      <c r="BD109" s="16">
        <f>SUM(D109:T109)</f>
        <v>9</v>
      </c>
      <c r="BE109" s="16">
        <f>SUM(W109:AT109)</f>
        <v>10</v>
      </c>
      <c r="BF109" s="16">
        <f>SUM(BD109:BE109)</f>
        <v>19</v>
      </c>
      <c r="BH109" s="151"/>
      <c r="BJ109" s="138"/>
    </row>
    <row r="110" spans="1:62" ht="20.25" customHeight="1" x14ac:dyDescent="0.25">
      <c r="A110" s="159" t="s">
        <v>27</v>
      </c>
      <c r="B110" s="157"/>
      <c r="C110" s="158" t="s">
        <v>29</v>
      </c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48"/>
      <c r="V110" s="48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152"/>
      <c r="AS110" s="144"/>
      <c r="AT110" s="144"/>
      <c r="AU110" s="48"/>
      <c r="AV110" s="48"/>
      <c r="AW110" s="48"/>
      <c r="AX110" s="48"/>
      <c r="AY110" s="48"/>
      <c r="AZ110" s="48"/>
      <c r="BA110" s="48"/>
      <c r="BB110" s="48"/>
      <c r="BC110" s="48"/>
      <c r="BD110" s="160"/>
      <c r="BE110" s="160"/>
      <c r="BF110" s="160"/>
      <c r="BH110" s="151"/>
      <c r="BJ110" s="138"/>
    </row>
    <row r="111" spans="1:62" ht="20.25" customHeight="1" x14ac:dyDescent="0.25">
      <c r="A111" s="60"/>
      <c r="B111" s="161"/>
      <c r="C111" s="162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8"/>
      <c r="V111" s="48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152"/>
      <c r="AS111" s="144"/>
      <c r="AT111" s="144"/>
      <c r="AU111" s="48"/>
      <c r="AV111" s="48"/>
      <c r="AW111" s="48"/>
      <c r="AX111" s="48"/>
      <c r="AY111" s="48"/>
      <c r="AZ111" s="48"/>
      <c r="BA111" s="48"/>
      <c r="BB111" s="48"/>
      <c r="BC111" s="48"/>
      <c r="BD111" s="160"/>
      <c r="BE111" s="160"/>
      <c r="BF111" s="160"/>
      <c r="BH111" s="151"/>
      <c r="BJ111" s="138"/>
    </row>
    <row r="112" spans="1:62" ht="20.25" customHeight="1" x14ac:dyDescent="0.25">
      <c r="A112" s="24" t="s">
        <v>46</v>
      </c>
      <c r="B112" s="19" t="s">
        <v>47</v>
      </c>
      <c r="C112" s="63" t="s">
        <v>29</v>
      </c>
      <c r="D112" s="63">
        <f>D114+D116+D118+D120+D122</f>
        <v>1</v>
      </c>
      <c r="E112" s="63">
        <f t="shared" ref="E112:AQ113" si="21">E114+E116+E118+E120+E122</f>
        <v>1</v>
      </c>
      <c r="F112" s="63">
        <f t="shared" si="21"/>
        <v>1</v>
      </c>
      <c r="G112" s="63">
        <f t="shared" si="21"/>
        <v>1</v>
      </c>
      <c r="H112" s="63">
        <f t="shared" si="21"/>
        <v>1</v>
      </c>
      <c r="I112" s="63">
        <f t="shared" si="21"/>
        <v>1</v>
      </c>
      <c r="J112" s="63">
        <f t="shared" si="21"/>
        <v>1</v>
      </c>
      <c r="K112" s="63">
        <f t="shared" si="21"/>
        <v>1</v>
      </c>
      <c r="L112" s="63">
        <f t="shared" si="21"/>
        <v>1</v>
      </c>
      <c r="M112" s="63">
        <f t="shared" si="21"/>
        <v>1</v>
      </c>
      <c r="N112" s="63">
        <f t="shared" si="21"/>
        <v>1</v>
      </c>
      <c r="O112" s="63">
        <f t="shared" si="21"/>
        <v>1</v>
      </c>
      <c r="P112" s="63">
        <f t="shared" si="21"/>
        <v>1</v>
      </c>
      <c r="Q112" s="63">
        <f t="shared" si="21"/>
        <v>1</v>
      </c>
      <c r="R112" s="63">
        <f t="shared" si="21"/>
        <v>1</v>
      </c>
      <c r="S112" s="63">
        <f t="shared" si="21"/>
        <v>1</v>
      </c>
      <c r="T112" s="63">
        <f t="shared" si="21"/>
        <v>1</v>
      </c>
      <c r="U112" s="22"/>
      <c r="V112" s="22"/>
      <c r="W112" s="63">
        <f t="shared" si="21"/>
        <v>1</v>
      </c>
      <c r="X112" s="63">
        <f t="shared" si="21"/>
        <v>1</v>
      </c>
      <c r="Y112" s="63">
        <f t="shared" si="21"/>
        <v>1</v>
      </c>
      <c r="Z112" s="63">
        <f t="shared" si="21"/>
        <v>1</v>
      </c>
      <c r="AA112" s="63">
        <f t="shared" si="21"/>
        <v>1</v>
      </c>
      <c r="AB112" s="63">
        <f t="shared" si="21"/>
        <v>1</v>
      </c>
      <c r="AC112" s="63">
        <f t="shared" si="21"/>
        <v>1</v>
      </c>
      <c r="AD112" s="63">
        <f t="shared" si="21"/>
        <v>1</v>
      </c>
      <c r="AE112" s="63">
        <f t="shared" si="21"/>
        <v>1</v>
      </c>
      <c r="AF112" s="63">
        <f t="shared" si="21"/>
        <v>1</v>
      </c>
      <c r="AG112" s="63">
        <f t="shared" si="21"/>
        <v>1</v>
      </c>
      <c r="AH112" s="63">
        <f t="shared" si="21"/>
        <v>1</v>
      </c>
      <c r="AI112" s="63">
        <f t="shared" si="21"/>
        <v>1</v>
      </c>
      <c r="AJ112" s="63">
        <f t="shared" si="21"/>
        <v>1</v>
      </c>
      <c r="AK112" s="63">
        <f t="shared" si="21"/>
        <v>1</v>
      </c>
      <c r="AL112" s="63">
        <f t="shared" si="21"/>
        <v>1</v>
      </c>
      <c r="AM112" s="63">
        <f t="shared" si="21"/>
        <v>1</v>
      </c>
      <c r="AN112" s="63">
        <f t="shared" si="21"/>
        <v>1</v>
      </c>
      <c r="AO112" s="63">
        <f t="shared" si="21"/>
        <v>1</v>
      </c>
      <c r="AP112" s="63">
        <f t="shared" si="21"/>
        <v>1</v>
      </c>
      <c r="AQ112" s="63">
        <f t="shared" si="21"/>
        <v>1</v>
      </c>
      <c r="AR112" s="144"/>
      <c r="AS112" s="144"/>
      <c r="AT112" s="144"/>
      <c r="AU112" s="22"/>
      <c r="AV112" s="22"/>
      <c r="AW112" s="22"/>
      <c r="AX112" s="22"/>
      <c r="AY112" s="22"/>
      <c r="AZ112" s="22"/>
      <c r="BA112" s="22"/>
      <c r="BB112" s="22"/>
      <c r="BC112" s="22"/>
      <c r="BD112" s="25">
        <f t="shared" si="15"/>
        <v>17</v>
      </c>
      <c r="BE112" s="25">
        <f t="shared" si="16"/>
        <v>21</v>
      </c>
      <c r="BF112" s="163">
        <f t="shared" si="20"/>
        <v>38</v>
      </c>
      <c r="BG112" s="25"/>
      <c r="BH112" s="25">
        <f t="shared" ref="BH112:BH143" si="22">BI37</f>
        <v>171</v>
      </c>
      <c r="BI112" s="25">
        <f t="shared" si="19"/>
        <v>133</v>
      </c>
      <c r="BJ112" s="66" t="s">
        <v>47</v>
      </c>
    </row>
    <row r="113" spans="1:62" ht="20.25" customHeight="1" thickBot="1" x14ac:dyDescent="0.3">
      <c r="A113" s="67"/>
      <c r="B113" s="67"/>
      <c r="C113" s="68" t="s">
        <v>48</v>
      </c>
      <c r="D113" s="69">
        <f>D115+D117+D119+D121+D123</f>
        <v>0</v>
      </c>
      <c r="E113" s="69">
        <f t="shared" si="21"/>
        <v>1</v>
      </c>
      <c r="F113" s="69">
        <f t="shared" si="21"/>
        <v>0</v>
      </c>
      <c r="G113" s="69">
        <f t="shared" si="21"/>
        <v>1</v>
      </c>
      <c r="H113" s="69">
        <f t="shared" si="21"/>
        <v>0</v>
      </c>
      <c r="I113" s="69">
        <f t="shared" si="21"/>
        <v>1</v>
      </c>
      <c r="J113" s="69">
        <f t="shared" si="21"/>
        <v>0</v>
      </c>
      <c r="K113" s="69">
        <f t="shared" si="21"/>
        <v>1</v>
      </c>
      <c r="L113" s="69">
        <f t="shared" si="21"/>
        <v>0</v>
      </c>
      <c r="M113" s="69">
        <f t="shared" si="21"/>
        <v>1</v>
      </c>
      <c r="N113" s="69">
        <f t="shared" si="21"/>
        <v>0</v>
      </c>
      <c r="O113" s="69">
        <f t="shared" si="21"/>
        <v>1</v>
      </c>
      <c r="P113" s="69">
        <f t="shared" si="21"/>
        <v>0</v>
      </c>
      <c r="Q113" s="69">
        <f t="shared" si="21"/>
        <v>1</v>
      </c>
      <c r="R113" s="69">
        <f t="shared" si="21"/>
        <v>0</v>
      </c>
      <c r="S113" s="69">
        <f t="shared" si="21"/>
        <v>1</v>
      </c>
      <c r="T113" s="69">
        <f t="shared" si="21"/>
        <v>0</v>
      </c>
      <c r="U113" s="22"/>
      <c r="V113" s="22"/>
      <c r="W113" s="69">
        <f t="shared" si="21"/>
        <v>1</v>
      </c>
      <c r="X113" s="69">
        <f t="shared" si="21"/>
        <v>0</v>
      </c>
      <c r="Y113" s="69">
        <f t="shared" si="21"/>
        <v>1</v>
      </c>
      <c r="Z113" s="69">
        <f t="shared" si="21"/>
        <v>0</v>
      </c>
      <c r="AA113" s="69">
        <f t="shared" si="21"/>
        <v>1</v>
      </c>
      <c r="AB113" s="69">
        <f t="shared" si="21"/>
        <v>0</v>
      </c>
      <c r="AC113" s="69">
        <f t="shared" si="21"/>
        <v>0</v>
      </c>
      <c r="AD113" s="69">
        <f t="shared" si="21"/>
        <v>1</v>
      </c>
      <c r="AE113" s="69">
        <f t="shared" si="21"/>
        <v>1</v>
      </c>
      <c r="AF113" s="69">
        <f t="shared" si="21"/>
        <v>0</v>
      </c>
      <c r="AG113" s="69">
        <f t="shared" si="21"/>
        <v>1</v>
      </c>
      <c r="AH113" s="69">
        <f t="shared" si="21"/>
        <v>0</v>
      </c>
      <c r="AI113" s="69">
        <f t="shared" si="21"/>
        <v>1</v>
      </c>
      <c r="AJ113" s="69">
        <f t="shared" si="21"/>
        <v>0</v>
      </c>
      <c r="AK113" s="69">
        <f t="shared" si="21"/>
        <v>1</v>
      </c>
      <c r="AL113" s="69">
        <f t="shared" si="21"/>
        <v>0</v>
      </c>
      <c r="AM113" s="69">
        <f t="shared" si="21"/>
        <v>1</v>
      </c>
      <c r="AN113" s="69">
        <f t="shared" si="21"/>
        <v>0</v>
      </c>
      <c r="AO113" s="69">
        <f t="shared" si="21"/>
        <v>1</v>
      </c>
      <c r="AP113" s="69">
        <f t="shared" si="21"/>
        <v>0</v>
      </c>
      <c r="AQ113" s="69">
        <f t="shared" si="21"/>
        <v>1</v>
      </c>
      <c r="AR113" s="144"/>
      <c r="AS113" s="144"/>
      <c r="AT113" s="144"/>
      <c r="AU113" s="22"/>
      <c r="AV113" s="22"/>
      <c r="AW113" s="22"/>
      <c r="AX113" s="22"/>
      <c r="AY113" s="22"/>
      <c r="AZ113" s="22"/>
      <c r="BA113" s="22"/>
      <c r="BB113" s="22"/>
      <c r="BC113" s="22"/>
      <c r="BD113" s="16">
        <f t="shared" si="15"/>
        <v>8</v>
      </c>
      <c r="BE113" s="16">
        <f t="shared" si="16"/>
        <v>11</v>
      </c>
      <c r="BF113" s="16">
        <f t="shared" si="20"/>
        <v>19</v>
      </c>
      <c r="BH113" s="72">
        <f t="shared" si="22"/>
        <v>75</v>
      </c>
      <c r="BI113" s="44">
        <f>BH113-BF113</f>
        <v>56</v>
      </c>
      <c r="BJ113" s="70"/>
    </row>
    <row r="114" spans="1:62" ht="20.25" customHeight="1" thickBot="1" x14ac:dyDescent="0.3">
      <c r="A114" s="29" t="s">
        <v>84</v>
      </c>
      <c r="B114" s="29" t="str">
        <f>[1]АВТОМЕХАНИК!B21</f>
        <v>Электротехника</v>
      </c>
      <c r="C114" s="30" t="s">
        <v>29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2"/>
      <c r="V114" s="32"/>
      <c r="W114" s="31">
        <v>1</v>
      </c>
      <c r="X114" s="31">
        <v>1</v>
      </c>
      <c r="Y114" s="31">
        <v>1</v>
      </c>
      <c r="Z114" s="31">
        <v>1</v>
      </c>
      <c r="AA114" s="31">
        <v>1</v>
      </c>
      <c r="AB114" s="31">
        <v>1</v>
      </c>
      <c r="AC114" s="31">
        <v>1</v>
      </c>
      <c r="AD114" s="31">
        <v>1</v>
      </c>
      <c r="AE114" s="31">
        <v>1</v>
      </c>
      <c r="AF114" s="31">
        <v>1</v>
      </c>
      <c r="AG114" s="31">
        <v>1</v>
      </c>
      <c r="AH114" s="31">
        <v>1</v>
      </c>
      <c r="AI114" s="31">
        <v>1</v>
      </c>
      <c r="AJ114" s="31">
        <v>1</v>
      </c>
      <c r="AK114" s="31">
        <v>1</v>
      </c>
      <c r="AL114" s="31">
        <v>1</v>
      </c>
      <c r="AM114" s="31">
        <v>1</v>
      </c>
      <c r="AN114" s="31">
        <v>1</v>
      </c>
      <c r="AO114" s="31">
        <v>1</v>
      </c>
      <c r="AP114" s="31">
        <v>1</v>
      </c>
      <c r="AQ114" s="31">
        <v>1</v>
      </c>
      <c r="AR114" s="153"/>
      <c r="AS114" s="144"/>
      <c r="AT114" s="144"/>
      <c r="AU114" s="34"/>
      <c r="AV114" s="34"/>
      <c r="AW114" s="34"/>
      <c r="AX114" s="34"/>
      <c r="AY114" s="34"/>
      <c r="AZ114" s="34"/>
      <c r="BA114" s="34"/>
      <c r="BB114" s="34"/>
      <c r="BC114" s="34"/>
      <c r="BD114" s="53">
        <f t="shared" si="15"/>
        <v>0</v>
      </c>
      <c r="BE114" s="53">
        <f t="shared" si="16"/>
        <v>21</v>
      </c>
      <c r="BF114" s="53">
        <f t="shared" si="20"/>
        <v>21</v>
      </c>
      <c r="BG114" s="54"/>
      <c r="BH114" s="77">
        <f t="shared" si="22"/>
        <v>53</v>
      </c>
      <c r="BI114" s="54">
        <f t="shared" si="19"/>
        <v>32</v>
      </c>
      <c r="BJ114" s="38" t="str">
        <f>B114</f>
        <v>Электротехника</v>
      </c>
    </row>
    <row r="115" spans="1:62" ht="20.25" customHeight="1" thickBot="1" x14ac:dyDescent="0.3">
      <c r="A115" s="16"/>
      <c r="B115" s="46"/>
      <c r="C115" s="40" t="s">
        <v>32</v>
      </c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8"/>
      <c r="V115" s="48"/>
      <c r="W115" s="47">
        <v>1</v>
      </c>
      <c r="X115" s="47"/>
      <c r="Y115" s="47">
        <v>1</v>
      </c>
      <c r="Z115" s="47"/>
      <c r="AA115" s="47">
        <v>1</v>
      </c>
      <c r="AB115" s="47"/>
      <c r="AC115" s="47"/>
      <c r="AD115" s="47">
        <v>1</v>
      </c>
      <c r="AE115" s="47">
        <v>1</v>
      </c>
      <c r="AF115" s="47"/>
      <c r="AG115" s="47">
        <v>1</v>
      </c>
      <c r="AH115" s="47"/>
      <c r="AI115" s="47">
        <v>1</v>
      </c>
      <c r="AJ115" s="47"/>
      <c r="AK115" s="47">
        <v>1</v>
      </c>
      <c r="AL115" s="47"/>
      <c r="AM115" s="47">
        <v>1</v>
      </c>
      <c r="AN115" s="47"/>
      <c r="AO115" s="47">
        <v>1</v>
      </c>
      <c r="AP115" s="47"/>
      <c r="AQ115" s="47">
        <v>1</v>
      </c>
      <c r="AR115" s="152"/>
      <c r="AS115" s="144"/>
      <c r="AT115" s="144"/>
      <c r="AU115" s="48"/>
      <c r="AV115" s="48"/>
      <c r="AW115" s="48"/>
      <c r="AX115" s="48"/>
      <c r="AY115" s="48"/>
      <c r="AZ115" s="48"/>
      <c r="BA115" s="48"/>
      <c r="BB115" s="48"/>
      <c r="BC115" s="48"/>
      <c r="BD115" s="16">
        <f t="shared" si="15"/>
        <v>0</v>
      </c>
      <c r="BE115" s="16">
        <f t="shared" si="16"/>
        <v>11</v>
      </c>
      <c r="BF115" s="16">
        <f t="shared" si="20"/>
        <v>11</v>
      </c>
      <c r="BH115" s="72">
        <f t="shared" si="22"/>
        <v>26.5</v>
      </c>
      <c r="BI115" s="164">
        <f>BH115-BF115</f>
        <v>15.5</v>
      </c>
      <c r="BJ115" s="49"/>
    </row>
    <row r="116" spans="1:62" ht="20.25" customHeight="1" thickBot="1" x14ac:dyDescent="0.3">
      <c r="A116" s="29" t="s">
        <v>85</v>
      </c>
      <c r="B116" s="29" t="str">
        <f>[1]АВТОМЕХАНИК!B22</f>
        <v>Охрана труда</v>
      </c>
      <c r="C116" s="30" t="s">
        <v>29</v>
      </c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2"/>
      <c r="V116" s="32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153"/>
      <c r="AS116" s="144"/>
      <c r="AT116" s="144"/>
      <c r="AU116" s="34"/>
      <c r="AV116" s="34"/>
      <c r="AW116" s="34"/>
      <c r="AX116" s="34"/>
      <c r="AY116" s="34"/>
      <c r="AZ116" s="34"/>
      <c r="BA116" s="34"/>
      <c r="BB116" s="34"/>
      <c r="BC116" s="34"/>
      <c r="BD116" s="53">
        <f t="shared" si="15"/>
        <v>0</v>
      </c>
      <c r="BE116" s="53">
        <f t="shared" si="16"/>
        <v>0</v>
      </c>
      <c r="BF116" s="53">
        <f t="shared" si="20"/>
        <v>0</v>
      </c>
      <c r="BG116" s="54"/>
      <c r="BH116" s="77">
        <f t="shared" si="22"/>
        <v>33</v>
      </c>
      <c r="BI116" s="54">
        <f t="shared" si="19"/>
        <v>33</v>
      </c>
      <c r="BJ116" s="38" t="str">
        <f>B116</f>
        <v>Охрана труда</v>
      </c>
    </row>
    <row r="117" spans="1:62" ht="20.25" customHeight="1" thickBot="1" x14ac:dyDescent="0.3">
      <c r="A117" s="29"/>
      <c r="B117" s="29"/>
      <c r="C117" s="40" t="s">
        <v>32</v>
      </c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2"/>
      <c r="V117" s="42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73"/>
      <c r="AN117" s="73"/>
      <c r="AO117" s="73"/>
      <c r="AP117" s="73"/>
      <c r="AQ117" s="73"/>
      <c r="AR117" s="153"/>
      <c r="AS117" s="144"/>
      <c r="AT117" s="144"/>
      <c r="AU117" s="34"/>
      <c r="AV117" s="34"/>
      <c r="AW117" s="34"/>
      <c r="AX117" s="34"/>
      <c r="AY117" s="34"/>
      <c r="AZ117" s="34"/>
      <c r="BA117" s="34"/>
      <c r="BB117" s="34"/>
      <c r="BC117" s="34"/>
      <c r="BD117" s="16">
        <f t="shared" si="15"/>
        <v>0</v>
      </c>
      <c r="BE117" s="16">
        <f t="shared" si="16"/>
        <v>0</v>
      </c>
      <c r="BF117" s="16">
        <f t="shared" si="20"/>
        <v>0</v>
      </c>
      <c r="BH117" s="72">
        <f t="shared" si="22"/>
        <v>16.5</v>
      </c>
      <c r="BI117" s="44">
        <f>BH117-BF117</f>
        <v>16.5</v>
      </c>
      <c r="BJ117" s="38"/>
    </row>
    <row r="118" spans="1:62" ht="20.25" customHeight="1" thickBot="1" x14ac:dyDescent="0.3">
      <c r="A118" s="29" t="s">
        <v>86</v>
      </c>
      <c r="B118" s="29" t="str">
        <f>[1]АВТОМЕХАНИК!B23</f>
        <v>Материаловедение</v>
      </c>
      <c r="C118" s="30" t="s">
        <v>29</v>
      </c>
      <c r="D118" s="31">
        <v>1</v>
      </c>
      <c r="E118" s="31">
        <v>1</v>
      </c>
      <c r="F118" s="31">
        <v>1</v>
      </c>
      <c r="G118" s="31">
        <v>1</v>
      </c>
      <c r="H118" s="31">
        <v>1</v>
      </c>
      <c r="I118" s="31">
        <v>1</v>
      </c>
      <c r="J118" s="31">
        <v>1</v>
      </c>
      <c r="K118" s="31">
        <v>1</v>
      </c>
      <c r="L118" s="31">
        <v>1</v>
      </c>
      <c r="M118" s="31">
        <v>1</v>
      </c>
      <c r="N118" s="31">
        <v>1</v>
      </c>
      <c r="O118" s="31">
        <v>1</v>
      </c>
      <c r="P118" s="31">
        <v>1</v>
      </c>
      <c r="Q118" s="31">
        <v>1</v>
      </c>
      <c r="R118" s="31">
        <v>1</v>
      </c>
      <c r="S118" s="31">
        <v>1</v>
      </c>
      <c r="T118" s="31">
        <v>1</v>
      </c>
      <c r="U118" s="32"/>
      <c r="V118" s="32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153"/>
      <c r="AS118" s="144"/>
      <c r="AT118" s="144"/>
      <c r="AU118" s="34"/>
      <c r="AV118" s="34"/>
      <c r="AW118" s="34"/>
      <c r="AX118" s="34"/>
      <c r="AY118" s="34"/>
      <c r="AZ118" s="34"/>
      <c r="BA118" s="34"/>
      <c r="BB118" s="34"/>
      <c r="BC118" s="34"/>
      <c r="BD118" s="53">
        <f t="shared" si="15"/>
        <v>17</v>
      </c>
      <c r="BE118" s="53">
        <f t="shared" si="16"/>
        <v>0</v>
      </c>
      <c r="BF118" s="53">
        <f t="shared" si="20"/>
        <v>17</v>
      </c>
      <c r="BG118" s="54"/>
      <c r="BH118" s="77">
        <f t="shared" si="22"/>
        <v>19</v>
      </c>
      <c r="BI118" s="54">
        <f t="shared" si="19"/>
        <v>2</v>
      </c>
      <c r="BJ118" s="38" t="str">
        <f>B118</f>
        <v>Материаловедение</v>
      </c>
    </row>
    <row r="119" spans="1:62" ht="20.25" customHeight="1" thickBot="1" x14ac:dyDescent="0.3">
      <c r="A119" s="29"/>
      <c r="B119" s="29"/>
      <c r="C119" s="40" t="s">
        <v>32</v>
      </c>
      <c r="D119" s="47"/>
      <c r="E119" s="47">
        <v>1</v>
      </c>
      <c r="F119" s="47"/>
      <c r="G119" s="47">
        <v>1</v>
      </c>
      <c r="H119" s="47"/>
      <c r="I119" s="47">
        <v>1</v>
      </c>
      <c r="J119" s="47"/>
      <c r="K119" s="47">
        <v>1</v>
      </c>
      <c r="L119" s="47"/>
      <c r="M119" s="47">
        <v>1</v>
      </c>
      <c r="N119" s="47"/>
      <c r="O119" s="47">
        <v>1</v>
      </c>
      <c r="P119" s="47"/>
      <c r="Q119" s="47">
        <v>1</v>
      </c>
      <c r="R119" s="47"/>
      <c r="S119" s="47">
        <v>1</v>
      </c>
      <c r="T119" s="47"/>
      <c r="U119" s="32"/>
      <c r="V119" s="32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152"/>
      <c r="AS119" s="144"/>
      <c r="AT119" s="144"/>
      <c r="AU119" s="34"/>
      <c r="AV119" s="34"/>
      <c r="AW119" s="34"/>
      <c r="AX119" s="34"/>
      <c r="AY119" s="34"/>
      <c r="AZ119" s="34"/>
      <c r="BA119" s="34"/>
      <c r="BB119" s="34"/>
      <c r="BC119" s="34"/>
      <c r="BD119" s="16">
        <f t="shared" si="15"/>
        <v>8</v>
      </c>
      <c r="BE119" s="16">
        <f t="shared" si="16"/>
        <v>0</v>
      </c>
      <c r="BF119" s="16">
        <f t="shared" si="20"/>
        <v>8</v>
      </c>
      <c r="BH119" s="72">
        <f t="shared" si="22"/>
        <v>-1</v>
      </c>
      <c r="BI119" s="44">
        <f>BH119-BF119</f>
        <v>-9</v>
      </c>
      <c r="BJ119" s="38"/>
    </row>
    <row r="120" spans="1:62" ht="20.25" customHeight="1" thickBot="1" x14ac:dyDescent="0.3">
      <c r="A120" s="29" t="s">
        <v>87</v>
      </c>
      <c r="B120" s="29" t="str">
        <f>[1]АВТОМЕХАНИК!B24</f>
        <v>Безопасность жизнедеятельности</v>
      </c>
      <c r="C120" s="30" t="s">
        <v>29</v>
      </c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48"/>
      <c r="V120" s="48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152"/>
      <c r="AS120" s="144"/>
      <c r="AT120" s="144"/>
      <c r="AU120" s="48"/>
      <c r="AV120" s="48"/>
      <c r="AW120" s="48"/>
      <c r="AX120" s="48"/>
      <c r="AY120" s="48"/>
      <c r="AZ120" s="48"/>
      <c r="BA120" s="48"/>
      <c r="BB120" s="48"/>
      <c r="BC120" s="48"/>
      <c r="BD120" s="53">
        <f t="shared" si="15"/>
        <v>0</v>
      </c>
      <c r="BE120" s="53">
        <f t="shared" si="16"/>
        <v>0</v>
      </c>
      <c r="BF120" s="53">
        <f t="shared" si="20"/>
        <v>0</v>
      </c>
      <c r="BG120" s="54"/>
      <c r="BH120" s="77">
        <f t="shared" si="22"/>
        <v>32</v>
      </c>
      <c r="BI120" s="54">
        <f t="shared" si="19"/>
        <v>32</v>
      </c>
      <c r="BJ120" s="38" t="str">
        <f>B120</f>
        <v>Безопасность жизнедеятельности</v>
      </c>
    </row>
    <row r="121" spans="1:62" ht="20.25" customHeight="1" thickBot="1" x14ac:dyDescent="0.3">
      <c r="A121" s="16"/>
      <c r="B121" s="46"/>
      <c r="C121" s="40" t="s">
        <v>32</v>
      </c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8"/>
      <c r="V121" s="48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152"/>
      <c r="AS121" s="144"/>
      <c r="AT121" s="144"/>
      <c r="AU121" s="48"/>
      <c r="AV121" s="48"/>
      <c r="AW121" s="48"/>
      <c r="AX121" s="48"/>
      <c r="AY121" s="48"/>
      <c r="AZ121" s="48"/>
      <c r="BA121" s="48"/>
      <c r="BB121" s="48"/>
      <c r="BC121" s="48"/>
      <c r="BD121" s="16">
        <f t="shared" si="15"/>
        <v>0</v>
      </c>
      <c r="BE121" s="16">
        <f t="shared" si="16"/>
        <v>0</v>
      </c>
      <c r="BF121" s="16">
        <f t="shared" si="20"/>
        <v>0</v>
      </c>
      <c r="BH121" s="75">
        <f t="shared" si="22"/>
        <v>16</v>
      </c>
      <c r="BI121" s="3">
        <f t="shared" si="19"/>
        <v>16</v>
      </c>
      <c r="BJ121" s="49"/>
    </row>
    <row r="122" spans="1:62" ht="20.25" customHeight="1" thickBot="1" x14ac:dyDescent="0.3">
      <c r="A122" s="29"/>
      <c r="B122" s="29"/>
      <c r="C122" s="30" t="s">
        <v>29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48"/>
      <c r="V122" s="48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153"/>
      <c r="AS122" s="144"/>
      <c r="AT122" s="144"/>
      <c r="AU122" s="48"/>
      <c r="AV122" s="48"/>
      <c r="AW122" s="48"/>
      <c r="AX122" s="48"/>
      <c r="AY122" s="48"/>
      <c r="AZ122" s="48"/>
      <c r="BA122" s="48"/>
      <c r="BB122" s="48"/>
      <c r="BC122" s="48"/>
      <c r="BD122" s="53">
        <f t="shared" si="15"/>
        <v>0</v>
      </c>
      <c r="BE122" s="53">
        <f t="shared" si="16"/>
        <v>0</v>
      </c>
      <c r="BF122" s="53">
        <f t="shared" si="20"/>
        <v>0</v>
      </c>
      <c r="BG122" s="54"/>
      <c r="BH122" s="77">
        <f t="shared" si="22"/>
        <v>34</v>
      </c>
      <c r="BI122" s="54">
        <f t="shared" si="19"/>
        <v>34</v>
      </c>
      <c r="BJ122" s="38">
        <f>B122</f>
        <v>0</v>
      </c>
    </row>
    <row r="123" spans="1:62" ht="20.25" customHeight="1" thickBot="1" x14ac:dyDescent="0.3">
      <c r="A123" s="29"/>
      <c r="B123" s="29"/>
      <c r="C123" s="30" t="s">
        <v>32</v>
      </c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8"/>
      <c r="V123" s="48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73"/>
      <c r="AN123" s="73"/>
      <c r="AO123" s="73"/>
      <c r="AP123" s="73"/>
      <c r="AQ123" s="73"/>
      <c r="AR123" s="153"/>
      <c r="AS123" s="144"/>
      <c r="AT123" s="144"/>
      <c r="AU123" s="48"/>
      <c r="AV123" s="48"/>
      <c r="AW123" s="48"/>
      <c r="AX123" s="48"/>
      <c r="AY123" s="48"/>
      <c r="AZ123" s="48"/>
      <c r="BA123" s="48"/>
      <c r="BB123" s="48"/>
      <c r="BC123" s="48"/>
      <c r="BD123" s="16">
        <f t="shared" si="15"/>
        <v>0</v>
      </c>
      <c r="BE123" s="16">
        <f t="shared" si="16"/>
        <v>0</v>
      </c>
      <c r="BF123" s="16">
        <f t="shared" si="20"/>
        <v>0</v>
      </c>
      <c r="BH123" s="75">
        <f t="shared" si="22"/>
        <v>17</v>
      </c>
      <c r="BI123" s="3">
        <f t="shared" si="19"/>
        <v>17</v>
      </c>
      <c r="BJ123" s="38"/>
    </row>
    <row r="124" spans="1:62" ht="20.25" customHeight="1" thickBot="1" x14ac:dyDescent="0.3">
      <c r="A124" s="78" t="s">
        <v>53</v>
      </c>
      <c r="B124" s="78" t="str">
        <f>[1]АВТОМЕХАНИК!B27</f>
        <v xml:space="preserve">ПРОФЕССИОНАЛЬНЫЕ МОДУЛИ </v>
      </c>
      <c r="C124" s="165" t="s">
        <v>29</v>
      </c>
      <c r="D124" s="80">
        <f>D126+D136+D144</f>
        <v>10</v>
      </c>
      <c r="E124" s="80">
        <f t="shared" ref="E124:AQ125" si="23">E126+E136+E144</f>
        <v>10</v>
      </c>
      <c r="F124" s="80">
        <f t="shared" si="23"/>
        <v>10</v>
      </c>
      <c r="G124" s="80">
        <f t="shared" si="23"/>
        <v>10</v>
      </c>
      <c r="H124" s="80">
        <f t="shared" si="23"/>
        <v>10</v>
      </c>
      <c r="I124" s="80">
        <f t="shared" si="23"/>
        <v>10</v>
      </c>
      <c r="J124" s="80">
        <f t="shared" si="23"/>
        <v>10</v>
      </c>
      <c r="K124" s="80">
        <f t="shared" si="23"/>
        <v>10</v>
      </c>
      <c r="L124" s="80">
        <f t="shared" si="23"/>
        <v>10</v>
      </c>
      <c r="M124" s="80">
        <f t="shared" si="23"/>
        <v>10</v>
      </c>
      <c r="N124" s="80">
        <f t="shared" si="23"/>
        <v>10</v>
      </c>
      <c r="O124" s="80">
        <f t="shared" si="23"/>
        <v>10</v>
      </c>
      <c r="P124" s="80">
        <f t="shared" si="23"/>
        <v>10</v>
      </c>
      <c r="Q124" s="80">
        <f t="shared" si="23"/>
        <v>10</v>
      </c>
      <c r="R124" s="80">
        <f t="shared" si="23"/>
        <v>10</v>
      </c>
      <c r="S124" s="80">
        <f t="shared" si="23"/>
        <v>10</v>
      </c>
      <c r="T124" s="80">
        <f t="shared" si="23"/>
        <v>10</v>
      </c>
      <c r="U124" s="22"/>
      <c r="V124" s="22"/>
      <c r="W124" s="80">
        <f t="shared" si="23"/>
        <v>11</v>
      </c>
      <c r="X124" s="80">
        <f t="shared" si="23"/>
        <v>11</v>
      </c>
      <c r="Y124" s="80">
        <f t="shared" si="23"/>
        <v>11</v>
      </c>
      <c r="Z124" s="80">
        <f t="shared" si="23"/>
        <v>11</v>
      </c>
      <c r="AA124" s="80">
        <f t="shared" si="23"/>
        <v>11</v>
      </c>
      <c r="AB124" s="80">
        <f t="shared" si="23"/>
        <v>11</v>
      </c>
      <c r="AC124" s="80">
        <f t="shared" si="23"/>
        <v>11</v>
      </c>
      <c r="AD124" s="80">
        <f t="shared" si="23"/>
        <v>11</v>
      </c>
      <c r="AE124" s="80">
        <f t="shared" si="23"/>
        <v>11</v>
      </c>
      <c r="AF124" s="80">
        <f t="shared" si="23"/>
        <v>11</v>
      </c>
      <c r="AG124" s="80">
        <f t="shared" si="23"/>
        <v>11</v>
      </c>
      <c r="AH124" s="80">
        <f t="shared" si="23"/>
        <v>11</v>
      </c>
      <c r="AI124" s="80">
        <f t="shared" si="23"/>
        <v>11</v>
      </c>
      <c r="AJ124" s="80">
        <f t="shared" si="23"/>
        <v>11</v>
      </c>
      <c r="AK124" s="80">
        <f t="shared" si="23"/>
        <v>11</v>
      </c>
      <c r="AL124" s="80">
        <f t="shared" si="23"/>
        <v>11</v>
      </c>
      <c r="AM124" s="80">
        <f t="shared" si="23"/>
        <v>11</v>
      </c>
      <c r="AN124" s="80">
        <f t="shared" si="23"/>
        <v>11</v>
      </c>
      <c r="AO124" s="80">
        <f t="shared" si="23"/>
        <v>11</v>
      </c>
      <c r="AP124" s="80">
        <f t="shared" si="23"/>
        <v>11</v>
      </c>
      <c r="AQ124" s="80">
        <f t="shared" si="23"/>
        <v>11</v>
      </c>
      <c r="AR124" s="144"/>
      <c r="AS124" s="144"/>
      <c r="AT124" s="144"/>
      <c r="AU124" s="34"/>
      <c r="AV124" s="34"/>
      <c r="AW124" s="34"/>
      <c r="AX124" s="34"/>
      <c r="AY124" s="34"/>
      <c r="AZ124" s="34"/>
      <c r="BA124" s="34"/>
      <c r="BB124" s="34"/>
      <c r="BC124" s="34"/>
      <c r="BD124" s="81">
        <f t="shared" si="15"/>
        <v>170</v>
      </c>
      <c r="BE124" s="81">
        <f t="shared" si="16"/>
        <v>231</v>
      </c>
      <c r="BF124" s="82">
        <f t="shared" si="20"/>
        <v>401</v>
      </c>
      <c r="BG124" s="83"/>
      <c r="BH124" s="166">
        <f t="shared" si="22"/>
        <v>787</v>
      </c>
      <c r="BI124" s="167">
        <f t="shared" si="19"/>
        <v>386</v>
      </c>
      <c r="BJ124" s="168" t="s">
        <v>88</v>
      </c>
    </row>
    <row r="125" spans="1:62" ht="20.25" customHeight="1" thickBot="1" x14ac:dyDescent="0.3">
      <c r="A125" s="29"/>
      <c r="B125" s="29"/>
      <c r="C125" s="30" t="s">
        <v>48</v>
      </c>
      <c r="D125" s="73">
        <f>D127+D137+D145</f>
        <v>2</v>
      </c>
      <c r="E125" s="73">
        <f t="shared" si="23"/>
        <v>2</v>
      </c>
      <c r="F125" s="73">
        <f t="shared" si="23"/>
        <v>2</v>
      </c>
      <c r="G125" s="73">
        <f t="shared" si="23"/>
        <v>2</v>
      </c>
      <c r="H125" s="73">
        <f t="shared" si="23"/>
        <v>2</v>
      </c>
      <c r="I125" s="73">
        <f t="shared" si="23"/>
        <v>2</v>
      </c>
      <c r="J125" s="73">
        <f t="shared" si="23"/>
        <v>2</v>
      </c>
      <c r="K125" s="73">
        <f t="shared" si="23"/>
        <v>2</v>
      </c>
      <c r="L125" s="73">
        <f t="shared" si="23"/>
        <v>2</v>
      </c>
      <c r="M125" s="73">
        <f t="shared" si="23"/>
        <v>2</v>
      </c>
      <c r="N125" s="73">
        <f t="shared" si="23"/>
        <v>2</v>
      </c>
      <c r="O125" s="73">
        <f t="shared" si="23"/>
        <v>2</v>
      </c>
      <c r="P125" s="73">
        <f t="shared" si="23"/>
        <v>2</v>
      </c>
      <c r="Q125" s="73">
        <f t="shared" si="23"/>
        <v>2</v>
      </c>
      <c r="R125" s="73">
        <f t="shared" si="23"/>
        <v>2</v>
      </c>
      <c r="S125" s="73">
        <f t="shared" si="23"/>
        <v>2</v>
      </c>
      <c r="T125" s="73">
        <f t="shared" si="23"/>
        <v>2</v>
      </c>
      <c r="U125" s="32"/>
      <c r="V125" s="32"/>
      <c r="W125" s="73">
        <f t="shared" si="23"/>
        <v>2</v>
      </c>
      <c r="X125" s="73">
        <f t="shared" si="23"/>
        <v>3</v>
      </c>
      <c r="Y125" s="73">
        <f t="shared" si="23"/>
        <v>2</v>
      </c>
      <c r="Z125" s="73">
        <f t="shared" si="23"/>
        <v>3</v>
      </c>
      <c r="AA125" s="73">
        <f t="shared" si="23"/>
        <v>2</v>
      </c>
      <c r="AB125" s="73">
        <f t="shared" si="23"/>
        <v>3</v>
      </c>
      <c r="AC125" s="73">
        <f t="shared" si="23"/>
        <v>2</v>
      </c>
      <c r="AD125" s="73">
        <f t="shared" si="23"/>
        <v>3</v>
      </c>
      <c r="AE125" s="73">
        <f t="shared" si="23"/>
        <v>2</v>
      </c>
      <c r="AF125" s="73">
        <f t="shared" si="23"/>
        <v>3</v>
      </c>
      <c r="AG125" s="73">
        <f t="shared" si="23"/>
        <v>2</v>
      </c>
      <c r="AH125" s="73">
        <f t="shared" si="23"/>
        <v>3</v>
      </c>
      <c r="AI125" s="73">
        <f t="shared" si="23"/>
        <v>2</v>
      </c>
      <c r="AJ125" s="73">
        <f t="shared" si="23"/>
        <v>3</v>
      </c>
      <c r="AK125" s="73">
        <f t="shared" si="23"/>
        <v>2</v>
      </c>
      <c r="AL125" s="73">
        <f t="shared" si="23"/>
        <v>3</v>
      </c>
      <c r="AM125" s="73">
        <f t="shared" si="23"/>
        <v>2</v>
      </c>
      <c r="AN125" s="73">
        <f t="shared" si="23"/>
        <v>3</v>
      </c>
      <c r="AO125" s="73">
        <f t="shared" si="23"/>
        <v>2</v>
      </c>
      <c r="AP125" s="73">
        <f t="shared" si="23"/>
        <v>3</v>
      </c>
      <c r="AQ125" s="73">
        <f t="shared" si="23"/>
        <v>2</v>
      </c>
      <c r="AR125" s="153"/>
      <c r="AS125" s="144"/>
      <c r="AT125" s="144"/>
      <c r="AU125" s="34"/>
      <c r="AV125" s="34"/>
      <c r="AW125" s="34"/>
      <c r="AX125" s="34"/>
      <c r="AY125" s="34"/>
      <c r="AZ125" s="34"/>
      <c r="BA125" s="34"/>
      <c r="BB125" s="34"/>
      <c r="BC125" s="34"/>
      <c r="BD125" s="16">
        <f t="shared" si="15"/>
        <v>34</v>
      </c>
      <c r="BE125" s="16">
        <f t="shared" si="16"/>
        <v>52</v>
      </c>
      <c r="BF125" s="16">
        <f t="shared" si="20"/>
        <v>86</v>
      </c>
      <c r="BH125" s="147">
        <f t="shared" si="22"/>
        <v>192</v>
      </c>
      <c r="BI125" s="169">
        <f>BH125-BF125</f>
        <v>106</v>
      </c>
      <c r="BJ125" s="170"/>
    </row>
    <row r="126" spans="1:62" ht="20.25" customHeight="1" thickBot="1" x14ac:dyDescent="0.3">
      <c r="A126" s="87" t="str">
        <f>[1]АВТОМЕХАНИК!A28</f>
        <v>ПМ.01</v>
      </c>
      <c r="B126" s="171" t="str">
        <f>[1]АВТОМЕХАНИК!B28</f>
        <v>Техническое обслуживание и ремонт автотранспорта</v>
      </c>
      <c r="C126" s="165" t="s">
        <v>29</v>
      </c>
      <c r="D126" s="79">
        <f>D128+D130+D132+D134</f>
        <v>8</v>
      </c>
      <c r="E126" s="79">
        <f>E128+E130+E132+E134</f>
        <v>8</v>
      </c>
      <c r="F126" s="79">
        <f t="shared" ref="F126:AQ126" si="24">F128+F130+F132+F134</f>
        <v>8</v>
      </c>
      <c r="G126" s="79">
        <f t="shared" si="24"/>
        <v>8</v>
      </c>
      <c r="H126" s="79">
        <f t="shared" si="24"/>
        <v>8</v>
      </c>
      <c r="I126" s="79">
        <f t="shared" si="24"/>
        <v>8</v>
      </c>
      <c r="J126" s="79">
        <f t="shared" si="24"/>
        <v>8</v>
      </c>
      <c r="K126" s="79">
        <f t="shared" si="24"/>
        <v>8</v>
      </c>
      <c r="L126" s="79">
        <f t="shared" si="24"/>
        <v>8</v>
      </c>
      <c r="M126" s="79">
        <f t="shared" si="24"/>
        <v>8</v>
      </c>
      <c r="N126" s="79">
        <f t="shared" si="24"/>
        <v>5</v>
      </c>
      <c r="O126" s="79">
        <f t="shared" si="24"/>
        <v>5</v>
      </c>
      <c r="P126" s="79">
        <f t="shared" si="24"/>
        <v>5</v>
      </c>
      <c r="Q126" s="79">
        <f t="shared" si="24"/>
        <v>5</v>
      </c>
      <c r="R126" s="79">
        <f t="shared" si="24"/>
        <v>5</v>
      </c>
      <c r="S126" s="79">
        <f t="shared" si="24"/>
        <v>5</v>
      </c>
      <c r="T126" s="79">
        <f t="shared" si="24"/>
        <v>5</v>
      </c>
      <c r="U126" s="32"/>
      <c r="V126" s="32"/>
      <c r="W126" s="79">
        <f t="shared" si="24"/>
        <v>6</v>
      </c>
      <c r="X126" s="79">
        <f t="shared" si="24"/>
        <v>6</v>
      </c>
      <c r="Y126" s="79">
        <f t="shared" si="24"/>
        <v>6</v>
      </c>
      <c r="Z126" s="79">
        <f t="shared" si="24"/>
        <v>6</v>
      </c>
      <c r="AA126" s="79">
        <f t="shared" si="24"/>
        <v>6</v>
      </c>
      <c r="AB126" s="79">
        <f t="shared" si="24"/>
        <v>6</v>
      </c>
      <c r="AC126" s="79">
        <f t="shared" si="24"/>
        <v>6</v>
      </c>
      <c r="AD126" s="79">
        <f t="shared" si="24"/>
        <v>6</v>
      </c>
      <c r="AE126" s="79">
        <f t="shared" si="24"/>
        <v>6</v>
      </c>
      <c r="AF126" s="79">
        <f t="shared" si="24"/>
        <v>6</v>
      </c>
      <c r="AG126" s="79">
        <f t="shared" si="24"/>
        <v>6</v>
      </c>
      <c r="AH126" s="79">
        <f t="shared" si="24"/>
        <v>6</v>
      </c>
      <c r="AI126" s="79">
        <f t="shared" si="24"/>
        <v>6</v>
      </c>
      <c r="AJ126" s="79">
        <f t="shared" si="24"/>
        <v>6</v>
      </c>
      <c r="AK126" s="79">
        <f t="shared" si="24"/>
        <v>6</v>
      </c>
      <c r="AL126" s="79">
        <f t="shared" si="24"/>
        <v>6</v>
      </c>
      <c r="AM126" s="79">
        <f t="shared" si="24"/>
        <v>6</v>
      </c>
      <c r="AN126" s="79">
        <f t="shared" si="24"/>
        <v>6</v>
      </c>
      <c r="AO126" s="79">
        <f t="shared" si="24"/>
        <v>6</v>
      </c>
      <c r="AP126" s="79">
        <f t="shared" si="24"/>
        <v>6</v>
      </c>
      <c r="AQ126" s="79">
        <f t="shared" si="24"/>
        <v>6</v>
      </c>
      <c r="AR126" s="153"/>
      <c r="AS126" s="144"/>
      <c r="AT126" s="144"/>
      <c r="AU126" s="34"/>
      <c r="AV126" s="34"/>
      <c r="AW126" s="34"/>
      <c r="AX126" s="34"/>
      <c r="AY126" s="34"/>
      <c r="AZ126" s="34"/>
      <c r="BA126" s="34"/>
      <c r="BB126" s="34"/>
      <c r="BC126" s="34"/>
      <c r="BD126" s="81">
        <f t="shared" si="15"/>
        <v>115</v>
      </c>
      <c r="BE126" s="81">
        <f t="shared" si="16"/>
        <v>126</v>
      </c>
      <c r="BF126" s="82">
        <f t="shared" si="20"/>
        <v>241</v>
      </c>
      <c r="BG126" s="83"/>
      <c r="BH126" s="166">
        <f t="shared" si="22"/>
        <v>510</v>
      </c>
      <c r="BI126" s="172">
        <f t="shared" si="19"/>
        <v>269</v>
      </c>
      <c r="BJ126" s="173" t="str">
        <f>B126</f>
        <v>Техническое обслуживание и ремонт автотранспорта</v>
      </c>
    </row>
    <row r="127" spans="1:62" ht="20.25" customHeight="1" thickBot="1" x14ac:dyDescent="0.3">
      <c r="A127" s="29"/>
      <c r="B127" s="29"/>
      <c r="C127" s="30" t="s">
        <v>48</v>
      </c>
      <c r="D127" s="79">
        <f>D129+D131+D133+D135</f>
        <v>1</v>
      </c>
      <c r="E127" s="79">
        <f t="shared" ref="E127:AQ127" si="25">E129+E131+E133+E135</f>
        <v>1</v>
      </c>
      <c r="F127" s="79">
        <f t="shared" si="25"/>
        <v>1</v>
      </c>
      <c r="G127" s="79">
        <f t="shared" si="25"/>
        <v>1</v>
      </c>
      <c r="H127" s="79">
        <f t="shared" si="25"/>
        <v>1</v>
      </c>
      <c r="I127" s="79">
        <f t="shared" si="25"/>
        <v>1</v>
      </c>
      <c r="J127" s="79">
        <f t="shared" si="25"/>
        <v>1</v>
      </c>
      <c r="K127" s="79">
        <f t="shared" si="25"/>
        <v>1</v>
      </c>
      <c r="L127" s="79">
        <f t="shared" si="25"/>
        <v>1</v>
      </c>
      <c r="M127" s="79">
        <f t="shared" si="25"/>
        <v>1</v>
      </c>
      <c r="N127" s="79">
        <f t="shared" si="25"/>
        <v>1</v>
      </c>
      <c r="O127" s="79">
        <f t="shared" si="25"/>
        <v>1</v>
      </c>
      <c r="P127" s="79">
        <f t="shared" si="25"/>
        <v>1</v>
      </c>
      <c r="Q127" s="79">
        <f t="shared" si="25"/>
        <v>1</v>
      </c>
      <c r="R127" s="79">
        <f t="shared" si="25"/>
        <v>1</v>
      </c>
      <c r="S127" s="79">
        <f t="shared" si="25"/>
        <v>1</v>
      </c>
      <c r="T127" s="79">
        <f t="shared" si="25"/>
        <v>1</v>
      </c>
      <c r="U127" s="32"/>
      <c r="V127" s="32"/>
      <c r="W127" s="79">
        <f t="shared" si="25"/>
        <v>1</v>
      </c>
      <c r="X127" s="79">
        <f t="shared" si="25"/>
        <v>2</v>
      </c>
      <c r="Y127" s="79">
        <f t="shared" si="25"/>
        <v>1</v>
      </c>
      <c r="Z127" s="79">
        <f t="shared" si="25"/>
        <v>2</v>
      </c>
      <c r="AA127" s="79">
        <f t="shared" si="25"/>
        <v>1</v>
      </c>
      <c r="AB127" s="79">
        <f t="shared" si="25"/>
        <v>2</v>
      </c>
      <c r="AC127" s="79">
        <f t="shared" si="25"/>
        <v>1</v>
      </c>
      <c r="AD127" s="79">
        <f t="shared" si="25"/>
        <v>2</v>
      </c>
      <c r="AE127" s="79">
        <f t="shared" si="25"/>
        <v>1</v>
      </c>
      <c r="AF127" s="79">
        <f t="shared" si="25"/>
        <v>2</v>
      </c>
      <c r="AG127" s="79">
        <f t="shared" si="25"/>
        <v>1</v>
      </c>
      <c r="AH127" s="79">
        <f t="shared" si="25"/>
        <v>2</v>
      </c>
      <c r="AI127" s="79">
        <f t="shared" si="25"/>
        <v>1</v>
      </c>
      <c r="AJ127" s="79">
        <f t="shared" si="25"/>
        <v>2</v>
      </c>
      <c r="AK127" s="79">
        <f t="shared" si="25"/>
        <v>1</v>
      </c>
      <c r="AL127" s="79">
        <f t="shared" si="25"/>
        <v>2</v>
      </c>
      <c r="AM127" s="79">
        <f t="shared" si="25"/>
        <v>1</v>
      </c>
      <c r="AN127" s="79">
        <f t="shared" si="25"/>
        <v>2</v>
      </c>
      <c r="AO127" s="79">
        <f t="shared" si="25"/>
        <v>1</v>
      </c>
      <c r="AP127" s="79">
        <f t="shared" si="25"/>
        <v>2</v>
      </c>
      <c r="AQ127" s="79">
        <f t="shared" si="25"/>
        <v>1</v>
      </c>
      <c r="AR127" s="153"/>
      <c r="AS127" s="144"/>
      <c r="AT127" s="144"/>
      <c r="AU127" s="34"/>
      <c r="AV127" s="34"/>
      <c r="AW127" s="34"/>
      <c r="AX127" s="34"/>
      <c r="AY127" s="34"/>
      <c r="AZ127" s="34"/>
      <c r="BA127" s="34"/>
      <c r="BB127" s="34"/>
      <c r="BC127" s="34"/>
      <c r="BD127" s="16">
        <f t="shared" si="15"/>
        <v>17</v>
      </c>
      <c r="BE127" s="16">
        <f t="shared" si="16"/>
        <v>31</v>
      </c>
      <c r="BF127" s="16">
        <f t="shared" si="20"/>
        <v>48</v>
      </c>
      <c r="BH127" s="147">
        <f t="shared" si="22"/>
        <v>91</v>
      </c>
      <c r="BI127" s="169">
        <f t="shared" si="19"/>
        <v>43</v>
      </c>
      <c r="BJ127" s="170"/>
    </row>
    <row r="128" spans="1:62" ht="20.25" customHeight="1" thickBot="1" x14ac:dyDescent="0.3">
      <c r="A128" s="29" t="str">
        <f>[1]АВТОМЕХАНИК!A29</f>
        <v>МДК.01.01</v>
      </c>
      <c r="B128" s="90" t="str">
        <f>[1]АВТОМЕХАНИК!B29</f>
        <v>Слесарное дело и технические измерения</v>
      </c>
      <c r="C128" s="91" t="s">
        <v>29</v>
      </c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32"/>
      <c r="V128" s="32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153"/>
      <c r="AS128" s="144"/>
      <c r="AT128" s="144"/>
      <c r="AU128" s="34"/>
      <c r="AV128" s="34"/>
      <c r="AW128" s="34"/>
      <c r="AX128" s="34"/>
      <c r="AY128" s="34"/>
      <c r="AZ128" s="34"/>
      <c r="BA128" s="34"/>
      <c r="BB128" s="34"/>
      <c r="BC128" s="34"/>
      <c r="BD128" s="92">
        <f t="shared" si="15"/>
        <v>0</v>
      </c>
      <c r="BE128" s="92">
        <f t="shared" si="16"/>
        <v>0</v>
      </c>
      <c r="BF128" s="92">
        <f t="shared" si="20"/>
        <v>0</v>
      </c>
      <c r="BG128" s="93"/>
      <c r="BH128" s="94">
        <f t="shared" si="22"/>
        <v>17</v>
      </c>
      <c r="BI128" s="93">
        <f t="shared" si="19"/>
        <v>17</v>
      </c>
      <c r="BJ128" s="90" t="str">
        <f>B128</f>
        <v>Слесарное дело и технические измерения</v>
      </c>
    </row>
    <row r="129" spans="1:62" ht="20.25" customHeight="1" thickBot="1" x14ac:dyDescent="0.3">
      <c r="A129" s="29"/>
      <c r="B129" s="29"/>
      <c r="C129" s="30" t="s">
        <v>48</v>
      </c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32"/>
      <c r="V129" s="32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153"/>
      <c r="AS129" s="144"/>
      <c r="AT129" s="144"/>
      <c r="AU129" s="34"/>
      <c r="AV129" s="34"/>
      <c r="AW129" s="34"/>
      <c r="AX129" s="34"/>
      <c r="AY129" s="34"/>
      <c r="AZ129" s="34"/>
      <c r="BA129" s="34"/>
      <c r="BB129" s="34"/>
      <c r="BC129" s="34"/>
      <c r="BD129" s="16">
        <f t="shared" si="15"/>
        <v>0</v>
      </c>
      <c r="BE129" s="16">
        <f t="shared" si="16"/>
        <v>0</v>
      </c>
      <c r="BF129" s="16">
        <f t="shared" si="20"/>
        <v>0</v>
      </c>
      <c r="BH129" s="147">
        <f t="shared" si="22"/>
        <v>0</v>
      </c>
      <c r="BI129" s="44">
        <f>BH129-BF129</f>
        <v>0</v>
      </c>
      <c r="BJ129" s="29"/>
    </row>
    <row r="130" spans="1:62" ht="20.25" customHeight="1" thickBot="1" x14ac:dyDescent="0.3">
      <c r="A130" s="29" t="str">
        <f>[1]АВТОМЕХАНИК!A30</f>
        <v>МДК.01.02</v>
      </c>
      <c r="B130" s="90" t="str">
        <f>[1]АВТОМЕХАНИК!B30</f>
        <v>Устройство, техническое обслуживание и ремонт автомобилей.</v>
      </c>
      <c r="C130" s="91" t="s">
        <v>29</v>
      </c>
      <c r="D130" s="91">
        <v>2</v>
      </c>
      <c r="E130" s="91">
        <v>2</v>
      </c>
      <c r="F130" s="91">
        <v>2</v>
      </c>
      <c r="G130" s="91">
        <v>2</v>
      </c>
      <c r="H130" s="91">
        <v>2</v>
      </c>
      <c r="I130" s="91">
        <v>2</v>
      </c>
      <c r="J130" s="91">
        <v>2</v>
      </c>
      <c r="K130" s="91">
        <v>2</v>
      </c>
      <c r="L130" s="91">
        <v>2</v>
      </c>
      <c r="M130" s="91">
        <v>2</v>
      </c>
      <c r="N130" s="91">
        <v>2</v>
      </c>
      <c r="O130" s="91">
        <v>2</v>
      </c>
      <c r="P130" s="91">
        <v>2</v>
      </c>
      <c r="Q130" s="91">
        <v>2</v>
      </c>
      <c r="R130" s="91">
        <v>2</v>
      </c>
      <c r="S130" s="91">
        <v>2</v>
      </c>
      <c r="T130" s="91">
        <v>2</v>
      </c>
      <c r="U130" s="32"/>
      <c r="V130" s="32"/>
      <c r="W130" s="91">
        <v>3</v>
      </c>
      <c r="X130" s="91">
        <v>3</v>
      </c>
      <c r="Y130" s="91">
        <v>3</v>
      </c>
      <c r="Z130" s="91">
        <v>3</v>
      </c>
      <c r="AA130" s="91">
        <v>3</v>
      </c>
      <c r="AB130" s="91">
        <v>3</v>
      </c>
      <c r="AC130" s="91">
        <v>3</v>
      </c>
      <c r="AD130" s="91">
        <v>3</v>
      </c>
      <c r="AE130" s="91">
        <v>3</v>
      </c>
      <c r="AF130" s="91">
        <v>3</v>
      </c>
      <c r="AG130" s="91">
        <v>3</v>
      </c>
      <c r="AH130" s="91">
        <v>3</v>
      </c>
      <c r="AI130" s="91">
        <v>3</v>
      </c>
      <c r="AJ130" s="91">
        <v>3</v>
      </c>
      <c r="AK130" s="91">
        <v>3</v>
      </c>
      <c r="AL130" s="91">
        <v>3</v>
      </c>
      <c r="AM130" s="91">
        <v>3</v>
      </c>
      <c r="AN130" s="91">
        <v>3</v>
      </c>
      <c r="AO130" s="91">
        <v>3</v>
      </c>
      <c r="AP130" s="91">
        <v>3</v>
      </c>
      <c r="AQ130" s="91">
        <v>3</v>
      </c>
      <c r="AR130" s="153"/>
      <c r="AS130" s="144"/>
      <c r="AT130" s="144"/>
      <c r="AU130" s="34"/>
      <c r="AV130" s="34"/>
      <c r="AW130" s="34"/>
      <c r="AX130" s="34"/>
      <c r="AY130" s="34"/>
      <c r="AZ130" s="34"/>
      <c r="BA130" s="34"/>
      <c r="BB130" s="34"/>
      <c r="BC130" s="34"/>
      <c r="BD130" s="92">
        <f t="shared" si="15"/>
        <v>34</v>
      </c>
      <c r="BE130" s="92">
        <f t="shared" si="16"/>
        <v>63</v>
      </c>
      <c r="BF130" s="92">
        <f t="shared" si="20"/>
        <v>97</v>
      </c>
      <c r="BG130" s="93"/>
      <c r="BH130" s="94">
        <f t="shared" si="22"/>
        <v>167</v>
      </c>
      <c r="BI130" s="174">
        <f t="shared" ref="BI130:BI135" si="26">BH130-BF130</f>
        <v>70</v>
      </c>
      <c r="BJ130" s="90" t="str">
        <f>B130</f>
        <v>Устройство, техническое обслуживание и ремонт автомобилей.</v>
      </c>
    </row>
    <row r="131" spans="1:62" ht="20.25" customHeight="1" thickBot="1" x14ac:dyDescent="0.3">
      <c r="A131" s="29"/>
      <c r="B131" s="29"/>
      <c r="C131" s="30" t="s">
        <v>48</v>
      </c>
      <c r="D131" s="47">
        <v>1</v>
      </c>
      <c r="E131" s="47">
        <v>1</v>
      </c>
      <c r="F131" s="47">
        <v>1</v>
      </c>
      <c r="G131" s="47">
        <v>1</v>
      </c>
      <c r="H131" s="47">
        <v>1</v>
      </c>
      <c r="I131" s="47">
        <v>1</v>
      </c>
      <c r="J131" s="47">
        <v>1</v>
      </c>
      <c r="K131" s="47">
        <v>1</v>
      </c>
      <c r="L131" s="47">
        <v>1</v>
      </c>
      <c r="M131" s="47">
        <v>1</v>
      </c>
      <c r="N131" s="47">
        <v>1</v>
      </c>
      <c r="O131" s="47">
        <v>1</v>
      </c>
      <c r="P131" s="47">
        <v>1</v>
      </c>
      <c r="Q131" s="47">
        <v>1</v>
      </c>
      <c r="R131" s="47">
        <v>1</v>
      </c>
      <c r="S131" s="47">
        <v>1</v>
      </c>
      <c r="T131" s="47">
        <v>1</v>
      </c>
      <c r="U131" s="32"/>
      <c r="V131" s="32"/>
      <c r="W131" s="47">
        <v>1</v>
      </c>
      <c r="X131" s="47">
        <v>2</v>
      </c>
      <c r="Y131" s="47">
        <v>1</v>
      </c>
      <c r="Z131" s="47">
        <v>2</v>
      </c>
      <c r="AA131" s="47">
        <v>1</v>
      </c>
      <c r="AB131" s="47">
        <v>2</v>
      </c>
      <c r="AC131" s="47">
        <v>1</v>
      </c>
      <c r="AD131" s="47">
        <v>2</v>
      </c>
      <c r="AE131" s="47">
        <v>1</v>
      </c>
      <c r="AF131" s="47">
        <v>2</v>
      </c>
      <c r="AG131" s="47">
        <v>1</v>
      </c>
      <c r="AH131" s="47">
        <v>2</v>
      </c>
      <c r="AI131" s="47">
        <v>1</v>
      </c>
      <c r="AJ131" s="47">
        <v>2</v>
      </c>
      <c r="AK131" s="47">
        <v>1</v>
      </c>
      <c r="AL131" s="47">
        <v>2</v>
      </c>
      <c r="AM131" s="47">
        <v>1</v>
      </c>
      <c r="AN131" s="47">
        <v>2</v>
      </c>
      <c r="AO131" s="47">
        <v>1</v>
      </c>
      <c r="AP131" s="47">
        <v>2</v>
      </c>
      <c r="AQ131" s="47">
        <v>1</v>
      </c>
      <c r="AR131" s="153"/>
      <c r="AS131" s="144"/>
      <c r="AT131" s="144"/>
      <c r="AU131" s="34"/>
      <c r="AV131" s="34"/>
      <c r="AW131" s="34"/>
      <c r="AX131" s="34"/>
      <c r="AY131" s="34"/>
      <c r="AZ131" s="34"/>
      <c r="BA131" s="34"/>
      <c r="BB131" s="34"/>
      <c r="BC131" s="34"/>
      <c r="BD131" s="16">
        <f t="shared" si="15"/>
        <v>17</v>
      </c>
      <c r="BE131" s="16">
        <f t="shared" si="16"/>
        <v>31</v>
      </c>
      <c r="BF131" s="16">
        <f t="shared" si="20"/>
        <v>48</v>
      </c>
      <c r="BH131" s="147">
        <f t="shared" si="22"/>
        <v>82.5</v>
      </c>
      <c r="BI131" s="72">
        <f>BH131-BF131</f>
        <v>34.5</v>
      </c>
      <c r="BJ131" s="29"/>
    </row>
    <row r="132" spans="1:62" ht="20.25" customHeight="1" thickBot="1" x14ac:dyDescent="0.3">
      <c r="A132" s="29" t="s">
        <v>54</v>
      </c>
      <c r="B132" s="97" t="str">
        <f>[1]АВТОМЕХАНИК!B35</f>
        <v>Учебная практика</v>
      </c>
      <c r="C132" s="98" t="s">
        <v>29</v>
      </c>
      <c r="D132" s="98">
        <v>6</v>
      </c>
      <c r="E132" s="98">
        <v>6</v>
      </c>
      <c r="F132" s="98">
        <v>6</v>
      </c>
      <c r="G132" s="98">
        <v>6</v>
      </c>
      <c r="H132" s="98">
        <v>6</v>
      </c>
      <c r="I132" s="98">
        <v>6</v>
      </c>
      <c r="J132" s="98">
        <v>6</v>
      </c>
      <c r="K132" s="98">
        <v>6</v>
      </c>
      <c r="L132" s="98">
        <v>6</v>
      </c>
      <c r="M132" s="98">
        <v>6</v>
      </c>
      <c r="N132" s="98">
        <v>3</v>
      </c>
      <c r="O132" s="98">
        <v>3</v>
      </c>
      <c r="P132" s="98">
        <v>3</v>
      </c>
      <c r="Q132" s="98">
        <v>3</v>
      </c>
      <c r="R132" s="98">
        <v>3</v>
      </c>
      <c r="S132" s="98">
        <v>3</v>
      </c>
      <c r="T132" s="98">
        <v>3</v>
      </c>
      <c r="U132" s="32"/>
      <c r="V132" s="32"/>
      <c r="W132" s="98">
        <v>3</v>
      </c>
      <c r="X132" s="98">
        <v>3</v>
      </c>
      <c r="Y132" s="98">
        <v>3</v>
      </c>
      <c r="Z132" s="98">
        <v>3</v>
      </c>
      <c r="AA132" s="98">
        <v>3</v>
      </c>
      <c r="AB132" s="98">
        <v>3</v>
      </c>
      <c r="AC132" s="98">
        <v>3</v>
      </c>
      <c r="AD132" s="98">
        <v>3</v>
      </c>
      <c r="AE132" s="98">
        <v>3</v>
      </c>
      <c r="AF132" s="98">
        <v>3</v>
      </c>
      <c r="AG132" s="98">
        <v>3</v>
      </c>
      <c r="AH132" s="98">
        <v>3</v>
      </c>
      <c r="AI132" s="98">
        <v>3</v>
      </c>
      <c r="AJ132" s="98">
        <v>3</v>
      </c>
      <c r="AK132" s="98">
        <v>3</v>
      </c>
      <c r="AL132" s="98">
        <v>3</v>
      </c>
      <c r="AM132" s="98">
        <v>3</v>
      </c>
      <c r="AN132" s="98">
        <v>3</v>
      </c>
      <c r="AO132" s="98">
        <v>3</v>
      </c>
      <c r="AP132" s="98">
        <v>3</v>
      </c>
      <c r="AQ132" s="98">
        <v>3</v>
      </c>
      <c r="AR132" s="153"/>
      <c r="AS132" s="144"/>
      <c r="AT132" s="144"/>
      <c r="AU132" s="34"/>
      <c r="AV132" s="34"/>
      <c r="AW132" s="34"/>
      <c r="AX132" s="34"/>
      <c r="AY132" s="34"/>
      <c r="AZ132" s="34"/>
      <c r="BA132" s="34"/>
      <c r="BB132" s="34"/>
      <c r="BC132" s="34"/>
      <c r="BD132" s="175">
        <f t="shared" si="15"/>
        <v>81</v>
      </c>
      <c r="BE132" s="175">
        <f t="shared" si="16"/>
        <v>63</v>
      </c>
      <c r="BF132" s="175">
        <f t="shared" si="20"/>
        <v>144</v>
      </c>
      <c r="BG132" s="176"/>
      <c r="BH132" s="177">
        <f t="shared" si="22"/>
        <v>218</v>
      </c>
      <c r="BI132" s="178">
        <f t="shared" si="26"/>
        <v>74</v>
      </c>
      <c r="BJ132" s="97" t="str">
        <f>B132</f>
        <v>Учебная практика</v>
      </c>
    </row>
    <row r="133" spans="1:62" ht="20.25" customHeight="1" thickBot="1" x14ac:dyDescent="0.3">
      <c r="A133" s="29"/>
      <c r="B133" s="29"/>
      <c r="C133" s="30" t="s">
        <v>48</v>
      </c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32"/>
      <c r="V133" s="32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153"/>
      <c r="AS133" s="144"/>
      <c r="AT133" s="144"/>
      <c r="AU133" s="34"/>
      <c r="AV133" s="34"/>
      <c r="AW133" s="34"/>
      <c r="AX133" s="34"/>
      <c r="AY133" s="34"/>
      <c r="AZ133" s="34"/>
      <c r="BA133" s="34"/>
      <c r="BB133" s="34"/>
      <c r="BC133" s="34"/>
      <c r="BD133" s="16">
        <f t="shared" si="15"/>
        <v>0</v>
      </c>
      <c r="BE133" s="16">
        <f t="shared" si="16"/>
        <v>0</v>
      </c>
      <c r="BF133" s="16">
        <f t="shared" si="20"/>
        <v>0</v>
      </c>
      <c r="BH133" s="151">
        <f t="shared" si="22"/>
        <v>0</v>
      </c>
      <c r="BI133" s="44">
        <f t="shared" si="26"/>
        <v>0</v>
      </c>
      <c r="BJ133" s="29"/>
    </row>
    <row r="134" spans="1:62" ht="20.25" customHeight="1" thickBot="1" x14ac:dyDescent="0.3">
      <c r="A134" s="29" t="s">
        <v>55</v>
      </c>
      <c r="B134" s="179" t="str">
        <f>[1]АВТОМЕХАНИК!B32</f>
        <v>Производственная практика</v>
      </c>
      <c r="C134" s="104" t="s">
        <v>56</v>
      </c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32"/>
      <c r="V134" s="32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53"/>
      <c r="AS134" s="144"/>
      <c r="AT134" s="144"/>
      <c r="AU134" s="34"/>
      <c r="AV134" s="34"/>
      <c r="AW134" s="34"/>
      <c r="AX134" s="34"/>
      <c r="AY134" s="34"/>
      <c r="AZ134" s="34"/>
      <c r="BA134" s="34"/>
      <c r="BB134" s="34"/>
      <c r="BC134" s="34"/>
      <c r="BD134" s="120">
        <f t="shared" si="15"/>
        <v>0</v>
      </c>
      <c r="BE134" s="120">
        <f t="shared" si="16"/>
        <v>0</v>
      </c>
      <c r="BF134" s="120">
        <f t="shared" si="20"/>
        <v>0</v>
      </c>
      <c r="BG134" s="121"/>
      <c r="BH134" s="122">
        <f t="shared" si="22"/>
        <v>108</v>
      </c>
      <c r="BI134" s="180">
        <f t="shared" si="26"/>
        <v>108</v>
      </c>
      <c r="BJ134" s="179" t="str">
        <f>B134</f>
        <v>Производственная практика</v>
      </c>
    </row>
    <row r="135" spans="1:62" ht="20.25" customHeight="1" thickBot="1" x14ac:dyDescent="0.3">
      <c r="A135" s="46"/>
      <c r="B135" s="46"/>
      <c r="C135" s="40" t="s">
        <v>32</v>
      </c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50"/>
      <c r="U135" s="48"/>
      <c r="V135" s="48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152"/>
      <c r="AS135" s="144"/>
      <c r="AT135" s="144"/>
      <c r="AU135" s="48"/>
      <c r="AV135" s="48"/>
      <c r="AW135" s="48"/>
      <c r="AX135" s="48"/>
      <c r="AY135" s="48"/>
      <c r="AZ135" s="48"/>
      <c r="BA135" s="48"/>
      <c r="BB135" s="48"/>
      <c r="BC135" s="48"/>
      <c r="BD135" s="16">
        <f t="shared" si="15"/>
        <v>0</v>
      </c>
      <c r="BE135" s="16">
        <f t="shared" si="16"/>
        <v>0</v>
      </c>
      <c r="BF135" s="16">
        <f t="shared" si="20"/>
        <v>0</v>
      </c>
      <c r="BH135" s="151">
        <f t="shared" si="22"/>
        <v>0</v>
      </c>
      <c r="BI135" s="44">
        <f t="shared" si="26"/>
        <v>0</v>
      </c>
      <c r="BJ135" s="16"/>
    </row>
    <row r="136" spans="1:62" ht="20.25" customHeight="1" thickBot="1" x14ac:dyDescent="0.3">
      <c r="A136" s="87" t="s">
        <v>89</v>
      </c>
      <c r="B136" s="171" t="str">
        <f>[1]АВТОМЕХАНИК!B33</f>
        <v>Транспортировка грузов и перевозка пассажиров</v>
      </c>
      <c r="C136" s="171" t="s">
        <v>29</v>
      </c>
      <c r="D136" s="171">
        <f>D138+D140+D142</f>
        <v>2</v>
      </c>
      <c r="E136" s="171">
        <f t="shared" ref="E136:AQ137" si="27">E138+E140+E142</f>
        <v>2</v>
      </c>
      <c r="F136" s="171">
        <f t="shared" si="27"/>
        <v>2</v>
      </c>
      <c r="G136" s="171">
        <f t="shared" si="27"/>
        <v>2</v>
      </c>
      <c r="H136" s="171">
        <f t="shared" si="27"/>
        <v>2</v>
      </c>
      <c r="I136" s="171">
        <f t="shared" si="27"/>
        <v>2</v>
      </c>
      <c r="J136" s="171">
        <f t="shared" si="27"/>
        <v>2</v>
      </c>
      <c r="K136" s="171">
        <f t="shared" si="27"/>
        <v>2</v>
      </c>
      <c r="L136" s="171">
        <f t="shared" si="27"/>
        <v>2</v>
      </c>
      <c r="M136" s="171">
        <f t="shared" si="27"/>
        <v>2</v>
      </c>
      <c r="N136" s="171">
        <f t="shared" si="27"/>
        <v>5</v>
      </c>
      <c r="O136" s="171">
        <f t="shared" si="27"/>
        <v>5</v>
      </c>
      <c r="P136" s="171">
        <f t="shared" si="27"/>
        <v>5</v>
      </c>
      <c r="Q136" s="171">
        <f t="shared" si="27"/>
        <v>5</v>
      </c>
      <c r="R136" s="171">
        <f t="shared" si="27"/>
        <v>5</v>
      </c>
      <c r="S136" s="171">
        <f t="shared" si="27"/>
        <v>5</v>
      </c>
      <c r="T136" s="171">
        <f t="shared" si="27"/>
        <v>5</v>
      </c>
      <c r="U136" s="181"/>
      <c r="V136" s="181"/>
      <c r="W136" s="171">
        <f t="shared" si="27"/>
        <v>5</v>
      </c>
      <c r="X136" s="171">
        <f t="shared" si="27"/>
        <v>5</v>
      </c>
      <c r="Y136" s="171">
        <f t="shared" si="27"/>
        <v>5</v>
      </c>
      <c r="Z136" s="171">
        <f t="shared" si="27"/>
        <v>5</v>
      </c>
      <c r="AA136" s="171">
        <f t="shared" si="27"/>
        <v>5</v>
      </c>
      <c r="AB136" s="171">
        <f t="shared" si="27"/>
        <v>5</v>
      </c>
      <c r="AC136" s="171">
        <f t="shared" si="27"/>
        <v>5</v>
      </c>
      <c r="AD136" s="171">
        <f t="shared" si="27"/>
        <v>5</v>
      </c>
      <c r="AE136" s="171">
        <f t="shared" si="27"/>
        <v>5</v>
      </c>
      <c r="AF136" s="171">
        <f t="shared" si="27"/>
        <v>5</v>
      </c>
      <c r="AG136" s="171">
        <f t="shared" si="27"/>
        <v>5</v>
      </c>
      <c r="AH136" s="171">
        <f t="shared" si="27"/>
        <v>5</v>
      </c>
      <c r="AI136" s="171">
        <f t="shared" si="27"/>
        <v>5</v>
      </c>
      <c r="AJ136" s="171">
        <f t="shared" si="27"/>
        <v>5</v>
      </c>
      <c r="AK136" s="171">
        <f t="shared" si="27"/>
        <v>5</v>
      </c>
      <c r="AL136" s="171">
        <f t="shared" si="27"/>
        <v>5</v>
      </c>
      <c r="AM136" s="171">
        <f t="shared" si="27"/>
        <v>5</v>
      </c>
      <c r="AN136" s="171">
        <f t="shared" si="27"/>
        <v>5</v>
      </c>
      <c r="AO136" s="171">
        <f t="shared" si="27"/>
        <v>5</v>
      </c>
      <c r="AP136" s="171">
        <f t="shared" si="27"/>
        <v>5</v>
      </c>
      <c r="AQ136" s="171">
        <f t="shared" si="27"/>
        <v>5</v>
      </c>
      <c r="AR136" s="152"/>
      <c r="AS136" s="144"/>
      <c r="AT136" s="144"/>
      <c r="AU136" s="48"/>
      <c r="AV136" s="48"/>
      <c r="AW136" s="48"/>
      <c r="AX136" s="48"/>
      <c r="AY136" s="48"/>
      <c r="AZ136" s="48"/>
      <c r="BA136" s="48"/>
      <c r="BB136" s="48"/>
      <c r="BC136" s="61"/>
      <c r="BD136" s="182">
        <f t="shared" si="15"/>
        <v>55</v>
      </c>
      <c r="BE136" s="182">
        <f t="shared" si="16"/>
        <v>105</v>
      </c>
      <c r="BF136" s="182">
        <f t="shared" si="20"/>
        <v>160</v>
      </c>
      <c r="BG136" s="183"/>
      <c r="BH136" s="184">
        <f t="shared" si="22"/>
        <v>149</v>
      </c>
      <c r="BI136" s="185">
        <f t="shared" si="19"/>
        <v>-11</v>
      </c>
      <c r="BJ136" s="171" t="str">
        <f>B136</f>
        <v>Транспортировка грузов и перевозка пассажиров</v>
      </c>
    </row>
    <row r="137" spans="1:62" ht="20.25" customHeight="1" thickBot="1" x14ac:dyDescent="0.3">
      <c r="A137" s="46"/>
      <c r="B137" s="46"/>
      <c r="C137" s="40" t="s">
        <v>48</v>
      </c>
      <c r="D137" s="47">
        <f>D139+D141+D143</f>
        <v>1</v>
      </c>
      <c r="E137" s="47">
        <f t="shared" si="27"/>
        <v>1</v>
      </c>
      <c r="F137" s="47">
        <f t="shared" si="27"/>
        <v>1</v>
      </c>
      <c r="G137" s="47">
        <f t="shared" si="27"/>
        <v>1</v>
      </c>
      <c r="H137" s="47">
        <f t="shared" si="27"/>
        <v>1</v>
      </c>
      <c r="I137" s="47">
        <f t="shared" si="27"/>
        <v>1</v>
      </c>
      <c r="J137" s="47">
        <f t="shared" si="27"/>
        <v>1</v>
      </c>
      <c r="K137" s="47">
        <f t="shared" si="27"/>
        <v>1</v>
      </c>
      <c r="L137" s="47">
        <f t="shared" si="27"/>
        <v>1</v>
      </c>
      <c r="M137" s="47">
        <f t="shared" si="27"/>
        <v>1</v>
      </c>
      <c r="N137" s="47">
        <f t="shared" si="27"/>
        <v>1</v>
      </c>
      <c r="O137" s="47">
        <f t="shared" si="27"/>
        <v>1</v>
      </c>
      <c r="P137" s="47">
        <f t="shared" si="27"/>
        <v>1</v>
      </c>
      <c r="Q137" s="47">
        <f t="shared" si="27"/>
        <v>1</v>
      </c>
      <c r="R137" s="47">
        <f t="shared" si="27"/>
        <v>1</v>
      </c>
      <c r="S137" s="47">
        <f t="shared" si="27"/>
        <v>1</v>
      </c>
      <c r="T137" s="47">
        <f t="shared" si="27"/>
        <v>1</v>
      </c>
      <c r="U137" s="48"/>
      <c r="V137" s="48"/>
      <c r="W137" s="47">
        <f t="shared" si="27"/>
        <v>1</v>
      </c>
      <c r="X137" s="47">
        <f t="shared" si="27"/>
        <v>1</v>
      </c>
      <c r="Y137" s="47">
        <f t="shared" si="27"/>
        <v>1</v>
      </c>
      <c r="Z137" s="47">
        <f t="shared" si="27"/>
        <v>1</v>
      </c>
      <c r="AA137" s="47">
        <f t="shared" si="27"/>
        <v>1</v>
      </c>
      <c r="AB137" s="47">
        <f t="shared" si="27"/>
        <v>1</v>
      </c>
      <c r="AC137" s="47">
        <f t="shared" si="27"/>
        <v>1</v>
      </c>
      <c r="AD137" s="47">
        <f t="shared" si="27"/>
        <v>1</v>
      </c>
      <c r="AE137" s="47">
        <f t="shared" si="27"/>
        <v>1</v>
      </c>
      <c r="AF137" s="47">
        <f t="shared" si="27"/>
        <v>1</v>
      </c>
      <c r="AG137" s="47">
        <f t="shared" si="27"/>
        <v>1</v>
      </c>
      <c r="AH137" s="47">
        <f t="shared" si="27"/>
        <v>1</v>
      </c>
      <c r="AI137" s="47">
        <f t="shared" si="27"/>
        <v>1</v>
      </c>
      <c r="AJ137" s="47">
        <f t="shared" si="27"/>
        <v>1</v>
      </c>
      <c r="AK137" s="47">
        <f t="shared" si="27"/>
        <v>1</v>
      </c>
      <c r="AL137" s="47">
        <f t="shared" si="27"/>
        <v>1</v>
      </c>
      <c r="AM137" s="47">
        <f t="shared" si="27"/>
        <v>1</v>
      </c>
      <c r="AN137" s="47">
        <f t="shared" si="27"/>
        <v>1</v>
      </c>
      <c r="AO137" s="47">
        <f t="shared" si="27"/>
        <v>1</v>
      </c>
      <c r="AP137" s="47">
        <f t="shared" si="27"/>
        <v>1</v>
      </c>
      <c r="AQ137" s="47">
        <f t="shared" si="27"/>
        <v>1</v>
      </c>
      <c r="AR137" s="152"/>
      <c r="AS137" s="144"/>
      <c r="AT137" s="144"/>
      <c r="AU137" s="48"/>
      <c r="AV137" s="48"/>
      <c r="AW137" s="48"/>
      <c r="AX137" s="48"/>
      <c r="AY137" s="48"/>
      <c r="AZ137" s="48"/>
      <c r="BA137" s="48"/>
      <c r="BB137" s="48"/>
      <c r="BC137" s="61"/>
      <c r="BD137" s="186">
        <f t="shared" si="15"/>
        <v>17</v>
      </c>
      <c r="BE137" s="186">
        <f t="shared" si="16"/>
        <v>21</v>
      </c>
      <c r="BF137" s="186">
        <f t="shared" si="20"/>
        <v>38</v>
      </c>
      <c r="BH137" s="147">
        <f t="shared" si="22"/>
        <v>65</v>
      </c>
      <c r="BI137" s="187">
        <f t="shared" si="19"/>
        <v>27</v>
      </c>
      <c r="BJ137" s="16"/>
    </row>
    <row r="138" spans="1:62" ht="20.25" customHeight="1" thickBot="1" x14ac:dyDescent="0.3">
      <c r="A138" s="29" t="str">
        <f>[1]АВТОМЕХАНИК!A34</f>
        <v>МДК.02.01</v>
      </c>
      <c r="B138" s="90" t="str">
        <f>[1]АВТОМЕХАНИК!B34</f>
        <v>Теоретическая подготовка водителей автомобилей категории "В" и"С"</v>
      </c>
      <c r="C138" s="90" t="s">
        <v>29</v>
      </c>
      <c r="D138" s="188">
        <v>2</v>
      </c>
      <c r="E138" s="90">
        <v>2</v>
      </c>
      <c r="F138" s="90">
        <v>2</v>
      </c>
      <c r="G138" s="90">
        <v>2</v>
      </c>
      <c r="H138" s="90">
        <v>2</v>
      </c>
      <c r="I138" s="90">
        <v>2</v>
      </c>
      <c r="J138" s="90">
        <v>2</v>
      </c>
      <c r="K138" s="90">
        <v>2</v>
      </c>
      <c r="L138" s="90">
        <v>2</v>
      </c>
      <c r="M138" s="90">
        <v>2</v>
      </c>
      <c r="N138" s="90">
        <v>2</v>
      </c>
      <c r="O138" s="90">
        <v>2</v>
      </c>
      <c r="P138" s="90">
        <v>2</v>
      </c>
      <c r="Q138" s="90">
        <v>2</v>
      </c>
      <c r="R138" s="90">
        <v>2</v>
      </c>
      <c r="S138" s="90">
        <v>2</v>
      </c>
      <c r="T138" s="90">
        <v>2</v>
      </c>
      <c r="U138" s="48"/>
      <c r="V138" s="48"/>
      <c r="W138" s="90">
        <v>2</v>
      </c>
      <c r="X138" s="90">
        <v>2</v>
      </c>
      <c r="Y138" s="90">
        <v>2</v>
      </c>
      <c r="Z138" s="90">
        <v>2</v>
      </c>
      <c r="AA138" s="90">
        <v>2</v>
      </c>
      <c r="AB138" s="90">
        <v>2</v>
      </c>
      <c r="AC138" s="90">
        <v>2</v>
      </c>
      <c r="AD138" s="90">
        <v>2</v>
      </c>
      <c r="AE138" s="90">
        <v>2</v>
      </c>
      <c r="AF138" s="90">
        <v>2</v>
      </c>
      <c r="AG138" s="90">
        <v>2</v>
      </c>
      <c r="AH138" s="90">
        <v>2</v>
      </c>
      <c r="AI138" s="90">
        <v>2</v>
      </c>
      <c r="AJ138" s="90">
        <v>2</v>
      </c>
      <c r="AK138" s="90">
        <v>2</v>
      </c>
      <c r="AL138" s="90">
        <v>2</v>
      </c>
      <c r="AM138" s="90">
        <v>2</v>
      </c>
      <c r="AN138" s="90">
        <v>2</v>
      </c>
      <c r="AO138" s="90">
        <v>2</v>
      </c>
      <c r="AP138" s="90">
        <v>2</v>
      </c>
      <c r="AQ138" s="90">
        <v>2</v>
      </c>
      <c r="AR138" s="152"/>
      <c r="AS138" s="144"/>
      <c r="AT138" s="144"/>
      <c r="AU138" s="48"/>
      <c r="AV138" s="48"/>
      <c r="AW138" s="48"/>
      <c r="AX138" s="48"/>
      <c r="AY138" s="48"/>
      <c r="AZ138" s="48"/>
      <c r="BA138" s="48"/>
      <c r="BB138" s="48"/>
      <c r="BC138" s="61"/>
      <c r="BD138" s="189">
        <f t="shared" si="15"/>
        <v>34</v>
      </c>
      <c r="BE138" s="189">
        <f t="shared" si="16"/>
        <v>42</v>
      </c>
      <c r="BF138" s="189">
        <f t="shared" si="20"/>
        <v>76</v>
      </c>
      <c r="BG138" s="190"/>
      <c r="BH138" s="94">
        <f t="shared" si="22"/>
        <v>131</v>
      </c>
      <c r="BI138" s="191">
        <f t="shared" si="19"/>
        <v>55</v>
      </c>
      <c r="BJ138" s="90" t="str">
        <f>B138</f>
        <v>Теоретическая подготовка водителей автомобилей категории "В" и"С"</v>
      </c>
    </row>
    <row r="139" spans="1:62" ht="20.25" customHeight="1" thickBot="1" x14ac:dyDescent="0.3">
      <c r="A139" s="29"/>
      <c r="B139" s="46"/>
      <c r="C139" s="40" t="s">
        <v>48</v>
      </c>
      <c r="D139" s="47">
        <v>1</v>
      </c>
      <c r="E139" s="47">
        <v>1</v>
      </c>
      <c r="F139" s="47">
        <v>1</v>
      </c>
      <c r="G139" s="47">
        <v>1</v>
      </c>
      <c r="H139" s="47">
        <v>1</v>
      </c>
      <c r="I139" s="47">
        <v>1</v>
      </c>
      <c r="J139" s="47">
        <v>1</v>
      </c>
      <c r="K139" s="47">
        <v>1</v>
      </c>
      <c r="L139" s="47">
        <v>1</v>
      </c>
      <c r="M139" s="47">
        <v>1</v>
      </c>
      <c r="N139" s="47">
        <v>1</v>
      </c>
      <c r="O139" s="47">
        <v>1</v>
      </c>
      <c r="P139" s="47">
        <v>1</v>
      </c>
      <c r="Q139" s="47">
        <v>1</v>
      </c>
      <c r="R139" s="47">
        <v>1</v>
      </c>
      <c r="S139" s="47">
        <v>1</v>
      </c>
      <c r="T139" s="47">
        <v>1</v>
      </c>
      <c r="U139" s="48"/>
      <c r="V139" s="48"/>
      <c r="W139" s="47">
        <v>1</v>
      </c>
      <c r="X139" s="47">
        <v>1</v>
      </c>
      <c r="Y139" s="47">
        <v>1</v>
      </c>
      <c r="Z139" s="47">
        <v>1</v>
      </c>
      <c r="AA139" s="47">
        <v>1</v>
      </c>
      <c r="AB139" s="47">
        <v>1</v>
      </c>
      <c r="AC139" s="47">
        <v>1</v>
      </c>
      <c r="AD139" s="47">
        <v>1</v>
      </c>
      <c r="AE139" s="47">
        <v>1</v>
      </c>
      <c r="AF139" s="47">
        <v>1</v>
      </c>
      <c r="AG139" s="47">
        <v>1</v>
      </c>
      <c r="AH139" s="47">
        <v>1</v>
      </c>
      <c r="AI139" s="47">
        <v>1</v>
      </c>
      <c r="AJ139" s="47">
        <v>1</v>
      </c>
      <c r="AK139" s="47">
        <v>1</v>
      </c>
      <c r="AL139" s="47">
        <v>1</v>
      </c>
      <c r="AM139" s="47">
        <v>1</v>
      </c>
      <c r="AN139" s="47">
        <v>1</v>
      </c>
      <c r="AO139" s="47">
        <v>1</v>
      </c>
      <c r="AP139" s="47">
        <v>1</v>
      </c>
      <c r="AQ139" s="47">
        <v>1</v>
      </c>
      <c r="AR139" s="152"/>
      <c r="AS139" s="144"/>
      <c r="AT139" s="144"/>
      <c r="AU139" s="48"/>
      <c r="AV139" s="48"/>
      <c r="AW139" s="48"/>
      <c r="AX139" s="48"/>
      <c r="AY139" s="48"/>
      <c r="AZ139" s="48"/>
      <c r="BA139" s="48"/>
      <c r="BB139" s="48"/>
      <c r="BC139" s="61"/>
      <c r="BD139" s="186">
        <f t="shared" si="15"/>
        <v>17</v>
      </c>
      <c r="BE139" s="186">
        <f t="shared" si="16"/>
        <v>21</v>
      </c>
      <c r="BF139" s="186">
        <f t="shared" si="20"/>
        <v>38</v>
      </c>
      <c r="BH139" s="147">
        <f t="shared" si="22"/>
        <v>65</v>
      </c>
      <c r="BI139" s="187">
        <f t="shared" si="19"/>
        <v>27</v>
      </c>
      <c r="BJ139" s="16"/>
    </row>
    <row r="140" spans="1:62" ht="20.25" customHeight="1" thickBot="1" x14ac:dyDescent="0.3">
      <c r="A140" s="29" t="s">
        <v>90</v>
      </c>
      <c r="B140" s="97" t="str">
        <f>[1]АВТОМЕХАНИК!B35</f>
        <v>Учебная практика</v>
      </c>
      <c r="C140" s="97" t="s">
        <v>29</v>
      </c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>
        <v>3</v>
      </c>
      <c r="O140" s="97">
        <v>3</v>
      </c>
      <c r="P140" s="97">
        <v>3</v>
      </c>
      <c r="Q140" s="97">
        <v>3</v>
      </c>
      <c r="R140" s="97">
        <v>3</v>
      </c>
      <c r="S140" s="97">
        <v>3</v>
      </c>
      <c r="T140" s="97">
        <v>3</v>
      </c>
      <c r="U140" s="48"/>
      <c r="V140" s="48"/>
      <c r="W140" s="97">
        <v>3</v>
      </c>
      <c r="X140" s="97">
        <v>3</v>
      </c>
      <c r="Y140" s="97">
        <v>3</v>
      </c>
      <c r="Z140" s="97">
        <v>3</v>
      </c>
      <c r="AA140" s="97">
        <v>3</v>
      </c>
      <c r="AB140" s="97">
        <v>3</v>
      </c>
      <c r="AC140" s="97">
        <v>3</v>
      </c>
      <c r="AD140" s="97">
        <v>3</v>
      </c>
      <c r="AE140" s="97">
        <v>3</v>
      </c>
      <c r="AF140" s="97">
        <v>3</v>
      </c>
      <c r="AG140" s="97">
        <v>3</v>
      </c>
      <c r="AH140" s="97">
        <v>3</v>
      </c>
      <c r="AI140" s="97">
        <v>3</v>
      </c>
      <c r="AJ140" s="97">
        <v>3</v>
      </c>
      <c r="AK140" s="97">
        <v>3</v>
      </c>
      <c r="AL140" s="97">
        <v>3</v>
      </c>
      <c r="AM140" s="97">
        <v>3</v>
      </c>
      <c r="AN140" s="97">
        <v>3</v>
      </c>
      <c r="AO140" s="97">
        <v>3</v>
      </c>
      <c r="AP140" s="97">
        <v>3</v>
      </c>
      <c r="AQ140" s="97">
        <v>3</v>
      </c>
      <c r="AR140" s="152"/>
      <c r="AS140" s="144"/>
      <c r="AT140" s="144"/>
      <c r="AU140" s="48"/>
      <c r="AV140" s="48"/>
      <c r="AW140" s="48"/>
      <c r="AX140" s="48"/>
      <c r="AY140" s="48"/>
      <c r="AZ140" s="48"/>
      <c r="BA140" s="48"/>
      <c r="BB140" s="48"/>
      <c r="BC140" s="61"/>
      <c r="BD140" s="192">
        <f t="shared" si="15"/>
        <v>21</v>
      </c>
      <c r="BE140" s="192">
        <f t="shared" si="16"/>
        <v>63</v>
      </c>
      <c r="BF140" s="192">
        <f t="shared" si="20"/>
        <v>84</v>
      </c>
      <c r="BG140" s="193"/>
      <c r="BH140" s="166">
        <f t="shared" si="22"/>
        <v>128</v>
      </c>
      <c r="BI140" s="194">
        <f t="shared" si="19"/>
        <v>44</v>
      </c>
      <c r="BJ140" s="97" t="str">
        <f>B140</f>
        <v>Учебная практика</v>
      </c>
    </row>
    <row r="141" spans="1:62" ht="20.25" customHeight="1" thickBot="1" x14ac:dyDescent="0.3">
      <c r="A141" s="29"/>
      <c r="B141" s="46"/>
      <c r="C141" s="40" t="s">
        <v>48</v>
      </c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50"/>
      <c r="U141" s="48"/>
      <c r="V141" s="48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152"/>
      <c r="AS141" s="144"/>
      <c r="AT141" s="144"/>
      <c r="AU141" s="48"/>
      <c r="AV141" s="48"/>
      <c r="AW141" s="48"/>
      <c r="AX141" s="48"/>
      <c r="AY141" s="48"/>
      <c r="AZ141" s="48"/>
      <c r="BA141" s="48"/>
      <c r="BB141" s="48"/>
      <c r="BC141" s="61"/>
      <c r="BD141" s="186">
        <f t="shared" si="15"/>
        <v>0</v>
      </c>
      <c r="BE141" s="186">
        <f t="shared" si="16"/>
        <v>0</v>
      </c>
      <c r="BF141" s="186">
        <f t="shared" si="20"/>
        <v>0</v>
      </c>
      <c r="BH141" s="151">
        <f t="shared" si="22"/>
        <v>0</v>
      </c>
      <c r="BI141" s="195">
        <f t="shared" si="19"/>
        <v>0</v>
      </c>
      <c r="BJ141" s="16"/>
    </row>
    <row r="142" spans="1:62" ht="20.25" customHeight="1" thickBot="1" x14ac:dyDescent="0.3">
      <c r="A142" s="29" t="s">
        <v>91</v>
      </c>
      <c r="B142" s="179" t="str">
        <f>[1]АВТОМЕХАНИК!B36</f>
        <v>Производственная практика</v>
      </c>
      <c r="C142" s="179" t="s">
        <v>92</v>
      </c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48"/>
      <c r="V142" s="48"/>
      <c r="W142" s="179"/>
      <c r="X142" s="179"/>
      <c r="Y142" s="179"/>
      <c r="Z142" s="179"/>
      <c r="AA142" s="179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52"/>
      <c r="AS142" s="144"/>
      <c r="AT142" s="144"/>
      <c r="AU142" s="48"/>
      <c r="AV142" s="48"/>
      <c r="AW142" s="48"/>
      <c r="AX142" s="48"/>
      <c r="AY142" s="48"/>
      <c r="AZ142" s="48"/>
      <c r="BA142" s="48"/>
      <c r="BB142" s="48"/>
      <c r="BC142" s="61"/>
      <c r="BD142" s="196">
        <f t="shared" si="15"/>
        <v>0</v>
      </c>
      <c r="BE142" s="196">
        <f t="shared" si="16"/>
        <v>0</v>
      </c>
      <c r="BF142" s="196">
        <f t="shared" si="20"/>
        <v>0</v>
      </c>
      <c r="BG142" s="197"/>
      <c r="BH142" s="166">
        <f t="shared" si="22"/>
        <v>18</v>
      </c>
      <c r="BI142" s="198">
        <f t="shared" si="19"/>
        <v>18</v>
      </c>
      <c r="BJ142" s="179" t="str">
        <f>B142</f>
        <v>Производственная практика</v>
      </c>
    </row>
    <row r="143" spans="1:62" ht="20.25" customHeight="1" thickBot="1" x14ac:dyDescent="0.3">
      <c r="A143" s="29"/>
      <c r="B143" s="161"/>
      <c r="C143" s="40" t="s">
        <v>48</v>
      </c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48"/>
      <c r="V143" s="48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52"/>
      <c r="AS143" s="144"/>
      <c r="AT143" s="144"/>
      <c r="AU143" s="48"/>
      <c r="AV143" s="48"/>
      <c r="AW143" s="48"/>
      <c r="AX143" s="48"/>
      <c r="AY143" s="48"/>
      <c r="AZ143" s="48"/>
      <c r="BA143" s="48"/>
      <c r="BB143" s="48"/>
      <c r="BC143" s="61"/>
      <c r="BD143" s="199">
        <f t="shared" si="15"/>
        <v>0</v>
      </c>
      <c r="BE143" s="200">
        <f t="shared" si="16"/>
        <v>0</v>
      </c>
      <c r="BF143" s="200">
        <f t="shared" si="20"/>
        <v>0</v>
      </c>
      <c r="BG143" s="201"/>
      <c r="BH143" s="151">
        <f t="shared" si="22"/>
        <v>0</v>
      </c>
      <c r="BI143" s="202">
        <f t="shared" si="19"/>
        <v>0</v>
      </c>
      <c r="BJ143" s="161"/>
    </row>
    <row r="144" spans="1:62" ht="20.25" customHeight="1" thickBot="1" x14ac:dyDescent="0.3">
      <c r="A144" s="87" t="str">
        <f>[1]АВТОМЕХАНИК!A37</f>
        <v>ПМ.03</v>
      </c>
      <c r="B144" s="171" t="str">
        <f>[1]АВТОМЕХАНИК!B37</f>
        <v>Заправка транспортных средств горючими и смазочными материалами.</v>
      </c>
      <c r="C144" s="165" t="s">
        <v>29</v>
      </c>
      <c r="D144" s="171">
        <f>D146+D148+D150+D152</f>
        <v>0</v>
      </c>
      <c r="E144" s="171">
        <f t="shared" ref="E144:AQ145" si="28">E146+E148+E150+E152</f>
        <v>0</v>
      </c>
      <c r="F144" s="171">
        <f t="shared" si="28"/>
        <v>0</v>
      </c>
      <c r="G144" s="171">
        <f t="shared" si="28"/>
        <v>0</v>
      </c>
      <c r="H144" s="171">
        <f t="shared" si="28"/>
        <v>0</v>
      </c>
      <c r="I144" s="171">
        <f t="shared" si="28"/>
        <v>0</v>
      </c>
      <c r="J144" s="171">
        <f t="shared" si="28"/>
        <v>0</v>
      </c>
      <c r="K144" s="171">
        <f t="shared" si="28"/>
        <v>0</v>
      </c>
      <c r="L144" s="171">
        <f t="shared" si="28"/>
        <v>0</v>
      </c>
      <c r="M144" s="171">
        <f t="shared" si="28"/>
        <v>0</v>
      </c>
      <c r="N144" s="171">
        <f t="shared" si="28"/>
        <v>0</v>
      </c>
      <c r="O144" s="171">
        <f t="shared" si="28"/>
        <v>0</v>
      </c>
      <c r="P144" s="171">
        <f t="shared" si="28"/>
        <v>0</v>
      </c>
      <c r="Q144" s="171">
        <f t="shared" si="28"/>
        <v>0</v>
      </c>
      <c r="R144" s="171">
        <f t="shared" si="28"/>
        <v>0</v>
      </c>
      <c r="S144" s="171">
        <f t="shared" si="28"/>
        <v>0</v>
      </c>
      <c r="T144" s="171">
        <f t="shared" si="28"/>
        <v>0</v>
      </c>
      <c r="U144" s="181"/>
      <c r="V144" s="181"/>
      <c r="W144" s="171">
        <f t="shared" si="28"/>
        <v>0</v>
      </c>
      <c r="X144" s="171">
        <f t="shared" si="28"/>
        <v>0</v>
      </c>
      <c r="Y144" s="171">
        <f t="shared" si="28"/>
        <v>0</v>
      </c>
      <c r="Z144" s="171">
        <f t="shared" si="28"/>
        <v>0</v>
      </c>
      <c r="AA144" s="171">
        <f t="shared" si="28"/>
        <v>0</v>
      </c>
      <c r="AB144" s="171">
        <f t="shared" si="28"/>
        <v>0</v>
      </c>
      <c r="AC144" s="171">
        <f t="shared" si="28"/>
        <v>0</v>
      </c>
      <c r="AD144" s="171">
        <f t="shared" si="28"/>
        <v>0</v>
      </c>
      <c r="AE144" s="171">
        <f t="shared" si="28"/>
        <v>0</v>
      </c>
      <c r="AF144" s="171">
        <f t="shared" si="28"/>
        <v>0</v>
      </c>
      <c r="AG144" s="171">
        <f t="shared" si="28"/>
        <v>0</v>
      </c>
      <c r="AH144" s="171">
        <f t="shared" si="28"/>
        <v>0</v>
      </c>
      <c r="AI144" s="171">
        <f t="shared" si="28"/>
        <v>0</v>
      </c>
      <c r="AJ144" s="171">
        <f t="shared" si="28"/>
        <v>0</v>
      </c>
      <c r="AK144" s="171">
        <f t="shared" si="28"/>
        <v>0</v>
      </c>
      <c r="AL144" s="171">
        <f t="shared" si="28"/>
        <v>0</v>
      </c>
      <c r="AM144" s="171">
        <f t="shared" si="28"/>
        <v>0</v>
      </c>
      <c r="AN144" s="171">
        <f t="shared" si="28"/>
        <v>0</v>
      </c>
      <c r="AO144" s="171">
        <f t="shared" si="28"/>
        <v>0</v>
      </c>
      <c r="AP144" s="171">
        <f t="shared" si="28"/>
        <v>0</v>
      </c>
      <c r="AQ144" s="171">
        <f t="shared" si="28"/>
        <v>0</v>
      </c>
      <c r="AR144" s="152"/>
      <c r="AS144" s="144"/>
      <c r="AT144" s="144"/>
      <c r="AU144" s="48"/>
      <c r="AV144" s="48"/>
      <c r="AW144" s="48"/>
      <c r="AX144" s="48"/>
      <c r="AY144" s="48"/>
      <c r="AZ144" s="48"/>
      <c r="BA144" s="48"/>
      <c r="BB144" s="48"/>
      <c r="BC144" s="61"/>
      <c r="BD144" s="182">
        <f t="shared" si="15"/>
        <v>0</v>
      </c>
      <c r="BE144" s="203">
        <f t="shared" si="16"/>
        <v>0</v>
      </c>
      <c r="BF144" s="203">
        <f t="shared" si="20"/>
        <v>0</v>
      </c>
      <c r="BG144" s="204"/>
      <c r="BH144" s="205">
        <f>[1]АВТОМЕХАНИК!F37</f>
        <v>128</v>
      </c>
      <c r="BI144" s="185">
        <f t="shared" si="19"/>
        <v>128</v>
      </c>
      <c r="BJ144" s="171" t="str">
        <f>B144</f>
        <v>Заправка транспортных средств горючими и смазочными материалами.</v>
      </c>
    </row>
    <row r="145" spans="1:62" ht="20.25" customHeight="1" thickBot="1" x14ac:dyDescent="0.3">
      <c r="A145" s="29"/>
      <c r="B145" s="29"/>
      <c r="C145" s="30" t="s">
        <v>48</v>
      </c>
      <c r="D145" s="161">
        <f>D147+D149+D151+D153</f>
        <v>0</v>
      </c>
      <c r="E145" s="161">
        <f t="shared" si="28"/>
        <v>0</v>
      </c>
      <c r="F145" s="161">
        <f t="shared" si="28"/>
        <v>0</v>
      </c>
      <c r="G145" s="161">
        <f t="shared" si="28"/>
        <v>0</v>
      </c>
      <c r="H145" s="161">
        <f t="shared" si="28"/>
        <v>0</v>
      </c>
      <c r="I145" s="161">
        <f t="shared" si="28"/>
        <v>0</v>
      </c>
      <c r="J145" s="161">
        <f t="shared" si="28"/>
        <v>0</v>
      </c>
      <c r="K145" s="161">
        <f t="shared" si="28"/>
        <v>0</v>
      </c>
      <c r="L145" s="161">
        <f t="shared" si="28"/>
        <v>0</v>
      </c>
      <c r="M145" s="161">
        <f t="shared" si="28"/>
        <v>0</v>
      </c>
      <c r="N145" s="161">
        <f t="shared" si="28"/>
        <v>0</v>
      </c>
      <c r="O145" s="161">
        <f t="shared" si="28"/>
        <v>0</v>
      </c>
      <c r="P145" s="161">
        <f t="shared" si="28"/>
        <v>0</v>
      </c>
      <c r="Q145" s="161">
        <f t="shared" si="28"/>
        <v>0</v>
      </c>
      <c r="R145" s="161">
        <f t="shared" si="28"/>
        <v>0</v>
      </c>
      <c r="S145" s="161">
        <f t="shared" si="28"/>
        <v>0</v>
      </c>
      <c r="T145" s="161">
        <f t="shared" si="28"/>
        <v>0</v>
      </c>
      <c r="U145" s="181"/>
      <c r="V145" s="181"/>
      <c r="W145" s="161">
        <f t="shared" si="28"/>
        <v>0</v>
      </c>
      <c r="X145" s="161">
        <f t="shared" si="28"/>
        <v>0</v>
      </c>
      <c r="Y145" s="161">
        <f t="shared" si="28"/>
        <v>0</v>
      </c>
      <c r="Z145" s="161">
        <f t="shared" si="28"/>
        <v>0</v>
      </c>
      <c r="AA145" s="161">
        <f t="shared" si="28"/>
        <v>0</v>
      </c>
      <c r="AB145" s="161">
        <f t="shared" si="28"/>
        <v>0</v>
      </c>
      <c r="AC145" s="161">
        <f t="shared" si="28"/>
        <v>0</v>
      </c>
      <c r="AD145" s="161">
        <f t="shared" si="28"/>
        <v>0</v>
      </c>
      <c r="AE145" s="161">
        <f t="shared" si="28"/>
        <v>0</v>
      </c>
      <c r="AF145" s="161">
        <f t="shared" si="28"/>
        <v>0</v>
      </c>
      <c r="AG145" s="161">
        <f t="shared" si="28"/>
        <v>0</v>
      </c>
      <c r="AH145" s="161">
        <f t="shared" si="28"/>
        <v>0</v>
      </c>
      <c r="AI145" s="161">
        <f t="shared" si="28"/>
        <v>0</v>
      </c>
      <c r="AJ145" s="161">
        <f t="shared" si="28"/>
        <v>0</v>
      </c>
      <c r="AK145" s="161">
        <f t="shared" si="28"/>
        <v>0</v>
      </c>
      <c r="AL145" s="161">
        <f t="shared" si="28"/>
        <v>0</v>
      </c>
      <c r="AM145" s="161">
        <f t="shared" si="28"/>
        <v>0</v>
      </c>
      <c r="AN145" s="161">
        <f t="shared" si="28"/>
        <v>0</v>
      </c>
      <c r="AO145" s="161">
        <f t="shared" si="28"/>
        <v>0</v>
      </c>
      <c r="AP145" s="161">
        <f t="shared" si="28"/>
        <v>0</v>
      </c>
      <c r="AQ145" s="161">
        <f t="shared" si="28"/>
        <v>0</v>
      </c>
      <c r="AR145" s="152"/>
      <c r="AS145" s="144"/>
      <c r="AT145" s="144"/>
      <c r="AU145" s="48"/>
      <c r="AV145" s="48"/>
      <c r="AW145" s="48"/>
      <c r="AX145" s="48"/>
      <c r="AY145" s="48"/>
      <c r="AZ145" s="48"/>
      <c r="BA145" s="48"/>
      <c r="BB145" s="48"/>
      <c r="BC145" s="61"/>
      <c r="BD145" s="199">
        <f t="shared" si="15"/>
        <v>0</v>
      </c>
      <c r="BE145" s="200">
        <f t="shared" si="16"/>
        <v>0</v>
      </c>
      <c r="BF145" s="200">
        <f t="shared" si="20"/>
        <v>0</v>
      </c>
      <c r="BG145" s="201"/>
      <c r="BH145" s="206">
        <f>[1]АВТОМЕХАНИК!E37</f>
        <v>36</v>
      </c>
      <c r="BI145" s="207">
        <f t="shared" si="19"/>
        <v>36</v>
      </c>
      <c r="BJ145" s="161"/>
    </row>
    <row r="146" spans="1:62" ht="20.25" customHeight="1" thickBot="1" x14ac:dyDescent="0.3">
      <c r="A146" s="29" t="str">
        <f>[1]АВТОМЕХАНИК!A38</f>
        <v>МДК.03.01</v>
      </c>
      <c r="B146" s="90" t="str">
        <f>[1]АВТОМЕХАНИК!B38</f>
        <v>Оборудование и   эксплуатация заправочных станций</v>
      </c>
      <c r="C146" s="91" t="s">
        <v>29</v>
      </c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48"/>
      <c r="V146" s="48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152"/>
      <c r="AS146" s="144"/>
      <c r="AT146" s="144"/>
      <c r="AU146" s="48"/>
      <c r="AV146" s="48"/>
      <c r="AW146" s="48"/>
      <c r="AX146" s="48"/>
      <c r="AY146" s="48"/>
      <c r="AZ146" s="48"/>
      <c r="BA146" s="48"/>
      <c r="BB146" s="48"/>
      <c r="BC146" s="61"/>
      <c r="BD146" s="208">
        <f t="shared" si="15"/>
        <v>0</v>
      </c>
      <c r="BE146" s="189">
        <f t="shared" si="16"/>
        <v>0</v>
      </c>
      <c r="BF146" s="189">
        <f t="shared" si="20"/>
        <v>0</v>
      </c>
      <c r="BG146" s="209"/>
      <c r="BH146" s="210">
        <f>[1]АВТОМЕХАНИК!F38</f>
        <v>36</v>
      </c>
      <c r="BI146" s="191">
        <f t="shared" si="19"/>
        <v>36</v>
      </c>
      <c r="BJ146" s="90" t="str">
        <f>B146</f>
        <v>Оборудование и   эксплуатация заправочных станций</v>
      </c>
    </row>
    <row r="147" spans="1:62" ht="20.25" customHeight="1" thickBot="1" x14ac:dyDescent="0.3">
      <c r="A147" s="29"/>
      <c r="B147" s="29"/>
      <c r="C147" s="30" t="s">
        <v>48</v>
      </c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48"/>
      <c r="V147" s="48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  <c r="AR147" s="152"/>
      <c r="AS147" s="144"/>
      <c r="AT147" s="144"/>
      <c r="AU147" s="48"/>
      <c r="AV147" s="48"/>
      <c r="AW147" s="48"/>
      <c r="AX147" s="48"/>
      <c r="AY147" s="48"/>
      <c r="AZ147" s="48"/>
      <c r="BA147" s="48"/>
      <c r="BB147" s="48"/>
      <c r="BC147" s="61"/>
      <c r="BD147" s="199">
        <f t="shared" si="15"/>
        <v>0</v>
      </c>
      <c r="BE147" s="200">
        <f t="shared" si="16"/>
        <v>0</v>
      </c>
      <c r="BF147" s="200">
        <f t="shared" si="20"/>
        <v>0</v>
      </c>
      <c r="BG147" s="201"/>
      <c r="BH147" s="206">
        <f>[1]АВТОМЕХАНИК!E38</f>
        <v>18</v>
      </c>
      <c r="BI147" s="207">
        <f t="shared" si="19"/>
        <v>18</v>
      </c>
      <c r="BJ147" s="161"/>
    </row>
    <row r="148" spans="1:62" ht="20.25" customHeight="1" thickBot="1" x14ac:dyDescent="0.3">
      <c r="A148" s="29" t="str">
        <f>[1]АВТОМЕХАНИК!A39</f>
        <v>МДК.03.02</v>
      </c>
      <c r="B148" s="90" t="str">
        <f>[1]АВТОМЕХАНИК!B39</f>
        <v>Организация транспортировки, приема, хранения и отпуска нефтепродуктов.</v>
      </c>
      <c r="C148" s="90" t="s">
        <v>29</v>
      </c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48"/>
      <c r="V148" s="48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152"/>
      <c r="AS148" s="144"/>
      <c r="AT148" s="144"/>
      <c r="AU148" s="48"/>
      <c r="AV148" s="48"/>
      <c r="AW148" s="48"/>
      <c r="AX148" s="48"/>
      <c r="AY148" s="48"/>
      <c r="AZ148" s="48"/>
      <c r="BA148" s="48"/>
      <c r="BB148" s="48"/>
      <c r="BC148" s="61"/>
      <c r="BD148" s="208">
        <f t="shared" si="15"/>
        <v>0</v>
      </c>
      <c r="BE148" s="189">
        <f t="shared" si="16"/>
        <v>0</v>
      </c>
      <c r="BF148" s="189">
        <f t="shared" si="20"/>
        <v>0</v>
      </c>
      <c r="BG148" s="209"/>
      <c r="BH148" s="210">
        <f>[1]АВТОМЕХАНИК!F39</f>
        <v>36</v>
      </c>
      <c r="BI148" s="191">
        <f t="shared" si="19"/>
        <v>36</v>
      </c>
      <c r="BJ148" s="90" t="str">
        <f>B148</f>
        <v>Организация транспортировки, приема, хранения и отпуска нефтепродуктов.</v>
      </c>
    </row>
    <row r="149" spans="1:62" ht="20.25" customHeight="1" thickBot="1" x14ac:dyDescent="0.3">
      <c r="A149" s="29"/>
      <c r="B149" s="29"/>
      <c r="C149" s="40" t="s">
        <v>48</v>
      </c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48"/>
      <c r="V149" s="48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  <c r="AR149" s="152"/>
      <c r="AS149" s="144"/>
      <c r="AT149" s="144"/>
      <c r="AU149" s="48"/>
      <c r="AV149" s="48"/>
      <c r="AW149" s="48"/>
      <c r="AX149" s="48"/>
      <c r="AY149" s="48"/>
      <c r="AZ149" s="48"/>
      <c r="BA149" s="48"/>
      <c r="BB149" s="48"/>
      <c r="BC149" s="61"/>
      <c r="BD149" s="199">
        <f t="shared" si="15"/>
        <v>0</v>
      </c>
      <c r="BE149" s="200">
        <f t="shared" si="16"/>
        <v>0</v>
      </c>
      <c r="BF149" s="200">
        <f t="shared" si="20"/>
        <v>0</v>
      </c>
      <c r="BG149" s="201"/>
      <c r="BH149" s="206">
        <f>[1]АВТОМЕХАНИК!E39</f>
        <v>18</v>
      </c>
      <c r="BI149" s="207">
        <f t="shared" si="19"/>
        <v>18</v>
      </c>
      <c r="BJ149" s="161"/>
    </row>
    <row r="150" spans="1:62" ht="20.25" customHeight="1" thickBot="1" x14ac:dyDescent="0.3">
      <c r="A150" s="29" t="str">
        <f>[1]АВТОМЕХАНИК!A40</f>
        <v>УП.03</v>
      </c>
      <c r="B150" s="97" t="str">
        <f>[1]АВТОМЕХАНИК!B40</f>
        <v>Учебная практики</v>
      </c>
      <c r="C150" s="98" t="s">
        <v>29</v>
      </c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48"/>
      <c r="V150" s="48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152"/>
      <c r="AS150" s="144"/>
      <c r="AT150" s="144"/>
      <c r="AU150" s="48"/>
      <c r="AV150" s="48"/>
      <c r="AW150" s="48"/>
      <c r="AX150" s="48"/>
      <c r="AY150" s="48"/>
      <c r="AZ150" s="48"/>
      <c r="BA150" s="48"/>
      <c r="BB150" s="48"/>
      <c r="BC150" s="61"/>
      <c r="BD150" s="192">
        <f t="shared" si="15"/>
        <v>0</v>
      </c>
      <c r="BE150" s="211">
        <f t="shared" si="16"/>
        <v>0</v>
      </c>
      <c r="BF150" s="211">
        <f t="shared" si="20"/>
        <v>0</v>
      </c>
      <c r="BG150" s="212"/>
      <c r="BH150" s="213">
        <f>[1]АВТОМЕХАНИК!F40</f>
        <v>38</v>
      </c>
      <c r="BI150" s="194">
        <f t="shared" si="19"/>
        <v>38</v>
      </c>
      <c r="BJ150" s="97" t="str">
        <f>B150</f>
        <v>Учебная практики</v>
      </c>
    </row>
    <row r="151" spans="1:62" ht="20.25" customHeight="1" thickBot="1" x14ac:dyDescent="0.3">
      <c r="A151" s="29"/>
      <c r="B151" s="29"/>
      <c r="C151" s="30" t="s">
        <v>48</v>
      </c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48"/>
      <c r="V151" s="48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61"/>
      <c r="AK151" s="161"/>
      <c r="AL151" s="161"/>
      <c r="AM151" s="161"/>
      <c r="AN151" s="161"/>
      <c r="AO151" s="161"/>
      <c r="AP151" s="161"/>
      <c r="AQ151" s="161"/>
      <c r="AR151" s="152"/>
      <c r="AS151" s="144"/>
      <c r="AT151" s="144"/>
      <c r="AU151" s="48"/>
      <c r="AV151" s="48"/>
      <c r="AW151" s="48"/>
      <c r="AX151" s="48"/>
      <c r="AY151" s="48"/>
      <c r="AZ151" s="48"/>
      <c r="BA151" s="48"/>
      <c r="BB151" s="48"/>
      <c r="BC151" s="61"/>
      <c r="BD151" s="199">
        <f t="shared" si="15"/>
        <v>0</v>
      </c>
      <c r="BE151" s="200">
        <f t="shared" si="16"/>
        <v>0</v>
      </c>
      <c r="BF151" s="200">
        <f t="shared" si="20"/>
        <v>0</v>
      </c>
      <c r="BG151" s="201"/>
      <c r="BH151" s="214">
        <v>0</v>
      </c>
      <c r="BI151" s="202">
        <f t="shared" si="19"/>
        <v>0</v>
      </c>
      <c r="BJ151" s="161"/>
    </row>
    <row r="152" spans="1:62" ht="20.25" customHeight="1" thickBot="1" x14ac:dyDescent="0.3">
      <c r="A152" s="29" t="str">
        <f>[1]АВТОМЕХАНИК!A41</f>
        <v>ПП.03</v>
      </c>
      <c r="B152" s="179" t="str">
        <f>[1]АВТОМЕХАНИК!B41</f>
        <v>Производственная практика</v>
      </c>
      <c r="C152" s="104" t="s">
        <v>56</v>
      </c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48"/>
      <c r="V152" s="48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52"/>
      <c r="AS152" s="144"/>
      <c r="AT152" s="144"/>
      <c r="AU152" s="48"/>
      <c r="AV152" s="48"/>
      <c r="AW152" s="48"/>
      <c r="AX152" s="48"/>
      <c r="AY152" s="48"/>
      <c r="AZ152" s="48"/>
      <c r="BA152" s="48"/>
      <c r="BB152" s="48"/>
      <c r="BC152" s="61"/>
      <c r="BD152" s="196">
        <f t="shared" si="15"/>
        <v>0</v>
      </c>
      <c r="BE152" s="215">
        <f t="shared" si="16"/>
        <v>0</v>
      </c>
      <c r="BF152" s="215">
        <f t="shared" si="20"/>
        <v>0</v>
      </c>
      <c r="BG152" s="216"/>
      <c r="BH152" s="217">
        <f>[1]АВТОМЕХАНИК!F41</f>
        <v>18</v>
      </c>
      <c r="BI152" s="198">
        <f t="shared" si="19"/>
        <v>18</v>
      </c>
      <c r="BJ152" s="179" t="str">
        <f>B152</f>
        <v>Производственная практика</v>
      </c>
    </row>
    <row r="153" spans="1:62" ht="20.25" customHeight="1" x14ac:dyDescent="0.25">
      <c r="A153" s="46"/>
      <c r="B153" s="46"/>
      <c r="C153" s="40" t="s">
        <v>32</v>
      </c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50"/>
      <c r="U153" s="48"/>
      <c r="V153" s="48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152"/>
      <c r="AS153" s="144"/>
      <c r="AT153" s="144"/>
      <c r="AU153" s="48"/>
      <c r="AV153" s="48"/>
      <c r="AW153" s="48"/>
      <c r="AX153" s="48"/>
      <c r="AY153" s="48"/>
      <c r="AZ153" s="48"/>
      <c r="BA153" s="48"/>
      <c r="BB153" s="48"/>
      <c r="BC153" s="61"/>
      <c r="BD153" s="199">
        <f t="shared" si="15"/>
        <v>0</v>
      </c>
      <c r="BE153" s="200">
        <f t="shared" si="16"/>
        <v>0</v>
      </c>
      <c r="BF153" s="200">
        <f t="shared" si="20"/>
        <v>0</v>
      </c>
      <c r="BH153" s="147">
        <f>'[1]Монтажник РЭА'!E46</f>
        <v>0</v>
      </c>
      <c r="BI153" s="195">
        <f t="shared" si="19"/>
        <v>0</v>
      </c>
      <c r="BJ153" s="16"/>
    </row>
    <row r="154" spans="1:62" ht="20.25" customHeight="1" x14ac:dyDescent="0.25">
      <c r="A154" s="123" t="s">
        <v>59</v>
      </c>
      <c r="B154" s="124"/>
      <c r="C154" s="125"/>
      <c r="D154" s="126">
        <f t="shared" ref="D154:T155" si="29">D78+D112+D124</f>
        <v>36</v>
      </c>
      <c r="E154" s="126">
        <f t="shared" si="29"/>
        <v>36</v>
      </c>
      <c r="F154" s="126">
        <f t="shared" si="29"/>
        <v>36</v>
      </c>
      <c r="G154" s="126">
        <f t="shared" si="29"/>
        <v>36</v>
      </c>
      <c r="H154" s="126">
        <f t="shared" si="29"/>
        <v>36</v>
      </c>
      <c r="I154" s="126">
        <f t="shared" si="29"/>
        <v>36</v>
      </c>
      <c r="J154" s="126">
        <f t="shared" si="29"/>
        <v>36</v>
      </c>
      <c r="K154" s="126">
        <f t="shared" si="29"/>
        <v>36</v>
      </c>
      <c r="L154" s="126">
        <f t="shared" si="29"/>
        <v>36</v>
      </c>
      <c r="M154" s="126">
        <f t="shared" si="29"/>
        <v>36</v>
      </c>
      <c r="N154" s="126">
        <f t="shared" si="29"/>
        <v>36</v>
      </c>
      <c r="O154" s="126">
        <f t="shared" si="29"/>
        <v>36</v>
      </c>
      <c r="P154" s="126">
        <f t="shared" si="29"/>
        <v>36</v>
      </c>
      <c r="Q154" s="126">
        <f t="shared" si="29"/>
        <v>36</v>
      </c>
      <c r="R154" s="126">
        <f t="shared" si="29"/>
        <v>36</v>
      </c>
      <c r="S154" s="126">
        <f t="shared" si="29"/>
        <v>36</v>
      </c>
      <c r="T154" s="126">
        <f t="shared" si="29"/>
        <v>36</v>
      </c>
      <c r="U154" s="127"/>
      <c r="V154" s="127"/>
      <c r="W154" s="126">
        <f t="shared" ref="W154:AQ155" si="30">W78+W112+W124</f>
        <v>36</v>
      </c>
      <c r="X154" s="126">
        <f t="shared" si="30"/>
        <v>36</v>
      </c>
      <c r="Y154" s="126">
        <f t="shared" si="30"/>
        <v>36</v>
      </c>
      <c r="Z154" s="126">
        <f t="shared" si="30"/>
        <v>36</v>
      </c>
      <c r="AA154" s="126">
        <f t="shared" si="30"/>
        <v>36</v>
      </c>
      <c r="AB154" s="126">
        <f t="shared" si="30"/>
        <v>36</v>
      </c>
      <c r="AC154" s="126">
        <f t="shared" si="30"/>
        <v>36</v>
      </c>
      <c r="AD154" s="126">
        <f t="shared" si="30"/>
        <v>36</v>
      </c>
      <c r="AE154" s="126">
        <f t="shared" si="30"/>
        <v>36</v>
      </c>
      <c r="AF154" s="126">
        <f t="shared" si="30"/>
        <v>36</v>
      </c>
      <c r="AG154" s="126">
        <f t="shared" si="30"/>
        <v>36</v>
      </c>
      <c r="AH154" s="126">
        <f t="shared" si="30"/>
        <v>36</v>
      </c>
      <c r="AI154" s="126">
        <f t="shared" si="30"/>
        <v>36</v>
      </c>
      <c r="AJ154" s="126">
        <f t="shared" si="30"/>
        <v>36</v>
      </c>
      <c r="AK154" s="126">
        <f t="shared" si="30"/>
        <v>36</v>
      </c>
      <c r="AL154" s="126">
        <f t="shared" si="30"/>
        <v>36</v>
      </c>
      <c r="AM154" s="126">
        <f t="shared" si="30"/>
        <v>36</v>
      </c>
      <c r="AN154" s="126">
        <f t="shared" si="30"/>
        <v>36</v>
      </c>
      <c r="AO154" s="126">
        <f t="shared" si="30"/>
        <v>36</v>
      </c>
      <c r="AP154" s="126">
        <f t="shared" si="30"/>
        <v>36</v>
      </c>
      <c r="AQ154" s="126">
        <f t="shared" si="30"/>
        <v>36</v>
      </c>
      <c r="AR154" s="218"/>
      <c r="AS154" s="144"/>
      <c r="AT154" s="144"/>
      <c r="AU154" s="126">
        <f t="shared" ref="AU154:BC154" si="31">SUM(AU80,AU82,AU84,AU86,AU88,AU90,AU92,AU98,AU100,AU114,AU116,AU124,AU122)</f>
        <v>0</v>
      </c>
      <c r="AV154" s="126">
        <f t="shared" si="31"/>
        <v>0</v>
      </c>
      <c r="AW154" s="126">
        <f t="shared" si="31"/>
        <v>0</v>
      </c>
      <c r="AX154" s="126">
        <f t="shared" si="31"/>
        <v>0</v>
      </c>
      <c r="AY154" s="126">
        <f t="shared" si="31"/>
        <v>0</v>
      </c>
      <c r="AZ154" s="126">
        <f t="shared" si="31"/>
        <v>0</v>
      </c>
      <c r="BA154" s="126">
        <f t="shared" si="31"/>
        <v>0</v>
      </c>
      <c r="BB154" s="126">
        <f t="shared" si="31"/>
        <v>0</v>
      </c>
      <c r="BC154" s="219">
        <f t="shared" si="31"/>
        <v>0</v>
      </c>
      <c r="BD154" s="220"/>
      <c r="BE154" s="160"/>
      <c r="BF154" s="221"/>
      <c r="BG154" s="160"/>
      <c r="BH154" s="160"/>
      <c r="BI154" s="160"/>
      <c r="BJ154" s="160"/>
    </row>
    <row r="155" spans="1:62" ht="20.25" customHeight="1" x14ac:dyDescent="0.25">
      <c r="A155" s="123" t="s">
        <v>60</v>
      </c>
      <c r="B155" s="124"/>
      <c r="C155" s="125"/>
      <c r="D155" s="126">
        <f t="shared" si="29"/>
        <v>15</v>
      </c>
      <c r="E155" s="126">
        <f t="shared" si="29"/>
        <v>14</v>
      </c>
      <c r="F155" s="126">
        <f t="shared" si="29"/>
        <v>16</v>
      </c>
      <c r="G155" s="126">
        <f t="shared" si="29"/>
        <v>14</v>
      </c>
      <c r="H155" s="126">
        <f t="shared" si="29"/>
        <v>17</v>
      </c>
      <c r="I155" s="126">
        <f t="shared" si="29"/>
        <v>13</v>
      </c>
      <c r="J155" s="126">
        <f t="shared" si="29"/>
        <v>17</v>
      </c>
      <c r="K155" s="126">
        <f t="shared" si="29"/>
        <v>13</v>
      </c>
      <c r="L155" s="126">
        <f t="shared" si="29"/>
        <v>17</v>
      </c>
      <c r="M155" s="126">
        <f t="shared" si="29"/>
        <v>13</v>
      </c>
      <c r="N155" s="126">
        <f t="shared" si="29"/>
        <v>17</v>
      </c>
      <c r="O155" s="126">
        <f t="shared" si="29"/>
        <v>13</v>
      </c>
      <c r="P155" s="126">
        <f t="shared" si="29"/>
        <v>17</v>
      </c>
      <c r="Q155" s="126">
        <f t="shared" si="29"/>
        <v>13</v>
      </c>
      <c r="R155" s="126">
        <f t="shared" si="29"/>
        <v>18</v>
      </c>
      <c r="S155" s="126">
        <f t="shared" si="29"/>
        <v>13</v>
      </c>
      <c r="T155" s="126">
        <f t="shared" si="29"/>
        <v>14</v>
      </c>
      <c r="U155" s="127"/>
      <c r="V155" s="127"/>
      <c r="W155" s="126">
        <f t="shared" si="30"/>
        <v>16</v>
      </c>
      <c r="X155" s="126">
        <f t="shared" si="30"/>
        <v>14</v>
      </c>
      <c r="Y155" s="126">
        <f t="shared" si="30"/>
        <v>16</v>
      </c>
      <c r="Z155" s="126">
        <f t="shared" si="30"/>
        <v>14</v>
      </c>
      <c r="AA155" s="126">
        <f t="shared" si="30"/>
        <v>16</v>
      </c>
      <c r="AB155" s="126">
        <f t="shared" si="30"/>
        <v>14</v>
      </c>
      <c r="AC155" s="126">
        <f t="shared" si="30"/>
        <v>15</v>
      </c>
      <c r="AD155" s="126">
        <f t="shared" si="30"/>
        <v>15</v>
      </c>
      <c r="AE155" s="126">
        <f t="shared" si="30"/>
        <v>15</v>
      </c>
      <c r="AF155" s="126">
        <f t="shared" si="30"/>
        <v>14</v>
      </c>
      <c r="AG155" s="126">
        <f t="shared" si="30"/>
        <v>16</v>
      </c>
      <c r="AH155" s="126">
        <f t="shared" si="30"/>
        <v>14</v>
      </c>
      <c r="AI155" s="126">
        <f t="shared" si="30"/>
        <v>16</v>
      </c>
      <c r="AJ155" s="126">
        <f t="shared" si="30"/>
        <v>15</v>
      </c>
      <c r="AK155" s="126">
        <f t="shared" si="30"/>
        <v>16</v>
      </c>
      <c r="AL155" s="126">
        <f t="shared" si="30"/>
        <v>14</v>
      </c>
      <c r="AM155" s="126">
        <f t="shared" si="30"/>
        <v>16</v>
      </c>
      <c r="AN155" s="126">
        <f t="shared" si="30"/>
        <v>14</v>
      </c>
      <c r="AO155" s="126">
        <f t="shared" si="30"/>
        <v>16</v>
      </c>
      <c r="AP155" s="126">
        <f t="shared" si="30"/>
        <v>14</v>
      </c>
      <c r="AQ155" s="126">
        <f t="shared" si="30"/>
        <v>16</v>
      </c>
      <c r="AR155" s="218"/>
      <c r="AS155" s="144"/>
      <c r="AT155" s="144"/>
      <c r="AU155" s="126">
        <f t="shared" ref="AU155:BC155" si="32">SUM(AU79,AU113)</f>
        <v>0</v>
      </c>
      <c r="AV155" s="126">
        <f t="shared" si="32"/>
        <v>0</v>
      </c>
      <c r="AW155" s="126">
        <f t="shared" si="32"/>
        <v>0</v>
      </c>
      <c r="AX155" s="126">
        <f t="shared" si="32"/>
        <v>0</v>
      </c>
      <c r="AY155" s="126">
        <f t="shared" si="32"/>
        <v>0</v>
      </c>
      <c r="AZ155" s="126">
        <f t="shared" si="32"/>
        <v>0</v>
      </c>
      <c r="BA155" s="126">
        <f t="shared" si="32"/>
        <v>0</v>
      </c>
      <c r="BB155" s="126">
        <f t="shared" si="32"/>
        <v>0</v>
      </c>
      <c r="BC155" s="219">
        <f t="shared" si="32"/>
        <v>0</v>
      </c>
      <c r="BD155" s="220"/>
      <c r="BE155" s="160"/>
      <c r="BF155" s="160"/>
      <c r="BG155" s="160"/>
      <c r="BH155" s="160"/>
      <c r="BI155" s="160"/>
      <c r="BJ155" s="160"/>
    </row>
    <row r="156" spans="1:62" ht="20.25" customHeight="1" thickBot="1" x14ac:dyDescent="0.3">
      <c r="A156" s="123" t="s">
        <v>61</v>
      </c>
      <c r="B156" s="124"/>
      <c r="C156" s="125"/>
      <c r="D156" s="126">
        <f>SUM(D154:D155)</f>
        <v>51</v>
      </c>
      <c r="E156" s="126">
        <f t="shared" ref="E156:T156" si="33">SUM(E154:E155)</f>
        <v>50</v>
      </c>
      <c r="F156" s="126">
        <f t="shared" si="33"/>
        <v>52</v>
      </c>
      <c r="G156" s="126">
        <f t="shared" si="33"/>
        <v>50</v>
      </c>
      <c r="H156" s="126">
        <f t="shared" si="33"/>
        <v>53</v>
      </c>
      <c r="I156" s="126">
        <f t="shared" si="33"/>
        <v>49</v>
      </c>
      <c r="J156" s="126">
        <f t="shared" si="33"/>
        <v>53</v>
      </c>
      <c r="K156" s="126">
        <f t="shared" si="33"/>
        <v>49</v>
      </c>
      <c r="L156" s="126">
        <f t="shared" si="33"/>
        <v>53</v>
      </c>
      <c r="M156" s="126">
        <f t="shared" si="33"/>
        <v>49</v>
      </c>
      <c r="N156" s="126">
        <f t="shared" si="33"/>
        <v>53</v>
      </c>
      <c r="O156" s="126">
        <f t="shared" si="33"/>
        <v>49</v>
      </c>
      <c r="P156" s="126">
        <f t="shared" si="33"/>
        <v>53</v>
      </c>
      <c r="Q156" s="126">
        <f t="shared" si="33"/>
        <v>49</v>
      </c>
      <c r="R156" s="126">
        <f t="shared" si="33"/>
        <v>54</v>
      </c>
      <c r="S156" s="126">
        <f t="shared" si="33"/>
        <v>49</v>
      </c>
      <c r="T156" s="126">
        <f t="shared" si="33"/>
        <v>50</v>
      </c>
      <c r="U156" s="127"/>
      <c r="V156" s="127"/>
      <c r="W156" s="126">
        <f t="shared" ref="W156:BC156" si="34">SUM(W154:W155)</f>
        <v>52</v>
      </c>
      <c r="X156" s="126">
        <f t="shared" si="34"/>
        <v>50</v>
      </c>
      <c r="Y156" s="126">
        <f t="shared" si="34"/>
        <v>52</v>
      </c>
      <c r="Z156" s="126">
        <f t="shared" si="34"/>
        <v>50</v>
      </c>
      <c r="AA156" s="126">
        <f t="shared" si="34"/>
        <v>52</v>
      </c>
      <c r="AB156" s="126">
        <f t="shared" si="34"/>
        <v>50</v>
      </c>
      <c r="AC156" s="126">
        <f t="shared" si="34"/>
        <v>51</v>
      </c>
      <c r="AD156" s="126">
        <f t="shared" si="34"/>
        <v>51</v>
      </c>
      <c r="AE156" s="126">
        <f t="shared" si="34"/>
        <v>51</v>
      </c>
      <c r="AF156" s="126">
        <f t="shared" si="34"/>
        <v>50</v>
      </c>
      <c r="AG156" s="126">
        <f t="shared" si="34"/>
        <v>52</v>
      </c>
      <c r="AH156" s="126">
        <f t="shared" si="34"/>
        <v>50</v>
      </c>
      <c r="AI156" s="126">
        <f t="shared" si="34"/>
        <v>52</v>
      </c>
      <c r="AJ156" s="126">
        <f t="shared" si="34"/>
        <v>51</v>
      </c>
      <c r="AK156" s="126">
        <f t="shared" si="34"/>
        <v>52</v>
      </c>
      <c r="AL156" s="126">
        <f t="shared" si="34"/>
        <v>50</v>
      </c>
      <c r="AM156" s="126">
        <f t="shared" si="34"/>
        <v>52</v>
      </c>
      <c r="AN156" s="126">
        <f t="shared" si="34"/>
        <v>50</v>
      </c>
      <c r="AO156" s="126">
        <f t="shared" si="34"/>
        <v>52</v>
      </c>
      <c r="AP156" s="126">
        <f t="shared" si="34"/>
        <v>50</v>
      </c>
      <c r="AQ156" s="126">
        <f t="shared" si="34"/>
        <v>52</v>
      </c>
      <c r="AR156" s="218"/>
      <c r="AS156" s="144"/>
      <c r="AT156" s="144"/>
      <c r="AU156" s="126">
        <f t="shared" si="34"/>
        <v>0</v>
      </c>
      <c r="AV156" s="126">
        <f t="shared" si="34"/>
        <v>0</v>
      </c>
      <c r="AW156" s="126">
        <f t="shared" si="34"/>
        <v>0</v>
      </c>
      <c r="AX156" s="126">
        <f t="shared" si="34"/>
        <v>0</v>
      </c>
      <c r="AY156" s="126">
        <f t="shared" si="34"/>
        <v>0</v>
      </c>
      <c r="AZ156" s="126">
        <f t="shared" si="34"/>
        <v>0</v>
      </c>
      <c r="BA156" s="126">
        <f t="shared" si="34"/>
        <v>0</v>
      </c>
      <c r="BB156" s="126">
        <f t="shared" si="34"/>
        <v>0</v>
      </c>
      <c r="BC156" s="219">
        <f t="shared" si="34"/>
        <v>0</v>
      </c>
      <c r="BD156" s="222"/>
      <c r="BE156" s="223"/>
      <c r="BF156" s="223"/>
      <c r="BG156" s="160"/>
      <c r="BH156" s="160"/>
      <c r="BI156" s="160"/>
      <c r="BJ156" s="160"/>
    </row>
    <row r="157" spans="1:62" ht="20.25" customHeight="1" x14ac:dyDescent="0.25">
      <c r="A157" s="136" t="s">
        <v>93</v>
      </c>
      <c r="B157" s="136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  <c r="AW157" s="137"/>
      <c r="AX157" s="137"/>
      <c r="AY157" s="137"/>
      <c r="AZ157" s="137"/>
      <c r="BA157" s="137"/>
      <c r="BB157" s="137"/>
      <c r="BC157" s="137"/>
      <c r="BD157" s="224"/>
      <c r="BE157" s="224"/>
      <c r="BF157" s="224"/>
      <c r="BG157" s="224"/>
      <c r="BH157" s="224"/>
      <c r="BI157" s="224"/>
      <c r="BJ157" s="137"/>
    </row>
    <row r="158" spans="1:62" ht="20.25" customHeight="1" x14ac:dyDescent="0.25">
      <c r="A158" s="4" t="s">
        <v>1</v>
      </c>
      <c r="B158" s="4" t="s">
        <v>2</v>
      </c>
      <c r="C158" s="5"/>
      <c r="D158" s="6" t="s">
        <v>3</v>
      </c>
      <c r="E158" s="6"/>
      <c r="F158" s="6"/>
      <c r="G158" s="6"/>
      <c r="H158" s="6" t="s">
        <v>4</v>
      </c>
      <c r="I158" s="6" t="s">
        <v>5</v>
      </c>
      <c r="J158" s="6"/>
      <c r="K158" s="6"/>
      <c r="L158" s="6" t="s">
        <v>6</v>
      </c>
      <c r="M158" s="6" t="s">
        <v>7</v>
      </c>
      <c r="N158" s="6"/>
      <c r="O158" s="6"/>
      <c r="P158" s="6"/>
      <c r="Q158" s="6" t="s">
        <v>8</v>
      </c>
      <c r="R158" s="6"/>
      <c r="S158" s="6"/>
      <c r="T158" s="6"/>
      <c r="U158" s="7" t="s">
        <v>9</v>
      </c>
      <c r="V158" s="6" t="s">
        <v>10</v>
      </c>
      <c r="W158" s="6"/>
      <c r="X158" s="6"/>
      <c r="Y158" s="6"/>
      <c r="Z158" s="6" t="s">
        <v>11</v>
      </c>
      <c r="AA158" s="6"/>
      <c r="AB158" s="6"/>
      <c r="AC158" s="6"/>
      <c r="AD158" s="6" t="s">
        <v>12</v>
      </c>
      <c r="AE158" s="6"/>
      <c r="AF158" s="6"/>
      <c r="AG158" s="6"/>
      <c r="AH158" s="6" t="s">
        <v>13</v>
      </c>
      <c r="AI158" s="6" t="s">
        <v>14</v>
      </c>
      <c r="AJ158" s="6"/>
      <c r="AK158" s="6"/>
      <c r="AL158" s="6" t="s">
        <v>15</v>
      </c>
      <c r="AM158" s="6" t="s">
        <v>16</v>
      </c>
      <c r="AN158" s="6"/>
      <c r="AO158" s="6"/>
      <c r="AP158" s="6"/>
      <c r="AQ158" s="6" t="s">
        <v>17</v>
      </c>
      <c r="AR158" s="6" t="s">
        <v>18</v>
      </c>
      <c r="AS158" s="6"/>
      <c r="AT158" s="6"/>
      <c r="AU158" s="6" t="s">
        <v>19</v>
      </c>
      <c r="AV158" s="6" t="s">
        <v>20</v>
      </c>
      <c r="AW158" s="6"/>
      <c r="AX158" s="6"/>
      <c r="AY158" s="6"/>
      <c r="AZ158" s="6" t="s">
        <v>21</v>
      </c>
      <c r="BA158" s="6"/>
      <c r="BB158" s="6"/>
      <c r="BC158" s="6"/>
    </row>
    <row r="159" spans="1:62" ht="20.25" customHeight="1" x14ac:dyDescent="0.25">
      <c r="A159" s="4"/>
      <c r="B159" s="4"/>
      <c r="C159" s="5"/>
      <c r="D159" s="8">
        <v>1</v>
      </c>
      <c r="E159" s="8">
        <v>8</v>
      </c>
      <c r="F159" s="8">
        <v>15</v>
      </c>
      <c r="G159" s="8">
        <v>22</v>
      </c>
      <c r="H159" s="6"/>
      <c r="I159" s="8">
        <v>6</v>
      </c>
      <c r="J159" s="8">
        <v>13</v>
      </c>
      <c r="K159" s="8">
        <v>20</v>
      </c>
      <c r="L159" s="6"/>
      <c r="M159" s="8">
        <v>3</v>
      </c>
      <c r="N159" s="8">
        <v>10</v>
      </c>
      <c r="O159" s="8">
        <v>17</v>
      </c>
      <c r="P159" s="9">
        <v>24</v>
      </c>
      <c r="Q159" s="8">
        <v>1</v>
      </c>
      <c r="R159" s="8">
        <v>8</v>
      </c>
      <c r="S159" s="8">
        <v>15</v>
      </c>
      <c r="T159" s="8">
        <v>22</v>
      </c>
      <c r="U159" s="7"/>
      <c r="V159" s="8">
        <v>5</v>
      </c>
      <c r="W159" s="8">
        <v>12</v>
      </c>
      <c r="X159" s="8">
        <v>19</v>
      </c>
      <c r="Y159" s="9">
        <v>26</v>
      </c>
      <c r="Z159" s="8">
        <v>2</v>
      </c>
      <c r="AA159" s="8">
        <v>9</v>
      </c>
      <c r="AB159" s="8">
        <v>16</v>
      </c>
      <c r="AC159" s="9">
        <v>23</v>
      </c>
      <c r="AD159" s="8">
        <v>1</v>
      </c>
      <c r="AE159" s="8">
        <v>8</v>
      </c>
      <c r="AF159" s="8">
        <v>15</v>
      </c>
      <c r="AG159" s="8">
        <v>22</v>
      </c>
      <c r="AH159" s="6"/>
      <c r="AI159" s="8">
        <v>5</v>
      </c>
      <c r="AJ159" s="8">
        <v>12</v>
      </c>
      <c r="AK159" s="8">
        <v>19</v>
      </c>
      <c r="AL159" s="6"/>
      <c r="AM159" s="8">
        <v>3</v>
      </c>
      <c r="AN159" s="8">
        <v>10</v>
      </c>
      <c r="AO159" s="8">
        <v>17</v>
      </c>
      <c r="AP159" s="9">
        <v>24</v>
      </c>
      <c r="AQ159" s="6"/>
      <c r="AR159" s="8">
        <v>7</v>
      </c>
      <c r="AS159" s="8">
        <v>14</v>
      </c>
      <c r="AT159" s="8">
        <v>21</v>
      </c>
      <c r="AU159" s="6"/>
      <c r="AV159" s="8">
        <v>5</v>
      </c>
      <c r="AW159" s="8">
        <v>12</v>
      </c>
      <c r="AX159" s="8">
        <v>19</v>
      </c>
      <c r="AY159" s="9">
        <v>26</v>
      </c>
      <c r="AZ159" s="8">
        <v>2</v>
      </c>
      <c r="BA159" s="8">
        <v>9</v>
      </c>
      <c r="BB159" s="8">
        <v>16</v>
      </c>
      <c r="BC159" s="8">
        <v>23</v>
      </c>
    </row>
    <row r="160" spans="1:62" ht="20.25" customHeight="1" x14ac:dyDescent="0.25">
      <c r="A160" s="4"/>
      <c r="B160" s="4"/>
      <c r="C160" s="5"/>
      <c r="D160" s="8">
        <v>6</v>
      </c>
      <c r="E160" s="8">
        <v>13</v>
      </c>
      <c r="F160" s="8">
        <v>20</v>
      </c>
      <c r="G160" s="8">
        <v>27</v>
      </c>
      <c r="H160" s="6"/>
      <c r="I160" s="8">
        <v>11</v>
      </c>
      <c r="J160" s="8">
        <v>18</v>
      </c>
      <c r="K160" s="8">
        <v>25</v>
      </c>
      <c r="L160" s="6"/>
      <c r="M160" s="8">
        <v>8</v>
      </c>
      <c r="N160" s="8">
        <v>15</v>
      </c>
      <c r="O160" s="8">
        <v>22</v>
      </c>
      <c r="P160" s="9">
        <v>29</v>
      </c>
      <c r="Q160" s="8">
        <v>6</v>
      </c>
      <c r="R160" s="8">
        <v>13</v>
      </c>
      <c r="S160" s="8">
        <v>20</v>
      </c>
      <c r="T160" s="8">
        <v>27</v>
      </c>
      <c r="U160" s="7"/>
      <c r="V160" s="8">
        <v>10</v>
      </c>
      <c r="W160" s="8">
        <v>17</v>
      </c>
      <c r="X160" s="8">
        <v>24</v>
      </c>
      <c r="Y160" s="9">
        <v>31</v>
      </c>
      <c r="Z160" s="8">
        <v>7</v>
      </c>
      <c r="AA160" s="8">
        <v>14</v>
      </c>
      <c r="AB160" s="8">
        <v>21</v>
      </c>
      <c r="AC160" s="9">
        <v>28</v>
      </c>
      <c r="AD160" s="8">
        <v>6</v>
      </c>
      <c r="AE160" s="8">
        <v>13</v>
      </c>
      <c r="AF160" s="8">
        <v>20</v>
      </c>
      <c r="AG160" s="8">
        <v>27</v>
      </c>
      <c r="AH160" s="6"/>
      <c r="AI160" s="8">
        <v>10</v>
      </c>
      <c r="AJ160" s="8">
        <v>17</v>
      </c>
      <c r="AK160" s="8">
        <v>24</v>
      </c>
      <c r="AL160" s="6"/>
      <c r="AM160" s="8">
        <v>8</v>
      </c>
      <c r="AN160" s="8">
        <v>15</v>
      </c>
      <c r="AO160" s="8">
        <v>22</v>
      </c>
      <c r="AP160" s="9">
        <v>29</v>
      </c>
      <c r="AQ160" s="6"/>
      <c r="AR160" s="8">
        <v>12</v>
      </c>
      <c r="AS160" s="8">
        <v>19</v>
      </c>
      <c r="AT160" s="8">
        <v>26</v>
      </c>
      <c r="AU160" s="6"/>
      <c r="AV160" s="8">
        <v>10</v>
      </c>
      <c r="AW160" s="8">
        <v>17</v>
      </c>
      <c r="AX160" s="8">
        <v>24</v>
      </c>
      <c r="AY160" s="9">
        <v>31</v>
      </c>
      <c r="AZ160" s="8">
        <v>7</v>
      </c>
      <c r="BA160" s="8">
        <v>14</v>
      </c>
      <c r="BB160" s="8">
        <v>21</v>
      </c>
      <c r="BC160" s="8">
        <v>28</v>
      </c>
      <c r="BJ160" s="225" t="s">
        <v>93</v>
      </c>
    </row>
    <row r="161" spans="1:62" ht="20.25" customHeight="1" x14ac:dyDescent="0.25">
      <c r="A161" s="4"/>
      <c r="B161" s="4"/>
      <c r="C161" s="5"/>
      <c r="D161" s="11">
        <v>1</v>
      </c>
      <c r="E161" s="11">
        <v>2</v>
      </c>
      <c r="F161" s="11">
        <v>3</v>
      </c>
      <c r="G161" s="11">
        <v>4</v>
      </c>
      <c r="H161" s="11">
        <v>5</v>
      </c>
      <c r="I161" s="11">
        <v>6</v>
      </c>
      <c r="J161" s="11">
        <v>7</v>
      </c>
      <c r="K161" s="11">
        <v>8</v>
      </c>
      <c r="L161" s="11">
        <v>9</v>
      </c>
      <c r="M161" s="11">
        <v>10</v>
      </c>
      <c r="N161" s="11">
        <v>11</v>
      </c>
      <c r="O161" s="11">
        <v>12</v>
      </c>
      <c r="P161" s="11">
        <v>13</v>
      </c>
      <c r="Q161" s="11">
        <v>14</v>
      </c>
      <c r="R161" s="11">
        <v>15</v>
      </c>
      <c r="S161" s="11">
        <v>16</v>
      </c>
      <c r="T161" s="11">
        <v>17</v>
      </c>
      <c r="U161" s="12"/>
      <c r="V161" s="13"/>
      <c r="W161" s="14">
        <v>1</v>
      </c>
      <c r="X161" s="14">
        <v>2</v>
      </c>
      <c r="Y161" s="14">
        <v>3</v>
      </c>
      <c r="Z161" s="14">
        <v>4</v>
      </c>
      <c r="AA161" s="14">
        <v>5</v>
      </c>
      <c r="AB161" s="14">
        <v>6</v>
      </c>
      <c r="AC161" s="14">
        <v>7</v>
      </c>
      <c r="AD161" s="14">
        <v>8</v>
      </c>
      <c r="AE161" s="14">
        <v>9</v>
      </c>
      <c r="AF161" s="14">
        <v>10</v>
      </c>
      <c r="AG161" s="14">
        <v>11</v>
      </c>
      <c r="AH161" s="14">
        <v>12</v>
      </c>
      <c r="AI161" s="14">
        <v>13</v>
      </c>
      <c r="AJ161" s="14">
        <v>14</v>
      </c>
      <c r="AK161" s="14">
        <v>15</v>
      </c>
      <c r="AL161" s="14">
        <v>16</v>
      </c>
      <c r="AM161" s="14">
        <v>17</v>
      </c>
      <c r="AN161" s="14">
        <v>18</v>
      </c>
      <c r="AO161" s="14">
        <v>19</v>
      </c>
      <c r="AP161" s="14">
        <v>20</v>
      </c>
      <c r="AQ161" s="14">
        <v>21</v>
      </c>
      <c r="AR161" s="14">
        <v>22</v>
      </c>
      <c r="AS161" s="14">
        <v>23</v>
      </c>
      <c r="AT161" s="14">
        <v>24</v>
      </c>
      <c r="AU161" s="14">
        <v>25</v>
      </c>
      <c r="AV161" s="14">
        <v>26</v>
      </c>
      <c r="AW161" s="14">
        <v>27</v>
      </c>
      <c r="AX161" s="14">
        <v>28</v>
      </c>
      <c r="AY161" s="14">
        <v>29</v>
      </c>
      <c r="AZ161" s="14">
        <v>30</v>
      </c>
      <c r="BA161" s="14">
        <v>31</v>
      </c>
      <c r="BB161" s="14">
        <v>32</v>
      </c>
      <c r="BC161" s="14">
        <v>33</v>
      </c>
      <c r="BJ161" s="225"/>
    </row>
    <row r="162" spans="1:62" ht="20.25" customHeight="1" thickBot="1" x14ac:dyDescent="0.3">
      <c r="A162" s="4"/>
      <c r="B162" s="4"/>
      <c r="C162" s="5"/>
      <c r="D162" s="11">
        <v>1</v>
      </c>
      <c r="E162" s="11">
        <v>2</v>
      </c>
      <c r="F162" s="11">
        <v>3</v>
      </c>
      <c r="G162" s="11">
        <v>4</v>
      </c>
      <c r="H162" s="11">
        <v>5</v>
      </c>
      <c r="I162" s="11">
        <v>6</v>
      </c>
      <c r="J162" s="11">
        <v>7</v>
      </c>
      <c r="K162" s="11">
        <v>8</v>
      </c>
      <c r="L162" s="11">
        <v>9</v>
      </c>
      <c r="M162" s="11">
        <v>10</v>
      </c>
      <c r="N162" s="11">
        <v>11</v>
      </c>
      <c r="O162" s="11">
        <v>12</v>
      </c>
      <c r="P162" s="14">
        <v>13</v>
      </c>
      <c r="Q162" s="14">
        <v>14</v>
      </c>
      <c r="R162" s="14">
        <v>15</v>
      </c>
      <c r="S162" s="14">
        <v>16</v>
      </c>
      <c r="T162" s="14">
        <v>17</v>
      </c>
      <c r="U162" s="13">
        <v>18</v>
      </c>
      <c r="V162" s="13">
        <v>19</v>
      </c>
      <c r="W162" s="14">
        <v>20</v>
      </c>
      <c r="X162" s="14">
        <v>21</v>
      </c>
      <c r="Y162" s="14">
        <v>22</v>
      </c>
      <c r="Z162" s="11">
        <v>23</v>
      </c>
      <c r="AA162" s="11">
        <v>24</v>
      </c>
      <c r="AB162" s="11">
        <v>25</v>
      </c>
      <c r="AC162" s="11">
        <v>26</v>
      </c>
      <c r="AD162" s="11">
        <v>27</v>
      </c>
      <c r="AE162" s="11">
        <v>28</v>
      </c>
      <c r="AF162" s="11">
        <v>29</v>
      </c>
      <c r="AG162" s="11">
        <v>30</v>
      </c>
      <c r="AH162" s="11">
        <v>31</v>
      </c>
      <c r="AI162" s="11">
        <v>32</v>
      </c>
      <c r="AJ162" s="11">
        <v>33</v>
      </c>
      <c r="AK162" s="11">
        <v>34</v>
      </c>
      <c r="AL162" s="11">
        <v>35</v>
      </c>
      <c r="AM162" s="11">
        <v>36</v>
      </c>
      <c r="AN162" s="11">
        <v>37</v>
      </c>
      <c r="AO162" s="11">
        <v>38</v>
      </c>
      <c r="AP162" s="11">
        <v>39</v>
      </c>
      <c r="AQ162" s="11">
        <v>40</v>
      </c>
      <c r="AR162" s="11">
        <v>41</v>
      </c>
      <c r="AS162" s="11">
        <v>42</v>
      </c>
      <c r="AT162" s="11">
        <v>43</v>
      </c>
      <c r="AU162" s="11">
        <v>44</v>
      </c>
      <c r="AV162" s="11">
        <v>45</v>
      </c>
      <c r="AW162" s="11">
        <v>46</v>
      </c>
      <c r="AX162" s="11">
        <v>47</v>
      </c>
      <c r="AY162" s="11">
        <v>48</v>
      </c>
      <c r="AZ162" s="11">
        <v>49</v>
      </c>
      <c r="BA162" s="11">
        <v>50</v>
      </c>
      <c r="BB162" s="11">
        <v>51</v>
      </c>
      <c r="BC162" s="11">
        <v>52</v>
      </c>
      <c r="BD162" s="11" t="s">
        <v>94</v>
      </c>
      <c r="BE162" s="11" t="s">
        <v>23</v>
      </c>
      <c r="BF162" s="11" t="s">
        <v>64</v>
      </c>
      <c r="BH162" s="3" t="s">
        <v>25</v>
      </c>
      <c r="BI162" s="3" t="s">
        <v>26</v>
      </c>
    </row>
    <row r="163" spans="1:62" ht="20.25" customHeight="1" thickBot="1" x14ac:dyDescent="0.3">
      <c r="A163" s="24" t="s">
        <v>46</v>
      </c>
      <c r="B163" s="19" t="s">
        <v>47</v>
      </c>
      <c r="C163" s="63" t="s">
        <v>29</v>
      </c>
      <c r="D163" s="21">
        <f>D165+D167+D169+D171+D173</f>
        <v>8</v>
      </c>
      <c r="E163" s="21">
        <f t="shared" ref="E163:AP164" si="35">E165+E167+E169+E171+E173</f>
        <v>8</v>
      </c>
      <c r="F163" s="21">
        <f t="shared" si="35"/>
        <v>8</v>
      </c>
      <c r="G163" s="21">
        <f t="shared" si="35"/>
        <v>8</v>
      </c>
      <c r="H163" s="21">
        <f t="shared" si="35"/>
        <v>8</v>
      </c>
      <c r="I163" s="21">
        <f t="shared" si="35"/>
        <v>8</v>
      </c>
      <c r="J163" s="21">
        <f t="shared" si="35"/>
        <v>8</v>
      </c>
      <c r="K163" s="21">
        <f t="shared" si="35"/>
        <v>8</v>
      </c>
      <c r="L163" s="21">
        <f t="shared" si="35"/>
        <v>8</v>
      </c>
      <c r="M163" s="21">
        <f t="shared" si="35"/>
        <v>8</v>
      </c>
      <c r="N163" s="21">
        <f t="shared" si="35"/>
        <v>8</v>
      </c>
      <c r="O163" s="21">
        <f t="shared" si="35"/>
        <v>5</v>
      </c>
      <c r="P163" s="21">
        <f t="shared" si="35"/>
        <v>5</v>
      </c>
      <c r="Q163" s="21">
        <f t="shared" si="35"/>
        <v>5</v>
      </c>
      <c r="R163" s="21">
        <f t="shared" si="35"/>
        <v>5</v>
      </c>
      <c r="S163" s="21">
        <f t="shared" si="35"/>
        <v>5</v>
      </c>
      <c r="T163" s="21">
        <f t="shared" si="35"/>
        <v>5</v>
      </c>
      <c r="U163" s="22"/>
      <c r="V163" s="22"/>
      <c r="W163" s="21">
        <f>W165+W167+W169+W171+W173</f>
        <v>0</v>
      </c>
      <c r="X163" s="21">
        <f>X165+X167+X169+X171+X173</f>
        <v>0</v>
      </c>
      <c r="Y163" s="21">
        <f t="shared" si="35"/>
        <v>0</v>
      </c>
      <c r="Z163" s="21">
        <f t="shared" si="35"/>
        <v>0</v>
      </c>
      <c r="AA163" s="21">
        <f t="shared" si="35"/>
        <v>0</v>
      </c>
      <c r="AB163" s="21">
        <f t="shared" si="35"/>
        <v>0</v>
      </c>
      <c r="AC163" s="21">
        <f t="shared" si="35"/>
        <v>0</v>
      </c>
      <c r="AD163" s="21">
        <f t="shared" si="35"/>
        <v>0</v>
      </c>
      <c r="AE163" s="21">
        <f t="shared" si="35"/>
        <v>0</v>
      </c>
      <c r="AF163" s="21">
        <f t="shared" si="35"/>
        <v>0</v>
      </c>
      <c r="AG163" s="21">
        <f t="shared" si="35"/>
        <v>0</v>
      </c>
      <c r="AH163" s="21">
        <f t="shared" si="35"/>
        <v>0</v>
      </c>
      <c r="AI163" s="21">
        <f t="shared" si="35"/>
        <v>0</v>
      </c>
      <c r="AJ163" s="21">
        <f t="shared" si="35"/>
        <v>0</v>
      </c>
      <c r="AK163" s="21">
        <f t="shared" si="35"/>
        <v>0</v>
      </c>
      <c r="AL163" s="21">
        <f t="shared" si="35"/>
        <v>0</v>
      </c>
      <c r="AM163" s="21">
        <f t="shared" si="35"/>
        <v>0</v>
      </c>
      <c r="AN163" s="21">
        <f t="shared" si="35"/>
        <v>0</v>
      </c>
      <c r="AO163" s="21">
        <f t="shared" si="35"/>
        <v>0</v>
      </c>
      <c r="AP163" s="21">
        <f t="shared" si="35"/>
        <v>0</v>
      </c>
      <c r="AQ163" s="226"/>
      <c r="AR163" s="226"/>
      <c r="AS163" s="227"/>
      <c r="AT163" s="227"/>
      <c r="AU163" s="22"/>
      <c r="AV163" s="22"/>
      <c r="AW163" s="22"/>
      <c r="AX163" s="22"/>
      <c r="AY163" s="22"/>
      <c r="AZ163" s="22"/>
      <c r="BA163" s="22"/>
      <c r="BB163" s="22"/>
      <c r="BC163" s="22"/>
      <c r="BD163" s="25">
        <f t="shared" ref="BD163:BD206" si="36">SUM(D163:T163)</f>
        <v>118</v>
      </c>
      <c r="BE163" s="25">
        <f t="shared" ref="BE163:BE206" si="37">SUM(W163:AT163)</f>
        <v>0</v>
      </c>
      <c r="BF163" s="145">
        <f t="shared" ref="BF163:BF206" si="38">SUM(BD163:BE163)</f>
        <v>118</v>
      </c>
      <c r="BG163" s="25"/>
      <c r="BH163" s="26">
        <f>BI112</f>
        <v>133</v>
      </c>
      <c r="BI163" s="25">
        <f t="shared" ref="BI163:BI185" si="39">BH163-BF163</f>
        <v>15</v>
      </c>
      <c r="BJ163" s="66" t="s">
        <v>47</v>
      </c>
    </row>
    <row r="164" spans="1:62" ht="20.25" customHeight="1" thickBot="1" x14ac:dyDescent="0.3">
      <c r="A164" s="67"/>
      <c r="B164" s="67"/>
      <c r="C164" s="68" t="s">
        <v>48</v>
      </c>
      <c r="D164" s="69">
        <f>D166+D168+D170+D172+D174</f>
        <v>3</v>
      </c>
      <c r="E164" s="69">
        <f t="shared" si="35"/>
        <v>5</v>
      </c>
      <c r="F164" s="69">
        <f t="shared" si="35"/>
        <v>3</v>
      </c>
      <c r="G164" s="69">
        <f t="shared" si="35"/>
        <v>5</v>
      </c>
      <c r="H164" s="69">
        <f t="shared" si="35"/>
        <v>3</v>
      </c>
      <c r="I164" s="69">
        <f t="shared" si="35"/>
        <v>5</v>
      </c>
      <c r="J164" s="69">
        <f t="shared" si="35"/>
        <v>3</v>
      </c>
      <c r="K164" s="69">
        <f t="shared" si="35"/>
        <v>5</v>
      </c>
      <c r="L164" s="69">
        <f t="shared" si="35"/>
        <v>3</v>
      </c>
      <c r="M164" s="69">
        <f t="shared" si="35"/>
        <v>4</v>
      </c>
      <c r="N164" s="69">
        <f t="shared" si="35"/>
        <v>4</v>
      </c>
      <c r="O164" s="69">
        <f t="shared" si="35"/>
        <v>2</v>
      </c>
      <c r="P164" s="69">
        <f t="shared" si="35"/>
        <v>3</v>
      </c>
      <c r="Q164" s="69">
        <f t="shared" si="35"/>
        <v>2</v>
      </c>
      <c r="R164" s="69">
        <f t="shared" si="35"/>
        <v>3</v>
      </c>
      <c r="S164" s="69">
        <f t="shared" si="35"/>
        <v>2</v>
      </c>
      <c r="T164" s="69">
        <f t="shared" si="35"/>
        <v>3</v>
      </c>
      <c r="U164" s="22"/>
      <c r="V164" s="22"/>
      <c r="W164" s="69">
        <f>W166+W168+W170+W172+W174</f>
        <v>0</v>
      </c>
      <c r="X164" s="69">
        <f>X166+X168+X170+X172+X174</f>
        <v>0</v>
      </c>
      <c r="Y164" s="69">
        <f t="shared" si="35"/>
        <v>0</v>
      </c>
      <c r="Z164" s="69">
        <f t="shared" si="35"/>
        <v>0</v>
      </c>
      <c r="AA164" s="69">
        <f t="shared" si="35"/>
        <v>0</v>
      </c>
      <c r="AB164" s="69">
        <f t="shared" si="35"/>
        <v>0</v>
      </c>
      <c r="AC164" s="69">
        <f t="shared" si="35"/>
        <v>0</v>
      </c>
      <c r="AD164" s="69">
        <f t="shared" si="35"/>
        <v>0</v>
      </c>
      <c r="AE164" s="69">
        <f t="shared" si="35"/>
        <v>0</v>
      </c>
      <c r="AF164" s="69">
        <f t="shared" si="35"/>
        <v>0</v>
      </c>
      <c r="AG164" s="69">
        <f t="shared" si="35"/>
        <v>0</v>
      </c>
      <c r="AH164" s="69">
        <f t="shared" si="35"/>
        <v>0</v>
      </c>
      <c r="AI164" s="69">
        <f t="shared" si="35"/>
        <v>0</v>
      </c>
      <c r="AJ164" s="69">
        <f t="shared" si="35"/>
        <v>0</v>
      </c>
      <c r="AK164" s="69">
        <f t="shared" si="35"/>
        <v>0</v>
      </c>
      <c r="AL164" s="69">
        <f t="shared" si="35"/>
        <v>0</v>
      </c>
      <c r="AM164" s="69">
        <f t="shared" si="35"/>
        <v>0</v>
      </c>
      <c r="AN164" s="69">
        <f t="shared" si="35"/>
        <v>0</v>
      </c>
      <c r="AO164" s="69">
        <f t="shared" si="35"/>
        <v>0</v>
      </c>
      <c r="AP164" s="69">
        <f t="shared" si="35"/>
        <v>0</v>
      </c>
      <c r="AQ164" s="226"/>
      <c r="AR164" s="226"/>
      <c r="AS164" s="227"/>
      <c r="AT164" s="227"/>
      <c r="AU164" s="22"/>
      <c r="AV164" s="22"/>
      <c r="AW164" s="22"/>
      <c r="AX164" s="22"/>
      <c r="AY164" s="22"/>
      <c r="AZ164" s="22"/>
      <c r="BA164" s="22"/>
      <c r="BB164" s="22"/>
      <c r="BC164" s="22"/>
      <c r="BD164" s="16">
        <f t="shared" si="36"/>
        <v>58</v>
      </c>
      <c r="BE164" s="16">
        <f t="shared" si="37"/>
        <v>0</v>
      </c>
      <c r="BF164" s="16">
        <f t="shared" si="38"/>
        <v>58</v>
      </c>
      <c r="BH164" s="72">
        <f>BI113</f>
        <v>56</v>
      </c>
      <c r="BI164" s="44">
        <f>BH164-BF164</f>
        <v>-2</v>
      </c>
      <c r="BJ164" s="70"/>
    </row>
    <row r="165" spans="1:62" ht="20.25" customHeight="1" thickBot="1" x14ac:dyDescent="0.3">
      <c r="A165" s="29" t="s">
        <v>49</v>
      </c>
      <c r="B165" s="29" t="str">
        <f>[1]АВТОМЕХАНИК!B21</f>
        <v>Электротехника</v>
      </c>
      <c r="C165" s="30" t="s">
        <v>29</v>
      </c>
      <c r="D165" s="31">
        <v>2</v>
      </c>
      <c r="E165" s="31">
        <v>2</v>
      </c>
      <c r="F165" s="31">
        <v>2</v>
      </c>
      <c r="G165" s="31">
        <v>2</v>
      </c>
      <c r="H165" s="31">
        <v>2</v>
      </c>
      <c r="I165" s="31">
        <v>2</v>
      </c>
      <c r="J165" s="31">
        <v>2</v>
      </c>
      <c r="K165" s="31">
        <v>2</v>
      </c>
      <c r="L165" s="31">
        <v>2</v>
      </c>
      <c r="M165" s="31">
        <v>2</v>
      </c>
      <c r="N165" s="31">
        <v>2</v>
      </c>
      <c r="O165" s="31">
        <v>5</v>
      </c>
      <c r="P165" s="31">
        <v>5</v>
      </c>
      <c r="Q165" s="31">
        <v>5</v>
      </c>
      <c r="R165" s="31">
        <v>5</v>
      </c>
      <c r="S165" s="31">
        <v>5</v>
      </c>
      <c r="T165" s="31">
        <v>5</v>
      </c>
      <c r="U165" s="32"/>
      <c r="V165" s="32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228"/>
      <c r="AR165" s="228"/>
      <c r="AS165" s="229"/>
      <c r="AT165" s="229"/>
      <c r="AU165" s="34"/>
      <c r="AV165" s="34"/>
      <c r="AW165" s="34"/>
      <c r="AX165" s="34"/>
      <c r="AY165" s="34"/>
      <c r="AZ165" s="34"/>
      <c r="BA165" s="34"/>
      <c r="BB165" s="34"/>
      <c r="BC165" s="34"/>
      <c r="BD165" s="35">
        <f t="shared" si="36"/>
        <v>52</v>
      </c>
      <c r="BE165" s="35">
        <f t="shared" si="37"/>
        <v>0</v>
      </c>
      <c r="BF165" s="35">
        <f t="shared" si="38"/>
        <v>52</v>
      </c>
      <c r="BG165" s="54"/>
      <c r="BH165" s="77">
        <f>BI114</f>
        <v>32</v>
      </c>
      <c r="BI165" s="36">
        <f t="shared" si="39"/>
        <v>-20</v>
      </c>
      <c r="BJ165" s="230" t="str">
        <f>B165</f>
        <v>Электротехника</v>
      </c>
    </row>
    <row r="166" spans="1:62" ht="20.25" customHeight="1" thickBot="1" x14ac:dyDescent="0.3">
      <c r="A166" s="16"/>
      <c r="B166" s="46"/>
      <c r="C166" s="40" t="s">
        <v>32</v>
      </c>
      <c r="D166" s="47">
        <v>1</v>
      </c>
      <c r="E166" s="47">
        <v>1</v>
      </c>
      <c r="F166" s="47">
        <v>1</v>
      </c>
      <c r="G166" s="47">
        <v>1</v>
      </c>
      <c r="H166" s="47">
        <v>1</v>
      </c>
      <c r="I166" s="47">
        <v>1</v>
      </c>
      <c r="J166" s="47">
        <v>1</v>
      </c>
      <c r="K166" s="47">
        <v>1</v>
      </c>
      <c r="L166" s="47">
        <v>1</v>
      </c>
      <c r="M166" s="47">
        <v>1</v>
      </c>
      <c r="N166" s="47">
        <v>2</v>
      </c>
      <c r="O166" s="47">
        <v>2</v>
      </c>
      <c r="P166" s="47">
        <v>3</v>
      </c>
      <c r="Q166" s="47">
        <v>2</v>
      </c>
      <c r="R166" s="47">
        <v>3</v>
      </c>
      <c r="S166" s="47">
        <v>2</v>
      </c>
      <c r="T166" s="50">
        <v>3</v>
      </c>
      <c r="U166" s="48"/>
      <c r="V166" s="48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231"/>
      <c r="AR166" s="231"/>
      <c r="AS166" s="232"/>
      <c r="AT166" s="233"/>
      <c r="AU166" s="48"/>
      <c r="AV166" s="48"/>
      <c r="AW166" s="48"/>
      <c r="AX166" s="48"/>
      <c r="AY166" s="48"/>
      <c r="AZ166" s="48"/>
      <c r="BA166" s="48"/>
      <c r="BB166" s="48"/>
      <c r="BC166" s="48"/>
      <c r="BD166" s="16">
        <f t="shared" si="36"/>
        <v>27</v>
      </c>
      <c r="BE166" s="16">
        <f t="shared" si="37"/>
        <v>0</v>
      </c>
      <c r="BF166" s="74">
        <f t="shared" si="38"/>
        <v>27</v>
      </c>
      <c r="BH166" s="75">
        <f>BI114</f>
        <v>32</v>
      </c>
      <c r="BI166" s="75">
        <f t="shared" si="39"/>
        <v>5</v>
      </c>
      <c r="BJ166" s="49"/>
    </row>
    <row r="167" spans="1:62" ht="20.25" customHeight="1" thickBot="1" x14ac:dyDescent="0.3">
      <c r="A167" s="29" t="s">
        <v>50</v>
      </c>
      <c r="B167" s="29" t="str">
        <f>[1]АВТОМЕХАНИК!B22</f>
        <v>Охрана труда</v>
      </c>
      <c r="C167" s="30" t="s">
        <v>29</v>
      </c>
      <c r="D167" s="31">
        <v>3</v>
      </c>
      <c r="E167" s="31">
        <v>3</v>
      </c>
      <c r="F167" s="31">
        <v>3</v>
      </c>
      <c r="G167" s="31">
        <v>3</v>
      </c>
      <c r="H167" s="31">
        <v>3</v>
      </c>
      <c r="I167" s="31">
        <v>3</v>
      </c>
      <c r="J167" s="31">
        <v>3</v>
      </c>
      <c r="K167" s="31">
        <v>3</v>
      </c>
      <c r="L167" s="31">
        <v>3</v>
      </c>
      <c r="M167" s="31">
        <v>3</v>
      </c>
      <c r="N167" s="91">
        <v>3</v>
      </c>
      <c r="O167" s="31"/>
      <c r="P167" s="31"/>
      <c r="Q167" s="31"/>
      <c r="R167" s="31"/>
      <c r="S167" s="31"/>
      <c r="T167" s="31"/>
      <c r="U167" s="32"/>
      <c r="V167" s="32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228"/>
      <c r="AR167" s="228"/>
      <c r="AS167" s="229"/>
      <c r="AT167" s="229"/>
      <c r="AU167" s="34"/>
      <c r="AV167" s="34"/>
      <c r="AW167" s="34"/>
      <c r="AX167" s="34"/>
      <c r="AY167" s="34"/>
      <c r="AZ167" s="34"/>
      <c r="BA167" s="34"/>
      <c r="BB167" s="34"/>
      <c r="BC167" s="34"/>
      <c r="BD167" s="35">
        <f t="shared" si="36"/>
        <v>33</v>
      </c>
      <c r="BE167" s="35">
        <f t="shared" si="37"/>
        <v>0</v>
      </c>
      <c r="BF167" s="234">
        <f t="shared" si="38"/>
        <v>33</v>
      </c>
      <c r="BG167" s="54"/>
      <c r="BH167" s="77">
        <f t="shared" ref="BH167:BH204" si="40">BI116</f>
        <v>33</v>
      </c>
      <c r="BI167" s="36">
        <f t="shared" si="39"/>
        <v>0</v>
      </c>
      <c r="BJ167" s="230" t="str">
        <f>B167</f>
        <v>Охрана труда</v>
      </c>
    </row>
    <row r="168" spans="1:62" ht="20.25" customHeight="1" thickBot="1" x14ac:dyDescent="0.3">
      <c r="A168" s="29"/>
      <c r="B168" s="29"/>
      <c r="C168" s="40" t="s">
        <v>32</v>
      </c>
      <c r="D168" s="41">
        <v>1</v>
      </c>
      <c r="E168" s="41">
        <v>2</v>
      </c>
      <c r="F168" s="41">
        <v>1</v>
      </c>
      <c r="G168" s="41">
        <v>2</v>
      </c>
      <c r="H168" s="41">
        <v>1</v>
      </c>
      <c r="I168" s="41">
        <v>2</v>
      </c>
      <c r="J168" s="41">
        <v>1</v>
      </c>
      <c r="K168" s="41">
        <v>2</v>
      </c>
      <c r="L168" s="41">
        <v>1</v>
      </c>
      <c r="M168" s="41">
        <v>1</v>
      </c>
      <c r="N168" s="41">
        <v>1</v>
      </c>
      <c r="O168" s="41"/>
      <c r="P168" s="41"/>
      <c r="Q168" s="73"/>
      <c r="R168" s="73"/>
      <c r="S168" s="73"/>
      <c r="T168" s="73"/>
      <c r="U168" s="32"/>
      <c r="V168" s="32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228"/>
      <c r="AR168" s="228"/>
      <c r="AS168" s="229"/>
      <c r="AT168" s="229"/>
      <c r="AU168" s="34"/>
      <c r="AV168" s="34"/>
      <c r="AW168" s="34"/>
      <c r="AX168" s="34"/>
      <c r="AY168" s="34"/>
      <c r="AZ168" s="34"/>
      <c r="BA168" s="34"/>
      <c r="BB168" s="34"/>
      <c r="BC168" s="34"/>
      <c r="BD168" s="16">
        <f t="shared" si="36"/>
        <v>15</v>
      </c>
      <c r="BE168" s="16">
        <f t="shared" si="37"/>
        <v>0</v>
      </c>
      <c r="BF168" s="16">
        <f t="shared" si="38"/>
        <v>15</v>
      </c>
      <c r="BH168" s="72">
        <f t="shared" si="40"/>
        <v>16.5</v>
      </c>
      <c r="BI168" s="72">
        <v>0</v>
      </c>
      <c r="BJ168" s="38"/>
    </row>
    <row r="169" spans="1:62" ht="20.25" customHeight="1" thickBot="1" x14ac:dyDescent="0.3">
      <c r="A169" s="29" t="s">
        <v>51</v>
      </c>
      <c r="B169" s="29" t="str">
        <f>[1]АВТОМЕХАНИК!B23</f>
        <v>Материаловедение</v>
      </c>
      <c r="C169" s="30" t="s">
        <v>29</v>
      </c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2"/>
      <c r="V169" s="32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228"/>
      <c r="AR169" s="228"/>
      <c r="AS169" s="229"/>
      <c r="AT169" s="229"/>
      <c r="AU169" s="34"/>
      <c r="AV169" s="34"/>
      <c r="AW169" s="34"/>
      <c r="AX169" s="34"/>
      <c r="AY169" s="34"/>
      <c r="AZ169" s="34"/>
      <c r="BA169" s="34"/>
      <c r="BB169" s="34"/>
      <c r="BC169" s="34"/>
      <c r="BD169" s="35">
        <f t="shared" si="36"/>
        <v>0</v>
      </c>
      <c r="BE169" s="35">
        <f t="shared" si="37"/>
        <v>0</v>
      </c>
      <c r="BF169" s="35">
        <f t="shared" si="38"/>
        <v>0</v>
      </c>
      <c r="BG169" s="54"/>
      <c r="BH169" s="77">
        <f t="shared" si="40"/>
        <v>2</v>
      </c>
      <c r="BI169" s="36">
        <f t="shared" si="39"/>
        <v>2</v>
      </c>
      <c r="BJ169" s="230" t="str">
        <f>B169</f>
        <v>Материаловедение</v>
      </c>
    </row>
    <row r="170" spans="1:62" ht="20.25" customHeight="1" thickBot="1" x14ac:dyDescent="0.3">
      <c r="A170" s="29"/>
      <c r="B170" s="29"/>
      <c r="C170" s="40" t="s">
        <v>32</v>
      </c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32"/>
      <c r="V170" s="32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231"/>
      <c r="AR170" s="231"/>
      <c r="AS170" s="233"/>
      <c r="AT170" s="233"/>
      <c r="AU170" s="34"/>
      <c r="AV170" s="34"/>
      <c r="AW170" s="34"/>
      <c r="AX170" s="34"/>
      <c r="AY170" s="34"/>
      <c r="AZ170" s="34"/>
      <c r="BA170" s="34"/>
      <c r="BB170" s="34"/>
      <c r="BC170" s="34"/>
      <c r="BD170" s="16">
        <f t="shared" si="36"/>
        <v>0</v>
      </c>
      <c r="BE170" s="16">
        <f t="shared" si="37"/>
        <v>0</v>
      </c>
      <c r="BF170" s="16">
        <f t="shared" si="38"/>
        <v>0</v>
      </c>
      <c r="BH170" s="72">
        <f t="shared" si="40"/>
        <v>-9</v>
      </c>
      <c r="BI170" s="72">
        <v>0</v>
      </c>
      <c r="BJ170" s="38"/>
    </row>
    <row r="171" spans="1:62" ht="20.25" customHeight="1" thickBot="1" x14ac:dyDescent="0.3">
      <c r="A171" s="29" t="s">
        <v>52</v>
      </c>
      <c r="B171" s="29" t="str">
        <f>[1]АВТОМЕХАНИК!B24</f>
        <v>Безопасность жизнедеятельности</v>
      </c>
      <c r="C171" s="30" t="s">
        <v>29</v>
      </c>
      <c r="D171" s="31">
        <v>3</v>
      </c>
      <c r="E171" s="31">
        <v>3</v>
      </c>
      <c r="F171" s="31">
        <v>3</v>
      </c>
      <c r="G171" s="31">
        <v>3</v>
      </c>
      <c r="H171" s="31">
        <v>3</v>
      </c>
      <c r="I171" s="31">
        <v>3</v>
      </c>
      <c r="J171" s="31">
        <v>3</v>
      </c>
      <c r="K171" s="31">
        <v>3</v>
      </c>
      <c r="L171" s="31">
        <v>3</v>
      </c>
      <c r="M171" s="31">
        <v>3</v>
      </c>
      <c r="N171" s="91">
        <v>3</v>
      </c>
      <c r="O171" s="31"/>
      <c r="P171" s="31"/>
      <c r="Q171" s="31"/>
      <c r="R171" s="31"/>
      <c r="S171" s="31"/>
      <c r="T171" s="31"/>
      <c r="U171" s="48"/>
      <c r="V171" s="48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228"/>
      <c r="AR171" s="231"/>
      <c r="AS171" s="233"/>
      <c r="AT171" s="233"/>
      <c r="AU171" s="48"/>
      <c r="AV171" s="48"/>
      <c r="AW171" s="48"/>
      <c r="AX171" s="48"/>
      <c r="AY171" s="48"/>
      <c r="AZ171" s="48"/>
      <c r="BA171" s="48"/>
      <c r="BB171" s="48"/>
      <c r="BC171" s="48"/>
      <c r="BD171" s="35">
        <f t="shared" si="36"/>
        <v>33</v>
      </c>
      <c r="BE171" s="35">
        <f t="shared" si="37"/>
        <v>0</v>
      </c>
      <c r="BF171" s="35">
        <f t="shared" si="38"/>
        <v>33</v>
      </c>
      <c r="BG171" s="54"/>
      <c r="BH171" s="77">
        <f t="shared" si="40"/>
        <v>32</v>
      </c>
      <c r="BI171" s="36">
        <f t="shared" si="39"/>
        <v>-1</v>
      </c>
      <c r="BJ171" s="230" t="str">
        <f>B171</f>
        <v>Безопасность жизнедеятельности</v>
      </c>
    </row>
    <row r="172" spans="1:62" ht="20.25" customHeight="1" thickBot="1" x14ac:dyDescent="0.3">
      <c r="A172" s="16"/>
      <c r="B172" s="46"/>
      <c r="C172" s="40" t="s">
        <v>32</v>
      </c>
      <c r="D172" s="47">
        <v>1</v>
      </c>
      <c r="E172" s="47">
        <v>2</v>
      </c>
      <c r="F172" s="47">
        <v>1</v>
      </c>
      <c r="G172" s="47">
        <v>2</v>
      </c>
      <c r="H172" s="47">
        <v>1</v>
      </c>
      <c r="I172" s="47">
        <v>2</v>
      </c>
      <c r="J172" s="47">
        <v>1</v>
      </c>
      <c r="K172" s="47">
        <v>2</v>
      </c>
      <c r="L172" s="47">
        <v>1</v>
      </c>
      <c r="M172" s="47">
        <v>2</v>
      </c>
      <c r="N172" s="47">
        <v>1</v>
      </c>
      <c r="O172" s="47"/>
      <c r="P172" s="47"/>
      <c r="Q172" s="47"/>
      <c r="R172" s="47"/>
      <c r="S172" s="47"/>
      <c r="T172" s="47"/>
      <c r="U172" s="48"/>
      <c r="V172" s="48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231"/>
      <c r="AR172" s="231"/>
      <c r="AS172" s="232"/>
      <c r="AT172" s="233"/>
      <c r="AU172" s="48"/>
      <c r="AV172" s="48"/>
      <c r="AW172" s="48"/>
      <c r="AX172" s="48"/>
      <c r="AY172" s="48"/>
      <c r="AZ172" s="48"/>
      <c r="BA172" s="48"/>
      <c r="BB172" s="48"/>
      <c r="BC172" s="48"/>
      <c r="BD172" s="16">
        <f t="shared" si="36"/>
        <v>16</v>
      </c>
      <c r="BE172" s="16">
        <f t="shared" si="37"/>
        <v>0</v>
      </c>
      <c r="BF172" s="16">
        <f t="shared" si="38"/>
        <v>16</v>
      </c>
      <c r="BH172" s="75">
        <f t="shared" si="40"/>
        <v>16</v>
      </c>
      <c r="BI172" s="75">
        <f t="shared" si="39"/>
        <v>0</v>
      </c>
      <c r="BJ172" s="49"/>
    </row>
    <row r="173" spans="1:62" ht="20.25" customHeight="1" thickBot="1" x14ac:dyDescent="0.3">
      <c r="A173" s="29"/>
      <c r="B173" s="29"/>
      <c r="C173" s="30" t="s">
        <v>29</v>
      </c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48"/>
      <c r="V173" s="48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228"/>
      <c r="AR173" s="228"/>
      <c r="AS173" s="229"/>
      <c r="AT173" s="229"/>
      <c r="AU173" s="48"/>
      <c r="AV173" s="48"/>
      <c r="AW173" s="48"/>
      <c r="AX173" s="48"/>
      <c r="AY173" s="48"/>
      <c r="AZ173" s="48"/>
      <c r="BA173" s="48"/>
      <c r="BB173" s="48"/>
      <c r="BC173" s="48"/>
      <c r="BD173" s="35">
        <f t="shared" si="36"/>
        <v>0</v>
      </c>
      <c r="BE173" s="35">
        <f t="shared" si="37"/>
        <v>0</v>
      </c>
      <c r="BF173" s="35">
        <f t="shared" si="38"/>
        <v>0</v>
      </c>
      <c r="BG173" s="54"/>
      <c r="BH173" s="77">
        <f t="shared" si="40"/>
        <v>34</v>
      </c>
      <c r="BI173" s="36">
        <f t="shared" si="39"/>
        <v>34</v>
      </c>
      <c r="BJ173" s="230">
        <f>B173</f>
        <v>0</v>
      </c>
    </row>
    <row r="174" spans="1:62" ht="20.25" customHeight="1" thickBot="1" x14ac:dyDescent="0.3">
      <c r="A174" s="29"/>
      <c r="B174" s="29"/>
      <c r="C174" s="40" t="s">
        <v>32</v>
      </c>
      <c r="D174" s="73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73"/>
      <c r="R174" s="73"/>
      <c r="S174" s="73"/>
      <c r="T174" s="73"/>
      <c r="U174" s="48"/>
      <c r="V174" s="48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228"/>
      <c r="AR174" s="228"/>
      <c r="AS174" s="229"/>
      <c r="AT174" s="229"/>
      <c r="AU174" s="48"/>
      <c r="AV174" s="48"/>
      <c r="AW174" s="48"/>
      <c r="AX174" s="48"/>
      <c r="AY174" s="48"/>
      <c r="AZ174" s="48"/>
      <c r="BA174" s="48"/>
      <c r="BB174" s="48"/>
      <c r="BC174" s="48"/>
      <c r="BD174" s="16">
        <f t="shared" si="36"/>
        <v>0</v>
      </c>
      <c r="BE174" s="16">
        <f t="shared" si="37"/>
        <v>0</v>
      </c>
      <c r="BF174" s="16">
        <f t="shared" si="38"/>
        <v>0</v>
      </c>
      <c r="BH174" s="75">
        <f t="shared" si="40"/>
        <v>17</v>
      </c>
      <c r="BI174" s="75">
        <f t="shared" si="39"/>
        <v>17</v>
      </c>
      <c r="BJ174" s="38"/>
    </row>
    <row r="175" spans="1:62" ht="20.25" customHeight="1" thickBot="1" x14ac:dyDescent="0.3">
      <c r="A175" s="78" t="str">
        <f>[1]АВТОМЕХАНИК!A27</f>
        <v>ПМ.00</v>
      </c>
      <c r="B175" s="78" t="str">
        <f>[1]АВТОМЕХАНИК!B27</f>
        <v xml:space="preserve">ПРОФЕССИОНАЛЬНЫЕ МОДУЛИ </v>
      </c>
      <c r="C175" s="79" t="s">
        <v>29</v>
      </c>
      <c r="D175" s="80">
        <f>D177+D187+D195</f>
        <v>25</v>
      </c>
      <c r="E175" s="80">
        <f t="shared" ref="E175:AP176" si="41">E177+E187+E195</f>
        <v>25</v>
      </c>
      <c r="F175" s="80">
        <f t="shared" si="41"/>
        <v>25</v>
      </c>
      <c r="G175" s="80">
        <f t="shared" si="41"/>
        <v>25</v>
      </c>
      <c r="H175" s="80">
        <f t="shared" si="41"/>
        <v>25</v>
      </c>
      <c r="I175" s="80">
        <f t="shared" si="41"/>
        <v>25</v>
      </c>
      <c r="J175" s="80">
        <f t="shared" si="41"/>
        <v>25</v>
      </c>
      <c r="K175" s="80">
        <f t="shared" si="41"/>
        <v>25</v>
      </c>
      <c r="L175" s="80">
        <f t="shared" si="41"/>
        <v>25</v>
      </c>
      <c r="M175" s="80">
        <f t="shared" si="41"/>
        <v>25</v>
      </c>
      <c r="N175" s="80">
        <f t="shared" si="41"/>
        <v>25</v>
      </c>
      <c r="O175" s="80">
        <f t="shared" si="41"/>
        <v>28</v>
      </c>
      <c r="P175" s="80">
        <f t="shared" si="41"/>
        <v>28</v>
      </c>
      <c r="Q175" s="80">
        <f t="shared" si="41"/>
        <v>28</v>
      </c>
      <c r="R175" s="80">
        <f t="shared" si="41"/>
        <v>28</v>
      </c>
      <c r="S175" s="80">
        <f t="shared" si="41"/>
        <v>28</v>
      </c>
      <c r="T175" s="80">
        <f t="shared" si="41"/>
        <v>28</v>
      </c>
      <c r="U175" s="22"/>
      <c r="V175" s="22"/>
      <c r="W175" s="80">
        <f>W177+W187+W195</f>
        <v>36</v>
      </c>
      <c r="X175" s="80">
        <f>X177+X187+X195</f>
        <v>36</v>
      </c>
      <c r="Y175" s="80">
        <f t="shared" si="41"/>
        <v>36</v>
      </c>
      <c r="Z175" s="80">
        <f t="shared" si="41"/>
        <v>36</v>
      </c>
      <c r="AA175" s="80">
        <f t="shared" si="41"/>
        <v>36</v>
      </c>
      <c r="AB175" s="80">
        <f t="shared" si="41"/>
        <v>36</v>
      </c>
      <c r="AC175" s="80">
        <f t="shared" si="41"/>
        <v>36</v>
      </c>
      <c r="AD175" s="80">
        <f t="shared" si="41"/>
        <v>36</v>
      </c>
      <c r="AE175" s="80">
        <f t="shared" si="41"/>
        <v>36</v>
      </c>
      <c r="AF175" s="80">
        <f t="shared" si="41"/>
        <v>36</v>
      </c>
      <c r="AG175" s="80">
        <f t="shared" si="41"/>
        <v>36</v>
      </c>
      <c r="AH175" s="80">
        <f t="shared" si="41"/>
        <v>36</v>
      </c>
      <c r="AI175" s="80">
        <f t="shared" si="41"/>
        <v>36</v>
      </c>
      <c r="AJ175" s="80">
        <f t="shared" si="41"/>
        <v>36</v>
      </c>
      <c r="AK175" s="80">
        <f t="shared" si="41"/>
        <v>36</v>
      </c>
      <c r="AL175" s="80">
        <f t="shared" si="41"/>
        <v>36</v>
      </c>
      <c r="AM175" s="80">
        <f t="shared" si="41"/>
        <v>36</v>
      </c>
      <c r="AN175" s="80">
        <f t="shared" si="41"/>
        <v>36</v>
      </c>
      <c r="AO175" s="80">
        <f t="shared" si="41"/>
        <v>36</v>
      </c>
      <c r="AP175" s="80">
        <f t="shared" si="41"/>
        <v>36</v>
      </c>
      <c r="AQ175" s="226"/>
      <c r="AR175" s="226"/>
      <c r="AS175" s="227"/>
      <c r="AT175" s="227"/>
      <c r="AU175" s="34"/>
      <c r="AV175" s="34"/>
      <c r="AW175" s="34"/>
      <c r="AX175" s="34"/>
      <c r="AY175" s="34"/>
      <c r="AZ175" s="34"/>
      <c r="BA175" s="34"/>
      <c r="BB175" s="34"/>
      <c r="BC175" s="34"/>
      <c r="BD175" s="81">
        <f t="shared" si="36"/>
        <v>443</v>
      </c>
      <c r="BE175" s="81">
        <f t="shared" si="37"/>
        <v>720</v>
      </c>
      <c r="BF175" s="82">
        <f t="shared" si="38"/>
        <v>1163</v>
      </c>
      <c r="BG175" s="83"/>
      <c r="BH175" s="166">
        <f t="shared" si="40"/>
        <v>386</v>
      </c>
      <c r="BI175" s="83">
        <f t="shared" si="39"/>
        <v>-777</v>
      </c>
      <c r="BJ175" s="78" t="str">
        <f>B175</f>
        <v xml:space="preserve">ПРОФЕССИОНАЛЬНЫЕ МОДУЛИ </v>
      </c>
    </row>
    <row r="176" spans="1:62" ht="20.25" customHeight="1" thickBot="1" x14ac:dyDescent="0.3">
      <c r="A176" s="29"/>
      <c r="B176" s="29"/>
      <c r="C176" s="30" t="s">
        <v>48</v>
      </c>
      <c r="D176" s="73">
        <f>D178+D188+D196</f>
        <v>7</v>
      </c>
      <c r="E176" s="73">
        <f t="shared" si="41"/>
        <v>6</v>
      </c>
      <c r="F176" s="73">
        <f t="shared" si="41"/>
        <v>7</v>
      </c>
      <c r="G176" s="73">
        <f t="shared" si="41"/>
        <v>6</v>
      </c>
      <c r="H176" s="73">
        <f t="shared" si="41"/>
        <v>7</v>
      </c>
      <c r="I176" s="73">
        <f t="shared" si="41"/>
        <v>6</v>
      </c>
      <c r="J176" s="73">
        <f t="shared" si="41"/>
        <v>7</v>
      </c>
      <c r="K176" s="73">
        <f t="shared" si="41"/>
        <v>6</v>
      </c>
      <c r="L176" s="73">
        <f t="shared" si="41"/>
        <v>7</v>
      </c>
      <c r="M176" s="73">
        <f t="shared" si="41"/>
        <v>6</v>
      </c>
      <c r="N176" s="73">
        <f t="shared" si="41"/>
        <v>5</v>
      </c>
      <c r="O176" s="73">
        <f t="shared" si="41"/>
        <v>7</v>
      </c>
      <c r="P176" s="73">
        <f t="shared" si="41"/>
        <v>8</v>
      </c>
      <c r="Q176" s="73">
        <f t="shared" si="41"/>
        <v>7</v>
      </c>
      <c r="R176" s="73">
        <f t="shared" si="41"/>
        <v>8</v>
      </c>
      <c r="S176" s="73">
        <f t="shared" si="41"/>
        <v>7</v>
      </c>
      <c r="T176" s="73">
        <f t="shared" si="41"/>
        <v>8</v>
      </c>
      <c r="U176" s="32"/>
      <c r="V176" s="32"/>
      <c r="W176" s="73">
        <f>W178+W188+W196</f>
        <v>0</v>
      </c>
      <c r="X176" s="73">
        <f>X178+X188+X196</f>
        <v>0</v>
      </c>
      <c r="Y176" s="73">
        <f t="shared" si="41"/>
        <v>0</v>
      </c>
      <c r="Z176" s="73">
        <f t="shared" si="41"/>
        <v>0</v>
      </c>
      <c r="AA176" s="73">
        <f t="shared" si="41"/>
        <v>0</v>
      </c>
      <c r="AB176" s="73">
        <f t="shared" si="41"/>
        <v>0</v>
      </c>
      <c r="AC176" s="73">
        <f t="shared" si="41"/>
        <v>0</v>
      </c>
      <c r="AD176" s="73">
        <f t="shared" si="41"/>
        <v>0</v>
      </c>
      <c r="AE176" s="73">
        <f t="shared" si="41"/>
        <v>0</v>
      </c>
      <c r="AF176" s="73">
        <f t="shared" si="41"/>
        <v>0</v>
      </c>
      <c r="AG176" s="73">
        <f t="shared" si="41"/>
        <v>0</v>
      </c>
      <c r="AH176" s="73">
        <f t="shared" si="41"/>
        <v>0</v>
      </c>
      <c r="AI176" s="73">
        <f t="shared" si="41"/>
        <v>0</v>
      </c>
      <c r="AJ176" s="73">
        <f t="shared" si="41"/>
        <v>0</v>
      </c>
      <c r="AK176" s="73">
        <f t="shared" si="41"/>
        <v>0</v>
      </c>
      <c r="AL176" s="73">
        <f t="shared" si="41"/>
        <v>0</v>
      </c>
      <c r="AM176" s="73">
        <f t="shared" si="41"/>
        <v>0</v>
      </c>
      <c r="AN176" s="73">
        <f t="shared" si="41"/>
        <v>0</v>
      </c>
      <c r="AO176" s="73">
        <f t="shared" si="41"/>
        <v>0</v>
      </c>
      <c r="AP176" s="73">
        <f t="shared" si="41"/>
        <v>0</v>
      </c>
      <c r="AQ176" s="228"/>
      <c r="AR176" s="228"/>
      <c r="AS176" s="229"/>
      <c r="AT176" s="229"/>
      <c r="AU176" s="34"/>
      <c r="AV176" s="34"/>
      <c r="AW176" s="34"/>
      <c r="AX176" s="34"/>
      <c r="AY176" s="34"/>
      <c r="AZ176" s="34"/>
      <c r="BA176" s="34"/>
      <c r="BB176" s="34"/>
      <c r="BC176" s="34"/>
      <c r="BD176" s="16">
        <f t="shared" si="36"/>
        <v>115</v>
      </c>
      <c r="BE176" s="16">
        <f t="shared" si="37"/>
        <v>0</v>
      </c>
      <c r="BF176" s="16">
        <f t="shared" si="38"/>
        <v>115</v>
      </c>
      <c r="BH176" s="147">
        <f t="shared" si="40"/>
        <v>106</v>
      </c>
      <c r="BI176" s="235">
        <f>BH176-BF176</f>
        <v>-9</v>
      </c>
      <c r="BJ176" s="29"/>
    </row>
    <row r="177" spans="1:62" ht="20.25" customHeight="1" thickBot="1" x14ac:dyDescent="0.3">
      <c r="A177" s="78" t="str">
        <f>[1]АВТОМЕХАНИК!A28</f>
        <v>ПМ.01</v>
      </c>
      <c r="B177" s="78" t="str">
        <f>[1]АВТОМЕХАНИК!B28</f>
        <v>Техническое обслуживание и ремонт автотранспорта</v>
      </c>
      <c r="C177" s="79" t="s">
        <v>29</v>
      </c>
      <c r="D177" s="79">
        <f>D179+D181+D183+D185</f>
        <v>11</v>
      </c>
      <c r="E177" s="79">
        <f t="shared" ref="E177:T178" si="42">E179+E181+E183+E185</f>
        <v>11</v>
      </c>
      <c r="F177" s="79">
        <f t="shared" si="42"/>
        <v>11</v>
      </c>
      <c r="G177" s="79">
        <f t="shared" si="42"/>
        <v>11</v>
      </c>
      <c r="H177" s="79">
        <f t="shared" si="42"/>
        <v>11</v>
      </c>
      <c r="I177" s="79">
        <f t="shared" si="42"/>
        <v>11</v>
      </c>
      <c r="J177" s="79">
        <f t="shared" si="42"/>
        <v>11</v>
      </c>
      <c r="K177" s="79">
        <f t="shared" si="42"/>
        <v>11</v>
      </c>
      <c r="L177" s="79">
        <f t="shared" si="42"/>
        <v>11</v>
      </c>
      <c r="M177" s="79">
        <f t="shared" si="42"/>
        <v>11</v>
      </c>
      <c r="N177" s="79">
        <f t="shared" si="42"/>
        <v>11</v>
      </c>
      <c r="O177" s="79">
        <f t="shared" si="42"/>
        <v>19</v>
      </c>
      <c r="P177" s="79">
        <f t="shared" si="42"/>
        <v>19</v>
      </c>
      <c r="Q177" s="79">
        <f t="shared" si="42"/>
        <v>19</v>
      </c>
      <c r="R177" s="79">
        <f t="shared" si="42"/>
        <v>19</v>
      </c>
      <c r="S177" s="79">
        <f t="shared" si="42"/>
        <v>19</v>
      </c>
      <c r="T177" s="79">
        <f t="shared" si="42"/>
        <v>19</v>
      </c>
      <c r="U177" s="32"/>
      <c r="V177" s="32"/>
      <c r="W177" s="79">
        <f t="shared" ref="W177:AP178" si="43">W179+W181+W183+W185</f>
        <v>36</v>
      </c>
      <c r="X177" s="79">
        <f t="shared" si="43"/>
        <v>36</v>
      </c>
      <c r="Y177" s="79">
        <f t="shared" si="43"/>
        <v>36</v>
      </c>
      <c r="Z177" s="79">
        <f t="shared" si="43"/>
        <v>36</v>
      </c>
      <c r="AA177" s="79">
        <f t="shared" si="43"/>
        <v>36</v>
      </c>
      <c r="AB177" s="79">
        <f t="shared" si="43"/>
        <v>36</v>
      </c>
      <c r="AC177" s="79">
        <f t="shared" si="43"/>
        <v>36</v>
      </c>
      <c r="AD177" s="79">
        <f t="shared" si="43"/>
        <v>36</v>
      </c>
      <c r="AE177" s="79">
        <f t="shared" si="43"/>
        <v>36</v>
      </c>
      <c r="AF177" s="79">
        <f t="shared" si="43"/>
        <v>36</v>
      </c>
      <c r="AG177" s="79">
        <f t="shared" si="43"/>
        <v>36</v>
      </c>
      <c r="AH177" s="79">
        <f t="shared" si="43"/>
        <v>36</v>
      </c>
      <c r="AI177" s="79">
        <f t="shared" si="43"/>
        <v>36</v>
      </c>
      <c r="AJ177" s="79">
        <f t="shared" si="43"/>
        <v>36</v>
      </c>
      <c r="AK177" s="79">
        <f t="shared" si="43"/>
        <v>36</v>
      </c>
      <c r="AL177" s="79">
        <f t="shared" si="43"/>
        <v>36</v>
      </c>
      <c r="AM177" s="79">
        <f t="shared" si="43"/>
        <v>36</v>
      </c>
      <c r="AN177" s="79">
        <f t="shared" si="43"/>
        <v>36</v>
      </c>
      <c r="AO177" s="79">
        <f t="shared" si="43"/>
        <v>0</v>
      </c>
      <c r="AP177" s="79">
        <f t="shared" si="43"/>
        <v>0</v>
      </c>
      <c r="AQ177" s="228"/>
      <c r="AR177" s="228"/>
      <c r="AS177" s="229"/>
      <c r="AT177" s="229"/>
      <c r="AU177" s="34"/>
      <c r="AV177" s="34"/>
      <c r="AW177" s="34"/>
      <c r="AX177" s="34"/>
      <c r="AY177" s="34"/>
      <c r="AZ177" s="34"/>
      <c r="BA177" s="34"/>
      <c r="BB177" s="34"/>
      <c r="BC177" s="34"/>
      <c r="BD177" s="81">
        <f t="shared" si="36"/>
        <v>235</v>
      </c>
      <c r="BE177" s="81">
        <f t="shared" si="37"/>
        <v>648</v>
      </c>
      <c r="BF177" s="82">
        <f t="shared" si="38"/>
        <v>883</v>
      </c>
      <c r="BG177" s="83"/>
      <c r="BH177" s="236">
        <f t="shared" si="40"/>
        <v>269</v>
      </c>
      <c r="BI177" s="83">
        <f t="shared" si="39"/>
        <v>-614</v>
      </c>
      <c r="BJ177" s="78" t="str">
        <f>B177</f>
        <v>Техническое обслуживание и ремонт автотранспорта</v>
      </c>
    </row>
    <row r="178" spans="1:62" ht="20.25" customHeight="1" thickBot="1" x14ac:dyDescent="0.3">
      <c r="A178" s="29"/>
      <c r="B178" s="29"/>
      <c r="C178" s="30" t="s">
        <v>48</v>
      </c>
      <c r="D178" s="47">
        <f>D180+D182+D184+D186</f>
        <v>3</v>
      </c>
      <c r="E178" s="47">
        <f t="shared" si="42"/>
        <v>2</v>
      </c>
      <c r="F178" s="47">
        <f t="shared" si="42"/>
        <v>3</v>
      </c>
      <c r="G178" s="47">
        <f t="shared" si="42"/>
        <v>2</v>
      </c>
      <c r="H178" s="47">
        <f t="shared" si="42"/>
        <v>3</v>
      </c>
      <c r="I178" s="47">
        <f t="shared" si="42"/>
        <v>2</v>
      </c>
      <c r="J178" s="47">
        <f t="shared" si="42"/>
        <v>3</v>
      </c>
      <c r="K178" s="47">
        <f t="shared" si="42"/>
        <v>2</v>
      </c>
      <c r="L178" s="47">
        <f t="shared" si="42"/>
        <v>3</v>
      </c>
      <c r="M178" s="47">
        <f t="shared" si="42"/>
        <v>2</v>
      </c>
      <c r="N178" s="47">
        <v>1</v>
      </c>
      <c r="O178" s="47">
        <f t="shared" si="42"/>
        <v>4</v>
      </c>
      <c r="P178" s="47">
        <f t="shared" si="42"/>
        <v>4</v>
      </c>
      <c r="Q178" s="47">
        <f t="shared" si="42"/>
        <v>4</v>
      </c>
      <c r="R178" s="47">
        <f t="shared" si="42"/>
        <v>4</v>
      </c>
      <c r="S178" s="47">
        <f t="shared" si="42"/>
        <v>4</v>
      </c>
      <c r="T178" s="47">
        <f t="shared" si="42"/>
        <v>4</v>
      </c>
      <c r="U178" s="48"/>
      <c r="V178" s="48"/>
      <c r="W178" s="47">
        <f t="shared" si="43"/>
        <v>0</v>
      </c>
      <c r="X178" s="47">
        <f t="shared" si="43"/>
        <v>0</v>
      </c>
      <c r="Y178" s="47">
        <f t="shared" si="43"/>
        <v>0</v>
      </c>
      <c r="Z178" s="47">
        <f t="shared" si="43"/>
        <v>0</v>
      </c>
      <c r="AA178" s="47">
        <f t="shared" si="43"/>
        <v>0</v>
      </c>
      <c r="AB178" s="47">
        <f t="shared" si="43"/>
        <v>0</v>
      </c>
      <c r="AC178" s="47">
        <f t="shared" si="43"/>
        <v>0</v>
      </c>
      <c r="AD178" s="47">
        <f t="shared" si="43"/>
        <v>0</v>
      </c>
      <c r="AE178" s="47">
        <f t="shared" si="43"/>
        <v>0</v>
      </c>
      <c r="AF178" s="47">
        <f t="shared" si="43"/>
        <v>0</v>
      </c>
      <c r="AG178" s="47">
        <f t="shared" si="43"/>
        <v>0</v>
      </c>
      <c r="AH178" s="47">
        <f t="shared" si="43"/>
        <v>0</v>
      </c>
      <c r="AI178" s="47">
        <f t="shared" si="43"/>
        <v>0</v>
      </c>
      <c r="AJ178" s="47">
        <f t="shared" si="43"/>
        <v>0</v>
      </c>
      <c r="AK178" s="47">
        <f t="shared" si="43"/>
        <v>0</v>
      </c>
      <c r="AL178" s="47">
        <f t="shared" si="43"/>
        <v>0</v>
      </c>
      <c r="AM178" s="47">
        <f t="shared" si="43"/>
        <v>0</v>
      </c>
      <c r="AN178" s="47">
        <f t="shared" si="43"/>
        <v>0</v>
      </c>
      <c r="AO178" s="47">
        <f t="shared" si="43"/>
        <v>0</v>
      </c>
      <c r="AP178" s="47">
        <f t="shared" si="43"/>
        <v>0</v>
      </c>
      <c r="AQ178" s="231"/>
      <c r="AR178" s="231"/>
      <c r="AS178" s="233"/>
      <c r="AT178" s="233"/>
      <c r="AU178" s="34"/>
      <c r="AV178" s="34"/>
      <c r="AW178" s="34"/>
      <c r="AX178" s="34"/>
      <c r="AY178" s="34"/>
      <c r="AZ178" s="34"/>
      <c r="BA178" s="34"/>
      <c r="BB178" s="34"/>
      <c r="BC178" s="34"/>
      <c r="BD178" s="16">
        <f t="shared" si="36"/>
        <v>50</v>
      </c>
      <c r="BE178" s="16">
        <f t="shared" si="37"/>
        <v>0</v>
      </c>
      <c r="BF178" s="16">
        <f t="shared" si="38"/>
        <v>50</v>
      </c>
      <c r="BH178" s="147">
        <f t="shared" si="40"/>
        <v>43</v>
      </c>
      <c r="BI178" s="3">
        <f t="shared" si="39"/>
        <v>-7</v>
      </c>
      <c r="BJ178" s="29"/>
    </row>
    <row r="179" spans="1:62" ht="38.25" customHeight="1" thickBot="1" x14ac:dyDescent="0.3">
      <c r="A179" s="29" t="str">
        <f>[1]АВТОМЕХАНИК!A29</f>
        <v>МДК.01.01</v>
      </c>
      <c r="B179" s="90" t="str">
        <f>[1]АВТОМЕХАНИК!B29</f>
        <v>Слесарное дело и технические измерения</v>
      </c>
      <c r="C179" s="91" t="s">
        <v>29</v>
      </c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32"/>
      <c r="V179" s="32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228"/>
      <c r="AR179" s="228"/>
      <c r="AS179" s="229"/>
      <c r="AT179" s="229"/>
      <c r="AU179" s="34"/>
      <c r="AV179" s="34"/>
      <c r="AW179" s="34"/>
      <c r="AX179" s="34"/>
      <c r="AY179" s="34"/>
      <c r="AZ179" s="34"/>
      <c r="BA179" s="34"/>
      <c r="BB179" s="34"/>
      <c r="BC179" s="34"/>
      <c r="BD179" s="92">
        <f t="shared" si="36"/>
        <v>0</v>
      </c>
      <c r="BE179" s="92">
        <f t="shared" si="37"/>
        <v>0</v>
      </c>
      <c r="BF179" s="92">
        <f t="shared" si="38"/>
        <v>0</v>
      </c>
      <c r="BG179" s="93"/>
      <c r="BH179" s="94">
        <f t="shared" si="40"/>
        <v>17</v>
      </c>
      <c r="BI179" s="93">
        <f t="shared" si="39"/>
        <v>17</v>
      </c>
      <c r="BJ179" s="90" t="str">
        <f>B179</f>
        <v>Слесарное дело и технические измерения</v>
      </c>
    </row>
    <row r="180" spans="1:62" ht="20.25" customHeight="1" x14ac:dyDescent="0.25">
      <c r="A180" s="29"/>
      <c r="B180" s="29"/>
      <c r="C180" s="30" t="s">
        <v>48</v>
      </c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32"/>
      <c r="V180" s="32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231"/>
      <c r="AR180" s="228"/>
      <c r="AS180" s="229"/>
      <c r="AT180" s="229"/>
      <c r="AU180" s="34"/>
      <c r="AV180" s="34"/>
      <c r="AW180" s="34"/>
      <c r="AX180" s="34"/>
      <c r="AY180" s="34"/>
      <c r="AZ180" s="34"/>
      <c r="BA180" s="34"/>
      <c r="BB180" s="34"/>
      <c r="BC180" s="34"/>
      <c r="BD180" s="16">
        <f t="shared" si="36"/>
        <v>0</v>
      </c>
      <c r="BE180" s="16">
        <f t="shared" si="37"/>
        <v>0</v>
      </c>
      <c r="BF180" s="16">
        <f t="shared" si="38"/>
        <v>0</v>
      </c>
      <c r="BH180" s="147">
        <f t="shared" si="40"/>
        <v>0</v>
      </c>
      <c r="BI180" s="44">
        <f>BH180-BF180</f>
        <v>0</v>
      </c>
      <c r="BJ180" s="29"/>
    </row>
    <row r="181" spans="1:62" ht="35.25" customHeight="1" x14ac:dyDescent="0.25">
      <c r="A181" s="29" t="str">
        <f>[1]АВТОМЕХАНИК!A30</f>
        <v>МДК.01.02</v>
      </c>
      <c r="B181" s="90" t="str">
        <f>[1]АВТОМЕХАНИК!B30</f>
        <v>Устройство, техническое обслуживание и ремонт автомобилей.</v>
      </c>
      <c r="C181" s="91" t="s">
        <v>29</v>
      </c>
      <c r="D181" s="115">
        <v>5</v>
      </c>
      <c r="E181" s="115">
        <v>5</v>
      </c>
      <c r="F181" s="115">
        <v>5</v>
      </c>
      <c r="G181" s="115">
        <v>5</v>
      </c>
      <c r="H181" s="115">
        <v>5</v>
      </c>
      <c r="I181" s="115">
        <v>5</v>
      </c>
      <c r="J181" s="115">
        <v>5</v>
      </c>
      <c r="K181" s="115">
        <v>5</v>
      </c>
      <c r="L181" s="115">
        <v>5</v>
      </c>
      <c r="M181" s="115">
        <v>5</v>
      </c>
      <c r="N181" s="115">
        <v>5</v>
      </c>
      <c r="O181" s="115">
        <v>8</v>
      </c>
      <c r="P181" s="115">
        <v>8</v>
      </c>
      <c r="Q181" s="115">
        <v>8</v>
      </c>
      <c r="R181" s="115">
        <v>8</v>
      </c>
      <c r="S181" s="115">
        <v>8</v>
      </c>
      <c r="T181" s="115">
        <v>8</v>
      </c>
      <c r="U181" s="32"/>
      <c r="V181" s="32"/>
      <c r="W181" s="114"/>
      <c r="X181" s="114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4"/>
      <c r="AN181" s="114"/>
      <c r="AO181" s="114"/>
      <c r="AP181" s="114"/>
      <c r="AQ181" s="231"/>
      <c r="AR181" s="228"/>
      <c r="AS181" s="229"/>
      <c r="AT181" s="229"/>
      <c r="AU181" s="34"/>
      <c r="AV181" s="34"/>
      <c r="AW181" s="34"/>
      <c r="AX181" s="34"/>
      <c r="AY181" s="34"/>
      <c r="AZ181" s="34"/>
      <c r="BA181" s="34"/>
      <c r="BB181" s="34"/>
      <c r="BC181" s="71"/>
      <c r="BD181" s="92">
        <f t="shared" si="36"/>
        <v>103</v>
      </c>
      <c r="BE181" s="92">
        <f t="shared" si="37"/>
        <v>0</v>
      </c>
      <c r="BF181" s="92">
        <f t="shared" si="38"/>
        <v>103</v>
      </c>
      <c r="BG181" s="93"/>
      <c r="BH181" s="237">
        <f t="shared" si="40"/>
        <v>70</v>
      </c>
      <c r="BI181" s="93">
        <f t="shared" si="39"/>
        <v>-33</v>
      </c>
      <c r="BJ181" s="90" t="str">
        <f>B181</f>
        <v>Устройство, техническое обслуживание и ремонт автомобилей.</v>
      </c>
    </row>
    <row r="182" spans="1:62" ht="20.25" customHeight="1" thickBot="1" x14ac:dyDescent="0.3">
      <c r="A182" s="29"/>
      <c r="B182" s="29"/>
      <c r="C182" s="30" t="s">
        <v>48</v>
      </c>
      <c r="D182" s="47">
        <v>3</v>
      </c>
      <c r="E182" s="47">
        <v>2</v>
      </c>
      <c r="F182" s="47">
        <v>3</v>
      </c>
      <c r="G182" s="47">
        <v>2</v>
      </c>
      <c r="H182" s="47">
        <v>3</v>
      </c>
      <c r="I182" s="47">
        <v>2</v>
      </c>
      <c r="J182" s="47">
        <v>3</v>
      </c>
      <c r="K182" s="47">
        <v>2</v>
      </c>
      <c r="L182" s="47">
        <v>3</v>
      </c>
      <c r="M182" s="47">
        <v>2</v>
      </c>
      <c r="N182" s="47">
        <v>3</v>
      </c>
      <c r="O182" s="47">
        <v>4</v>
      </c>
      <c r="P182" s="47">
        <v>4</v>
      </c>
      <c r="Q182" s="47">
        <v>4</v>
      </c>
      <c r="R182" s="47">
        <v>4</v>
      </c>
      <c r="S182" s="47">
        <v>4</v>
      </c>
      <c r="T182" s="47">
        <v>4</v>
      </c>
      <c r="U182" s="32"/>
      <c r="V182" s="32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231"/>
      <c r="AR182" s="228"/>
      <c r="AS182" s="229"/>
      <c r="AT182" s="229"/>
      <c r="AU182" s="34"/>
      <c r="AV182" s="34"/>
      <c r="AW182" s="34"/>
      <c r="AX182" s="34"/>
      <c r="AY182" s="34"/>
      <c r="AZ182" s="34"/>
      <c r="BA182" s="34"/>
      <c r="BB182" s="34"/>
      <c r="BC182" s="71"/>
      <c r="BD182" s="16">
        <f t="shared" si="36"/>
        <v>52</v>
      </c>
      <c r="BE182" s="16">
        <f t="shared" si="37"/>
        <v>0</v>
      </c>
      <c r="BF182" s="16">
        <f t="shared" si="38"/>
        <v>52</v>
      </c>
      <c r="BH182" s="147">
        <f t="shared" si="40"/>
        <v>34.5</v>
      </c>
      <c r="BI182" s="44">
        <v>0</v>
      </c>
      <c r="BJ182" s="29"/>
    </row>
    <row r="183" spans="1:62" ht="20.25" customHeight="1" thickBot="1" x14ac:dyDescent="0.3">
      <c r="A183" s="29" t="str">
        <f>[1]АВТОМЕХАНИК!A31</f>
        <v>УП.01</v>
      </c>
      <c r="B183" s="97" t="str">
        <f>[1]АВТОМЕХАНИК!B31</f>
        <v>Учебная практика</v>
      </c>
      <c r="C183" s="98" t="s">
        <v>29</v>
      </c>
      <c r="D183" s="98">
        <v>6</v>
      </c>
      <c r="E183" s="98">
        <v>6</v>
      </c>
      <c r="F183" s="98">
        <v>6</v>
      </c>
      <c r="G183" s="98">
        <v>6</v>
      </c>
      <c r="H183" s="98">
        <v>6</v>
      </c>
      <c r="I183" s="98">
        <v>6</v>
      </c>
      <c r="J183" s="98">
        <v>6</v>
      </c>
      <c r="K183" s="98">
        <v>6</v>
      </c>
      <c r="L183" s="98">
        <v>6</v>
      </c>
      <c r="M183" s="98">
        <v>6</v>
      </c>
      <c r="N183" s="98">
        <v>6</v>
      </c>
      <c r="O183" s="98">
        <v>11</v>
      </c>
      <c r="P183" s="98">
        <v>11</v>
      </c>
      <c r="Q183" s="98">
        <v>11</v>
      </c>
      <c r="R183" s="98">
        <v>11</v>
      </c>
      <c r="S183" s="98">
        <v>11</v>
      </c>
      <c r="T183" s="98">
        <v>11</v>
      </c>
      <c r="U183" s="32"/>
      <c r="V183" s="32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228"/>
      <c r="AR183" s="228"/>
      <c r="AS183" s="229"/>
      <c r="AT183" s="229"/>
      <c r="AU183" s="34"/>
      <c r="AV183" s="34"/>
      <c r="AW183" s="34"/>
      <c r="AX183" s="34"/>
      <c r="AY183" s="34"/>
      <c r="AZ183" s="34"/>
      <c r="BA183" s="34"/>
      <c r="BB183" s="34"/>
      <c r="BC183" s="71"/>
      <c r="BD183" s="175">
        <f t="shared" si="36"/>
        <v>132</v>
      </c>
      <c r="BE183" s="175">
        <f t="shared" si="37"/>
        <v>0</v>
      </c>
      <c r="BF183" s="175">
        <f t="shared" si="38"/>
        <v>132</v>
      </c>
      <c r="BG183" s="176"/>
      <c r="BH183" s="177">
        <f t="shared" si="40"/>
        <v>74</v>
      </c>
      <c r="BI183" s="176">
        <f t="shared" si="39"/>
        <v>-58</v>
      </c>
      <c r="BJ183" s="238" t="s">
        <v>57</v>
      </c>
    </row>
    <row r="184" spans="1:62" ht="20.25" customHeight="1" thickBot="1" x14ac:dyDescent="0.3">
      <c r="A184" s="29"/>
      <c r="B184" s="29"/>
      <c r="C184" s="30" t="s">
        <v>48</v>
      </c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32"/>
      <c r="V184" s="32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228"/>
      <c r="AR184" s="228"/>
      <c r="AS184" s="232"/>
      <c r="AT184" s="229"/>
      <c r="AU184" s="34"/>
      <c r="AV184" s="34"/>
      <c r="AW184" s="34"/>
      <c r="AX184" s="34"/>
      <c r="AY184" s="34"/>
      <c r="AZ184" s="34"/>
      <c r="BA184" s="34"/>
      <c r="BB184" s="34"/>
      <c r="BC184" s="71"/>
      <c r="BD184" s="16">
        <f t="shared" si="36"/>
        <v>0</v>
      </c>
      <c r="BE184" s="16">
        <f t="shared" si="37"/>
        <v>0</v>
      </c>
      <c r="BF184" s="16">
        <f t="shared" si="38"/>
        <v>0</v>
      </c>
      <c r="BH184" s="147">
        <f t="shared" si="40"/>
        <v>0</v>
      </c>
      <c r="BI184" s="3">
        <f t="shared" si="39"/>
        <v>0</v>
      </c>
      <c r="BJ184" s="29"/>
    </row>
    <row r="185" spans="1:62" ht="20.25" customHeight="1" thickBot="1" x14ac:dyDescent="0.3">
      <c r="A185" s="29" t="str">
        <f>[1]АВТОМЕХАНИК!A32</f>
        <v>ПП.01</v>
      </c>
      <c r="B185" s="103" t="str">
        <f>[1]АВТОМЕХАНИК!B32</f>
        <v>Производственная практика</v>
      </c>
      <c r="C185" s="105" t="s">
        <v>29</v>
      </c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32"/>
      <c r="V185" s="32"/>
      <c r="W185" s="105">
        <v>36</v>
      </c>
      <c r="X185" s="105">
        <v>36</v>
      </c>
      <c r="Y185" s="105">
        <v>36</v>
      </c>
      <c r="Z185" s="105">
        <v>36</v>
      </c>
      <c r="AA185" s="105">
        <v>36</v>
      </c>
      <c r="AB185" s="105">
        <v>36</v>
      </c>
      <c r="AC185" s="105">
        <v>36</v>
      </c>
      <c r="AD185" s="105">
        <v>36</v>
      </c>
      <c r="AE185" s="105">
        <v>36</v>
      </c>
      <c r="AF185" s="105">
        <v>36</v>
      </c>
      <c r="AG185" s="105">
        <v>36</v>
      </c>
      <c r="AH185" s="105">
        <v>36</v>
      </c>
      <c r="AI185" s="105">
        <v>36</v>
      </c>
      <c r="AJ185" s="105">
        <v>36</v>
      </c>
      <c r="AK185" s="105">
        <v>36</v>
      </c>
      <c r="AL185" s="105">
        <v>36</v>
      </c>
      <c r="AM185" s="105">
        <v>36</v>
      </c>
      <c r="AN185" s="105">
        <v>36</v>
      </c>
      <c r="AO185" s="105"/>
      <c r="AP185" s="105"/>
      <c r="AQ185" s="228"/>
      <c r="AR185" s="228"/>
      <c r="AS185" s="232"/>
      <c r="AT185" s="229"/>
      <c r="AU185" s="34"/>
      <c r="AV185" s="34"/>
      <c r="AW185" s="34"/>
      <c r="AX185" s="34"/>
      <c r="AY185" s="34"/>
      <c r="AZ185" s="34"/>
      <c r="BA185" s="34"/>
      <c r="BB185" s="34"/>
      <c r="BC185" s="71"/>
      <c r="BD185" s="107">
        <f t="shared" si="36"/>
        <v>0</v>
      </c>
      <c r="BE185" s="107">
        <f t="shared" si="37"/>
        <v>648</v>
      </c>
      <c r="BF185" s="107">
        <f t="shared" si="38"/>
        <v>648</v>
      </c>
      <c r="BG185" s="108"/>
      <c r="BH185" s="109">
        <f t="shared" si="40"/>
        <v>108</v>
      </c>
      <c r="BI185" s="108">
        <f t="shared" si="39"/>
        <v>-540</v>
      </c>
      <c r="BJ185" s="179" t="s">
        <v>58</v>
      </c>
    </row>
    <row r="186" spans="1:62" ht="20.25" customHeight="1" thickBot="1" x14ac:dyDescent="0.3">
      <c r="A186" s="29"/>
      <c r="B186" s="29"/>
      <c r="C186" s="30" t="s">
        <v>48</v>
      </c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32"/>
      <c r="V186" s="32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228"/>
      <c r="AR186" s="228"/>
      <c r="AS186" s="232"/>
      <c r="AT186" s="229"/>
      <c r="AU186" s="34"/>
      <c r="AV186" s="34"/>
      <c r="AW186" s="34"/>
      <c r="AX186" s="34"/>
      <c r="AY186" s="34"/>
      <c r="AZ186" s="34"/>
      <c r="BA186" s="34"/>
      <c r="BB186" s="34"/>
      <c r="BC186" s="71"/>
      <c r="BD186" s="16">
        <f t="shared" si="36"/>
        <v>0</v>
      </c>
      <c r="BE186" s="16">
        <f t="shared" si="37"/>
        <v>0</v>
      </c>
      <c r="BF186" s="16">
        <f t="shared" si="38"/>
        <v>0</v>
      </c>
      <c r="BH186" s="147">
        <f t="shared" si="40"/>
        <v>0</v>
      </c>
      <c r="BJ186" s="29"/>
    </row>
    <row r="187" spans="1:62" ht="39.75" customHeight="1" thickBot="1" x14ac:dyDescent="0.3">
      <c r="A187" s="87" t="str">
        <f>[1]АВТОМЕХАНИК!A33</f>
        <v>ПМ.02</v>
      </c>
      <c r="B187" s="87" t="str">
        <f>[1]АВТОМЕХАНИК!B33</f>
        <v>Транспортировка грузов и перевозка пассажиров</v>
      </c>
      <c r="C187" s="79" t="s">
        <v>29</v>
      </c>
      <c r="D187" s="79">
        <f>D189+D191+D193</f>
        <v>8</v>
      </c>
      <c r="E187" s="79">
        <f t="shared" ref="E187:AP188" si="44">E189+E191+E193</f>
        <v>8</v>
      </c>
      <c r="F187" s="79">
        <f t="shared" si="44"/>
        <v>8</v>
      </c>
      <c r="G187" s="79">
        <f t="shared" si="44"/>
        <v>8</v>
      </c>
      <c r="H187" s="79">
        <f t="shared" si="44"/>
        <v>8</v>
      </c>
      <c r="I187" s="79">
        <f t="shared" si="44"/>
        <v>8</v>
      </c>
      <c r="J187" s="79">
        <f t="shared" si="44"/>
        <v>8</v>
      </c>
      <c r="K187" s="79">
        <f t="shared" si="44"/>
        <v>8</v>
      </c>
      <c r="L187" s="79">
        <f t="shared" si="44"/>
        <v>8</v>
      </c>
      <c r="M187" s="79">
        <f t="shared" si="44"/>
        <v>8</v>
      </c>
      <c r="N187" s="79">
        <f t="shared" si="44"/>
        <v>8</v>
      </c>
      <c r="O187" s="79">
        <f t="shared" si="44"/>
        <v>2</v>
      </c>
      <c r="P187" s="79">
        <f t="shared" si="44"/>
        <v>2</v>
      </c>
      <c r="Q187" s="79">
        <f t="shared" si="44"/>
        <v>2</v>
      </c>
      <c r="R187" s="79">
        <f t="shared" si="44"/>
        <v>2</v>
      </c>
      <c r="S187" s="79">
        <f t="shared" si="44"/>
        <v>2</v>
      </c>
      <c r="T187" s="79">
        <f t="shared" si="44"/>
        <v>2</v>
      </c>
      <c r="U187" s="32"/>
      <c r="V187" s="32"/>
      <c r="W187" s="79">
        <f>W189+W191+W193</f>
        <v>0</v>
      </c>
      <c r="X187" s="79">
        <f>X189+X191+X193</f>
        <v>0</v>
      </c>
      <c r="Y187" s="79">
        <f t="shared" si="44"/>
        <v>0</v>
      </c>
      <c r="Z187" s="79">
        <f t="shared" si="44"/>
        <v>0</v>
      </c>
      <c r="AA187" s="79">
        <f t="shared" si="44"/>
        <v>0</v>
      </c>
      <c r="AB187" s="79">
        <f t="shared" si="44"/>
        <v>0</v>
      </c>
      <c r="AC187" s="79">
        <f t="shared" si="44"/>
        <v>0</v>
      </c>
      <c r="AD187" s="79">
        <f t="shared" si="44"/>
        <v>0</v>
      </c>
      <c r="AE187" s="79">
        <f t="shared" si="44"/>
        <v>0</v>
      </c>
      <c r="AF187" s="79">
        <f t="shared" si="44"/>
        <v>0</v>
      </c>
      <c r="AG187" s="79">
        <f t="shared" si="44"/>
        <v>0</v>
      </c>
      <c r="AH187" s="79">
        <f t="shared" si="44"/>
        <v>0</v>
      </c>
      <c r="AI187" s="79">
        <f t="shared" si="44"/>
        <v>0</v>
      </c>
      <c r="AJ187" s="79">
        <f t="shared" si="44"/>
        <v>0</v>
      </c>
      <c r="AK187" s="79">
        <f t="shared" si="44"/>
        <v>0</v>
      </c>
      <c r="AL187" s="79">
        <f t="shared" si="44"/>
        <v>0</v>
      </c>
      <c r="AM187" s="79">
        <f t="shared" si="44"/>
        <v>0</v>
      </c>
      <c r="AN187" s="79">
        <f t="shared" si="44"/>
        <v>0</v>
      </c>
      <c r="AO187" s="79">
        <f t="shared" si="44"/>
        <v>36</v>
      </c>
      <c r="AP187" s="79">
        <f t="shared" si="44"/>
        <v>0</v>
      </c>
      <c r="AQ187" s="228"/>
      <c r="AR187" s="228"/>
      <c r="AS187" s="229"/>
      <c r="AT187" s="229"/>
      <c r="AU187" s="34"/>
      <c r="AV187" s="34"/>
      <c r="AW187" s="34"/>
      <c r="AX187" s="34"/>
      <c r="AY187" s="34"/>
      <c r="AZ187" s="34"/>
      <c r="BA187" s="34"/>
      <c r="BB187" s="34"/>
      <c r="BC187" s="71"/>
      <c r="BD187" s="81">
        <f t="shared" si="36"/>
        <v>100</v>
      </c>
      <c r="BE187" s="81">
        <f t="shared" si="37"/>
        <v>36</v>
      </c>
      <c r="BF187" s="81">
        <f t="shared" si="38"/>
        <v>136</v>
      </c>
      <c r="BG187" s="83"/>
      <c r="BH187" s="236">
        <f t="shared" si="40"/>
        <v>-11</v>
      </c>
      <c r="BI187" s="83">
        <f>BF187-BH187</f>
        <v>147</v>
      </c>
      <c r="BJ187" s="87" t="str">
        <f>B187</f>
        <v>Транспортировка грузов и перевозка пассажиров</v>
      </c>
    </row>
    <row r="188" spans="1:62" ht="20.25" customHeight="1" thickBot="1" x14ac:dyDescent="0.3">
      <c r="A188" s="29"/>
      <c r="B188" s="29"/>
      <c r="C188" s="30" t="s">
        <v>48</v>
      </c>
      <c r="D188" s="41">
        <f>D190+D192+D194</f>
        <v>2</v>
      </c>
      <c r="E188" s="41">
        <f t="shared" si="44"/>
        <v>2</v>
      </c>
      <c r="F188" s="41">
        <f t="shared" si="44"/>
        <v>2</v>
      </c>
      <c r="G188" s="41">
        <f t="shared" si="44"/>
        <v>2</v>
      </c>
      <c r="H188" s="41">
        <f t="shared" si="44"/>
        <v>2</v>
      </c>
      <c r="I188" s="41">
        <f t="shared" si="44"/>
        <v>2</v>
      </c>
      <c r="J188" s="41">
        <f t="shared" si="44"/>
        <v>2</v>
      </c>
      <c r="K188" s="41">
        <f t="shared" si="44"/>
        <v>2</v>
      </c>
      <c r="L188" s="41">
        <f t="shared" si="44"/>
        <v>2</v>
      </c>
      <c r="M188" s="41">
        <f t="shared" si="44"/>
        <v>2</v>
      </c>
      <c r="N188" s="41">
        <f t="shared" si="44"/>
        <v>2</v>
      </c>
      <c r="O188" s="41">
        <f t="shared" si="44"/>
        <v>1</v>
      </c>
      <c r="P188" s="41">
        <f t="shared" si="44"/>
        <v>1</v>
      </c>
      <c r="Q188" s="41">
        <f t="shared" si="44"/>
        <v>1</v>
      </c>
      <c r="R188" s="41">
        <f t="shared" si="44"/>
        <v>1</v>
      </c>
      <c r="S188" s="41">
        <f t="shared" si="44"/>
        <v>1</v>
      </c>
      <c r="T188" s="41">
        <f t="shared" si="44"/>
        <v>1</v>
      </c>
      <c r="U188" s="42"/>
      <c r="V188" s="32"/>
      <c r="W188" s="73">
        <f>W190+W192+W194</f>
        <v>0</v>
      </c>
      <c r="X188" s="73">
        <f>X190+X192+X194</f>
        <v>0</v>
      </c>
      <c r="Y188" s="73">
        <f t="shared" si="44"/>
        <v>0</v>
      </c>
      <c r="Z188" s="73">
        <f t="shared" si="44"/>
        <v>0</v>
      </c>
      <c r="AA188" s="73">
        <f t="shared" si="44"/>
        <v>0</v>
      </c>
      <c r="AB188" s="73">
        <f t="shared" si="44"/>
        <v>0</v>
      </c>
      <c r="AC188" s="73">
        <f t="shared" si="44"/>
        <v>0</v>
      </c>
      <c r="AD188" s="73">
        <f t="shared" si="44"/>
        <v>0</v>
      </c>
      <c r="AE188" s="73">
        <f t="shared" si="44"/>
        <v>0</v>
      </c>
      <c r="AF188" s="73">
        <f t="shared" si="44"/>
        <v>0</v>
      </c>
      <c r="AG188" s="73">
        <f t="shared" si="44"/>
        <v>0</v>
      </c>
      <c r="AH188" s="73">
        <f t="shared" si="44"/>
        <v>0</v>
      </c>
      <c r="AI188" s="73">
        <f t="shared" si="44"/>
        <v>0</v>
      </c>
      <c r="AJ188" s="73">
        <f t="shared" si="44"/>
        <v>0</v>
      </c>
      <c r="AK188" s="73">
        <f t="shared" si="44"/>
        <v>0</v>
      </c>
      <c r="AL188" s="73">
        <f t="shared" si="44"/>
        <v>0</v>
      </c>
      <c r="AM188" s="73">
        <f t="shared" si="44"/>
        <v>0</v>
      </c>
      <c r="AN188" s="73">
        <f t="shared" si="44"/>
        <v>0</v>
      </c>
      <c r="AO188" s="73">
        <f t="shared" si="44"/>
        <v>0</v>
      </c>
      <c r="AP188" s="73">
        <f t="shared" si="44"/>
        <v>0</v>
      </c>
      <c r="AQ188" s="228"/>
      <c r="AR188" s="228"/>
      <c r="AS188" s="229"/>
      <c r="AT188" s="229"/>
      <c r="AU188" s="34"/>
      <c r="AV188" s="34"/>
      <c r="AW188" s="34"/>
      <c r="AX188" s="34"/>
      <c r="AY188" s="34"/>
      <c r="AZ188" s="34"/>
      <c r="BA188" s="34"/>
      <c r="BB188" s="34"/>
      <c r="BC188" s="71"/>
      <c r="BD188" s="16">
        <f t="shared" si="36"/>
        <v>28</v>
      </c>
      <c r="BE188" s="16">
        <f t="shared" si="37"/>
        <v>0</v>
      </c>
      <c r="BF188" s="16">
        <f t="shared" si="38"/>
        <v>28</v>
      </c>
      <c r="BH188" s="147">
        <f t="shared" si="40"/>
        <v>27</v>
      </c>
      <c r="BI188" s="72">
        <f>BF188-BD188</f>
        <v>0</v>
      </c>
      <c r="BJ188" s="29"/>
    </row>
    <row r="189" spans="1:62" ht="36" customHeight="1" thickBot="1" x14ac:dyDescent="0.3">
      <c r="A189" s="29" t="str">
        <f>[1]АВТОМЕХАНИК!A34</f>
        <v>МДК.02.01</v>
      </c>
      <c r="B189" s="90" t="str">
        <f>[1]АВТОМЕХАНИК!B34</f>
        <v>Теоретическая подготовка водителей автомобилей категории "В" и"С"</v>
      </c>
      <c r="C189" s="91" t="s">
        <v>29</v>
      </c>
      <c r="D189" s="91">
        <v>4</v>
      </c>
      <c r="E189" s="91">
        <v>4</v>
      </c>
      <c r="F189" s="91">
        <v>4</v>
      </c>
      <c r="G189" s="91">
        <v>4</v>
      </c>
      <c r="H189" s="91">
        <v>4</v>
      </c>
      <c r="I189" s="91">
        <v>4</v>
      </c>
      <c r="J189" s="91">
        <v>4</v>
      </c>
      <c r="K189" s="91">
        <v>4</v>
      </c>
      <c r="L189" s="91">
        <v>4</v>
      </c>
      <c r="M189" s="91">
        <v>4</v>
      </c>
      <c r="N189" s="91">
        <v>4</v>
      </c>
      <c r="O189" s="91">
        <v>2</v>
      </c>
      <c r="P189" s="91">
        <v>2</v>
      </c>
      <c r="Q189" s="91">
        <v>2</v>
      </c>
      <c r="R189" s="91">
        <v>2</v>
      </c>
      <c r="S189" s="91">
        <v>2</v>
      </c>
      <c r="T189" s="91">
        <v>2</v>
      </c>
      <c r="U189" s="32"/>
      <c r="V189" s="32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228"/>
      <c r="AR189" s="228"/>
      <c r="AS189" s="232"/>
      <c r="AT189" s="229"/>
      <c r="AU189" s="34"/>
      <c r="AV189" s="34"/>
      <c r="AW189" s="34"/>
      <c r="AX189" s="34"/>
      <c r="AY189" s="34"/>
      <c r="AZ189" s="34"/>
      <c r="BA189" s="34"/>
      <c r="BB189" s="34"/>
      <c r="BC189" s="71"/>
      <c r="BD189" s="92">
        <f t="shared" si="36"/>
        <v>56</v>
      </c>
      <c r="BE189" s="92">
        <f t="shared" si="37"/>
        <v>0</v>
      </c>
      <c r="BF189" s="92">
        <f t="shared" si="38"/>
        <v>56</v>
      </c>
      <c r="BG189" s="93"/>
      <c r="BH189" s="94">
        <f t="shared" si="40"/>
        <v>55</v>
      </c>
      <c r="BI189" s="93">
        <f t="shared" ref="BI189:BI194" si="45">BF189-BH189</f>
        <v>1</v>
      </c>
      <c r="BJ189" s="90" t="str">
        <f>B189</f>
        <v>Теоретическая подготовка водителей автомобилей категории "В" и"С"</v>
      </c>
    </row>
    <row r="190" spans="1:62" ht="20.25" customHeight="1" thickBot="1" x14ac:dyDescent="0.3">
      <c r="A190" s="29"/>
      <c r="B190" s="29"/>
      <c r="C190" s="30" t="s">
        <v>48</v>
      </c>
      <c r="D190" s="41">
        <v>2</v>
      </c>
      <c r="E190" s="41">
        <v>2</v>
      </c>
      <c r="F190" s="41">
        <v>2</v>
      </c>
      <c r="G190" s="41">
        <v>2</v>
      </c>
      <c r="H190" s="41">
        <v>2</v>
      </c>
      <c r="I190" s="41">
        <v>2</v>
      </c>
      <c r="J190" s="41">
        <v>2</v>
      </c>
      <c r="K190" s="41">
        <v>2</v>
      </c>
      <c r="L190" s="41">
        <v>2</v>
      </c>
      <c r="M190" s="41">
        <v>2</v>
      </c>
      <c r="N190" s="41">
        <v>2</v>
      </c>
      <c r="O190" s="41">
        <v>1</v>
      </c>
      <c r="P190" s="41">
        <v>1</v>
      </c>
      <c r="Q190" s="41">
        <v>1</v>
      </c>
      <c r="R190" s="41">
        <v>1</v>
      </c>
      <c r="S190" s="41">
        <v>1</v>
      </c>
      <c r="T190" s="41">
        <v>1</v>
      </c>
      <c r="U190" s="32"/>
      <c r="V190" s="32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228"/>
      <c r="AR190" s="228"/>
      <c r="AS190" s="232"/>
      <c r="AT190" s="229"/>
      <c r="AU190" s="34"/>
      <c r="AV190" s="34"/>
      <c r="AW190" s="34"/>
      <c r="AX190" s="34"/>
      <c r="AY190" s="34"/>
      <c r="AZ190" s="34"/>
      <c r="BA190" s="34"/>
      <c r="BB190" s="34"/>
      <c r="BC190" s="71"/>
      <c r="BD190" s="16">
        <f t="shared" si="36"/>
        <v>28</v>
      </c>
      <c r="BE190" s="16">
        <f t="shared" si="37"/>
        <v>0</v>
      </c>
      <c r="BF190" s="16">
        <f t="shared" si="38"/>
        <v>28</v>
      </c>
      <c r="BH190" s="147">
        <f t="shared" si="40"/>
        <v>27</v>
      </c>
      <c r="BI190" s="72">
        <v>0</v>
      </c>
      <c r="BJ190" s="29"/>
    </row>
    <row r="191" spans="1:62" ht="20.25" customHeight="1" thickBot="1" x14ac:dyDescent="0.3">
      <c r="A191" s="29" t="str">
        <f>[1]АВТОМЕХАНИК!A35</f>
        <v>УП.02</v>
      </c>
      <c r="B191" s="97" t="str">
        <f>[1]АВТОМЕХАНИК!B35</f>
        <v>Учебная практика</v>
      </c>
      <c r="C191" s="98" t="s">
        <v>29</v>
      </c>
      <c r="D191" s="98">
        <v>4</v>
      </c>
      <c r="E191" s="98">
        <v>4</v>
      </c>
      <c r="F191" s="98">
        <v>4</v>
      </c>
      <c r="G191" s="98">
        <v>4</v>
      </c>
      <c r="H191" s="98">
        <v>4</v>
      </c>
      <c r="I191" s="98">
        <v>4</v>
      </c>
      <c r="J191" s="98">
        <v>4</v>
      </c>
      <c r="K191" s="98">
        <v>4</v>
      </c>
      <c r="L191" s="98">
        <v>4</v>
      </c>
      <c r="M191" s="98">
        <v>4</v>
      </c>
      <c r="N191" s="98">
        <v>4</v>
      </c>
      <c r="O191" s="98"/>
      <c r="P191" s="98"/>
      <c r="Q191" s="98"/>
      <c r="R191" s="98"/>
      <c r="S191" s="98"/>
      <c r="T191" s="98"/>
      <c r="U191" s="32"/>
      <c r="V191" s="32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228"/>
      <c r="AR191" s="228"/>
      <c r="AS191" s="232"/>
      <c r="AT191" s="229"/>
      <c r="AU191" s="34"/>
      <c r="AV191" s="34"/>
      <c r="AW191" s="34"/>
      <c r="AX191" s="34"/>
      <c r="AY191" s="34"/>
      <c r="AZ191" s="34"/>
      <c r="BA191" s="34"/>
      <c r="BB191" s="34"/>
      <c r="BC191" s="71"/>
      <c r="BD191" s="175">
        <f t="shared" si="36"/>
        <v>44</v>
      </c>
      <c r="BE191" s="175">
        <f t="shared" si="37"/>
        <v>0</v>
      </c>
      <c r="BF191" s="175">
        <f t="shared" si="38"/>
        <v>44</v>
      </c>
      <c r="BG191" s="176"/>
      <c r="BH191" s="177">
        <f t="shared" si="40"/>
        <v>44</v>
      </c>
      <c r="BI191" s="176">
        <f t="shared" si="45"/>
        <v>0</v>
      </c>
      <c r="BJ191" s="97" t="s">
        <v>57</v>
      </c>
    </row>
    <row r="192" spans="1:62" ht="20.25" customHeight="1" thickBot="1" x14ac:dyDescent="0.3">
      <c r="A192" s="29"/>
      <c r="B192" s="29"/>
      <c r="C192" s="30" t="s">
        <v>48</v>
      </c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32"/>
      <c r="V192" s="32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228"/>
      <c r="AR192" s="228"/>
      <c r="AS192" s="232"/>
      <c r="AT192" s="229"/>
      <c r="AU192" s="34"/>
      <c r="AV192" s="34"/>
      <c r="AW192" s="34"/>
      <c r="AX192" s="34"/>
      <c r="AY192" s="34"/>
      <c r="AZ192" s="34"/>
      <c r="BA192" s="34"/>
      <c r="BB192" s="34"/>
      <c r="BC192" s="71"/>
      <c r="BD192" s="16">
        <f t="shared" si="36"/>
        <v>0</v>
      </c>
      <c r="BE192" s="16">
        <f t="shared" si="37"/>
        <v>0</v>
      </c>
      <c r="BF192" s="16">
        <f t="shared" si="38"/>
        <v>0</v>
      </c>
      <c r="BH192" s="147">
        <f t="shared" si="40"/>
        <v>0</v>
      </c>
      <c r="BI192" s="75">
        <f t="shared" si="45"/>
        <v>0</v>
      </c>
      <c r="BJ192" s="29"/>
    </row>
    <row r="193" spans="1:62" ht="20.25" customHeight="1" thickBot="1" x14ac:dyDescent="0.3">
      <c r="A193" s="29" t="str">
        <f>[1]АВТОМЕХАНИК!A36</f>
        <v>ПП.02</v>
      </c>
      <c r="B193" s="179" t="str">
        <f>[1]АВТОМЕХАНИК!B36</f>
        <v>Производственная практика</v>
      </c>
      <c r="C193" s="239" t="s">
        <v>92</v>
      </c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48"/>
      <c r="V193" s="4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>
        <v>36</v>
      </c>
      <c r="AP193" s="118"/>
      <c r="AQ193" s="231"/>
      <c r="AR193" s="231"/>
      <c r="AS193" s="232"/>
      <c r="AT193" s="233"/>
      <c r="AU193" s="48"/>
      <c r="AV193" s="48"/>
      <c r="AW193" s="48"/>
      <c r="AX193" s="48"/>
      <c r="AY193" s="48"/>
      <c r="AZ193" s="48"/>
      <c r="BA193" s="48"/>
      <c r="BB193" s="48"/>
      <c r="BC193" s="61"/>
      <c r="BD193" s="119">
        <f t="shared" si="36"/>
        <v>0</v>
      </c>
      <c r="BE193" s="119">
        <f t="shared" si="37"/>
        <v>36</v>
      </c>
      <c r="BF193" s="119">
        <f t="shared" si="38"/>
        <v>36</v>
      </c>
      <c r="BG193" s="108"/>
      <c r="BH193" s="109">
        <f t="shared" si="40"/>
        <v>18</v>
      </c>
      <c r="BI193" s="121">
        <f t="shared" si="45"/>
        <v>18</v>
      </c>
      <c r="BJ193" s="179" t="s">
        <v>58</v>
      </c>
    </row>
    <row r="194" spans="1:62" ht="20.25" customHeight="1" thickBot="1" x14ac:dyDescent="0.3">
      <c r="A194" s="29"/>
      <c r="B194" s="161"/>
      <c r="C194" s="30" t="s">
        <v>48</v>
      </c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48"/>
      <c r="V194" s="48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231"/>
      <c r="AR194" s="231"/>
      <c r="AS194" s="232"/>
      <c r="AT194" s="233"/>
      <c r="AU194" s="48"/>
      <c r="AV194" s="48"/>
      <c r="AW194" s="48"/>
      <c r="AX194" s="48"/>
      <c r="AY194" s="48"/>
      <c r="AZ194" s="48"/>
      <c r="BA194" s="48"/>
      <c r="BB194" s="48"/>
      <c r="BC194" s="61"/>
      <c r="BD194" s="16">
        <f t="shared" si="36"/>
        <v>0</v>
      </c>
      <c r="BE194" s="16">
        <f t="shared" si="37"/>
        <v>0</v>
      </c>
      <c r="BF194" s="16">
        <f t="shared" si="38"/>
        <v>0</v>
      </c>
      <c r="BG194" s="75"/>
      <c r="BH194" s="240">
        <f t="shared" si="40"/>
        <v>0</v>
      </c>
      <c r="BI194" s="75">
        <f t="shared" si="45"/>
        <v>0</v>
      </c>
      <c r="BJ194" s="161"/>
    </row>
    <row r="195" spans="1:62" ht="20.25" customHeight="1" thickBot="1" x14ac:dyDescent="0.3">
      <c r="A195" s="29" t="str">
        <f>[1]АВТОМЕХАНИК!A37</f>
        <v>ПМ.03</v>
      </c>
      <c r="B195" s="87" t="str">
        <f>[1]АВТОМЕХАНИК!B37</f>
        <v>Заправка транспортных средств горючими и смазочными материалами.</v>
      </c>
      <c r="C195" s="79" t="s">
        <v>29</v>
      </c>
      <c r="D195" s="79">
        <f>D197+D199+D201+D203</f>
        <v>6</v>
      </c>
      <c r="E195" s="79">
        <f t="shared" ref="E195:T196" si="46">E197+E199+E201+E203</f>
        <v>6</v>
      </c>
      <c r="F195" s="79">
        <f t="shared" si="46"/>
        <v>6</v>
      </c>
      <c r="G195" s="79">
        <f t="shared" si="46"/>
        <v>6</v>
      </c>
      <c r="H195" s="79">
        <f t="shared" si="46"/>
        <v>6</v>
      </c>
      <c r="I195" s="79">
        <f t="shared" si="46"/>
        <v>6</v>
      </c>
      <c r="J195" s="79">
        <f t="shared" si="46"/>
        <v>6</v>
      </c>
      <c r="K195" s="79">
        <f t="shared" si="46"/>
        <v>6</v>
      </c>
      <c r="L195" s="79">
        <f t="shared" si="46"/>
        <v>6</v>
      </c>
      <c r="M195" s="79">
        <f t="shared" si="46"/>
        <v>6</v>
      </c>
      <c r="N195" s="79">
        <f t="shared" si="46"/>
        <v>6</v>
      </c>
      <c r="O195" s="79">
        <f t="shared" si="46"/>
        <v>7</v>
      </c>
      <c r="P195" s="79">
        <f t="shared" si="46"/>
        <v>7</v>
      </c>
      <c r="Q195" s="79">
        <f t="shared" si="46"/>
        <v>7</v>
      </c>
      <c r="R195" s="79">
        <f t="shared" si="46"/>
        <v>7</v>
      </c>
      <c r="S195" s="79">
        <f t="shared" si="46"/>
        <v>7</v>
      </c>
      <c r="T195" s="79">
        <f t="shared" si="46"/>
        <v>7</v>
      </c>
      <c r="U195" s="32"/>
      <c r="V195" s="32"/>
      <c r="W195" s="79">
        <f>W197+W199+W201+W203</f>
        <v>0</v>
      </c>
      <c r="X195" s="79">
        <f>X197+X199+X201+X203</f>
        <v>0</v>
      </c>
      <c r="Y195" s="79">
        <f t="shared" ref="Y195:AP196" si="47">Y197+Y199+Y201+Y203</f>
        <v>0</v>
      </c>
      <c r="Z195" s="79">
        <f t="shared" si="47"/>
        <v>0</v>
      </c>
      <c r="AA195" s="79">
        <f t="shared" si="47"/>
        <v>0</v>
      </c>
      <c r="AB195" s="79">
        <f t="shared" si="47"/>
        <v>0</v>
      </c>
      <c r="AC195" s="79">
        <f t="shared" si="47"/>
        <v>0</v>
      </c>
      <c r="AD195" s="79">
        <f t="shared" si="47"/>
        <v>0</v>
      </c>
      <c r="AE195" s="79">
        <f t="shared" si="47"/>
        <v>0</v>
      </c>
      <c r="AF195" s="79">
        <f t="shared" si="47"/>
        <v>0</v>
      </c>
      <c r="AG195" s="79">
        <f t="shared" si="47"/>
        <v>0</v>
      </c>
      <c r="AH195" s="79">
        <f t="shared" si="47"/>
        <v>0</v>
      </c>
      <c r="AI195" s="79">
        <f t="shared" si="47"/>
        <v>0</v>
      </c>
      <c r="AJ195" s="79">
        <f t="shared" si="47"/>
        <v>0</v>
      </c>
      <c r="AK195" s="79">
        <f t="shared" si="47"/>
        <v>0</v>
      </c>
      <c r="AL195" s="79">
        <f t="shared" si="47"/>
        <v>0</v>
      </c>
      <c r="AM195" s="79">
        <f t="shared" si="47"/>
        <v>0</v>
      </c>
      <c r="AN195" s="79">
        <f t="shared" si="47"/>
        <v>0</v>
      </c>
      <c r="AO195" s="79">
        <f t="shared" si="47"/>
        <v>0</v>
      </c>
      <c r="AP195" s="79">
        <f t="shared" si="47"/>
        <v>36</v>
      </c>
      <c r="AQ195" s="228"/>
      <c r="AR195" s="228"/>
      <c r="AS195" s="229"/>
      <c r="AT195" s="229"/>
      <c r="AU195" s="48"/>
      <c r="AV195" s="48"/>
      <c r="AW195" s="48"/>
      <c r="AX195" s="48"/>
      <c r="AY195" s="48"/>
      <c r="AZ195" s="48"/>
      <c r="BA195" s="48"/>
      <c r="BB195" s="48"/>
      <c r="BC195" s="61"/>
      <c r="BD195" s="81">
        <f t="shared" si="36"/>
        <v>108</v>
      </c>
      <c r="BE195" s="81">
        <f t="shared" si="37"/>
        <v>36</v>
      </c>
      <c r="BF195" s="81">
        <f t="shared" si="38"/>
        <v>144</v>
      </c>
      <c r="BG195" s="83"/>
      <c r="BH195" s="236">
        <f t="shared" si="40"/>
        <v>128</v>
      </c>
      <c r="BI195" s="83">
        <f>BH195-BF195</f>
        <v>-16</v>
      </c>
      <c r="BJ195" s="87" t="str">
        <f>B195</f>
        <v>Заправка транспортных средств горючими и смазочными материалами.</v>
      </c>
    </row>
    <row r="196" spans="1:62" ht="20.25" customHeight="1" thickBot="1" x14ac:dyDescent="0.3">
      <c r="A196" s="29"/>
      <c r="B196" s="29"/>
      <c r="C196" s="30" t="s">
        <v>48</v>
      </c>
      <c r="D196" s="73">
        <f>D198+D200+D202+D204</f>
        <v>2</v>
      </c>
      <c r="E196" s="73">
        <f t="shared" si="46"/>
        <v>2</v>
      </c>
      <c r="F196" s="73">
        <f t="shared" si="46"/>
        <v>2</v>
      </c>
      <c r="G196" s="73">
        <f t="shared" si="46"/>
        <v>2</v>
      </c>
      <c r="H196" s="73">
        <f t="shared" si="46"/>
        <v>2</v>
      </c>
      <c r="I196" s="73">
        <f t="shared" si="46"/>
        <v>2</v>
      </c>
      <c r="J196" s="73">
        <f t="shared" si="46"/>
        <v>2</v>
      </c>
      <c r="K196" s="73">
        <f t="shared" si="46"/>
        <v>2</v>
      </c>
      <c r="L196" s="73">
        <f t="shared" si="46"/>
        <v>2</v>
      </c>
      <c r="M196" s="73">
        <f t="shared" si="46"/>
        <v>2</v>
      </c>
      <c r="N196" s="73">
        <f t="shared" si="46"/>
        <v>2</v>
      </c>
      <c r="O196" s="73">
        <f t="shared" si="46"/>
        <v>2</v>
      </c>
      <c r="P196" s="73">
        <f t="shared" si="46"/>
        <v>3</v>
      </c>
      <c r="Q196" s="73">
        <f t="shared" si="46"/>
        <v>2</v>
      </c>
      <c r="R196" s="73">
        <f t="shared" si="46"/>
        <v>3</v>
      </c>
      <c r="S196" s="73">
        <f t="shared" si="46"/>
        <v>2</v>
      </c>
      <c r="T196" s="73">
        <f t="shared" si="46"/>
        <v>3</v>
      </c>
      <c r="U196" s="32"/>
      <c r="V196" s="32"/>
      <c r="W196" s="73">
        <f>W198+W200+W202+W204</f>
        <v>0</v>
      </c>
      <c r="X196" s="73">
        <f>X198+X200+X202+X204</f>
        <v>0</v>
      </c>
      <c r="Y196" s="73">
        <f t="shared" si="47"/>
        <v>0</v>
      </c>
      <c r="Z196" s="73">
        <f t="shared" si="47"/>
        <v>0</v>
      </c>
      <c r="AA196" s="73">
        <f t="shared" si="47"/>
        <v>0</v>
      </c>
      <c r="AB196" s="73">
        <f t="shared" si="47"/>
        <v>0</v>
      </c>
      <c r="AC196" s="73">
        <f t="shared" si="47"/>
        <v>0</v>
      </c>
      <c r="AD196" s="73">
        <f t="shared" si="47"/>
        <v>0</v>
      </c>
      <c r="AE196" s="73">
        <f t="shared" si="47"/>
        <v>0</v>
      </c>
      <c r="AF196" s="73">
        <f t="shared" si="47"/>
        <v>0</v>
      </c>
      <c r="AG196" s="73">
        <f t="shared" si="47"/>
        <v>0</v>
      </c>
      <c r="AH196" s="73">
        <f t="shared" si="47"/>
        <v>0</v>
      </c>
      <c r="AI196" s="73">
        <f t="shared" si="47"/>
        <v>0</v>
      </c>
      <c r="AJ196" s="73">
        <f t="shared" si="47"/>
        <v>0</v>
      </c>
      <c r="AK196" s="73">
        <f t="shared" si="47"/>
        <v>0</v>
      </c>
      <c r="AL196" s="73">
        <f t="shared" si="47"/>
        <v>0</v>
      </c>
      <c r="AM196" s="73">
        <f t="shared" si="47"/>
        <v>0</v>
      </c>
      <c r="AN196" s="73">
        <f t="shared" si="47"/>
        <v>0</v>
      </c>
      <c r="AO196" s="73">
        <f t="shared" si="47"/>
        <v>0</v>
      </c>
      <c r="AP196" s="73">
        <f t="shared" si="47"/>
        <v>0</v>
      </c>
      <c r="AQ196" s="228"/>
      <c r="AR196" s="228"/>
      <c r="AS196" s="229"/>
      <c r="AT196" s="229"/>
      <c r="AU196" s="48"/>
      <c r="AV196" s="48"/>
      <c r="AW196" s="48"/>
      <c r="AX196" s="48"/>
      <c r="AY196" s="48"/>
      <c r="AZ196" s="48"/>
      <c r="BA196" s="48"/>
      <c r="BB196" s="48"/>
      <c r="BC196" s="61"/>
      <c r="BD196" s="16">
        <f t="shared" si="36"/>
        <v>37</v>
      </c>
      <c r="BE196" s="16">
        <f t="shared" si="37"/>
        <v>0</v>
      </c>
      <c r="BF196" s="16">
        <f t="shared" si="38"/>
        <v>37</v>
      </c>
      <c r="BG196" s="75"/>
      <c r="BH196" s="241">
        <f t="shared" si="40"/>
        <v>36</v>
      </c>
      <c r="BI196" s="72">
        <v>0</v>
      </c>
      <c r="BJ196" s="161"/>
    </row>
    <row r="197" spans="1:62" ht="33" customHeight="1" thickBot="1" x14ac:dyDescent="0.3">
      <c r="A197" s="29" t="str">
        <f>[1]АВТОМЕХАНИК!A38</f>
        <v>МДК.03.01</v>
      </c>
      <c r="B197" s="90" t="str">
        <f>[1]АВТОМЕХАНИК!B38</f>
        <v>Оборудование и   эксплуатация заправочных станций</v>
      </c>
      <c r="C197" s="91" t="s">
        <v>29</v>
      </c>
      <c r="D197" s="91">
        <v>2</v>
      </c>
      <c r="E197" s="91">
        <v>2</v>
      </c>
      <c r="F197" s="91">
        <v>2</v>
      </c>
      <c r="G197" s="91">
        <v>2</v>
      </c>
      <c r="H197" s="91">
        <v>2</v>
      </c>
      <c r="I197" s="91">
        <v>2</v>
      </c>
      <c r="J197" s="91">
        <v>2</v>
      </c>
      <c r="K197" s="91">
        <v>2</v>
      </c>
      <c r="L197" s="91">
        <v>2</v>
      </c>
      <c r="M197" s="91">
        <v>2</v>
      </c>
      <c r="N197" s="91">
        <v>2</v>
      </c>
      <c r="O197" s="91">
        <v>3</v>
      </c>
      <c r="P197" s="91">
        <v>3</v>
      </c>
      <c r="Q197" s="91">
        <v>3</v>
      </c>
      <c r="R197" s="91">
        <v>3</v>
      </c>
      <c r="S197" s="91">
        <v>3</v>
      </c>
      <c r="T197" s="91">
        <v>3</v>
      </c>
      <c r="U197" s="48"/>
      <c r="V197" s="48"/>
      <c r="W197" s="114"/>
      <c r="X197" s="114"/>
      <c r="Y197" s="114"/>
      <c r="Z197" s="114"/>
      <c r="AA197" s="114"/>
      <c r="AB197" s="114"/>
      <c r="AC197" s="114"/>
      <c r="AD197" s="114"/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231"/>
      <c r="AR197" s="231"/>
      <c r="AS197" s="232"/>
      <c r="AT197" s="233"/>
      <c r="AU197" s="48"/>
      <c r="AV197" s="48"/>
      <c r="AW197" s="48"/>
      <c r="AX197" s="48"/>
      <c r="AY197" s="48"/>
      <c r="AZ197" s="48"/>
      <c r="BA197" s="48"/>
      <c r="BB197" s="48"/>
      <c r="BC197" s="61"/>
      <c r="BD197" s="92">
        <f t="shared" si="36"/>
        <v>40</v>
      </c>
      <c r="BE197" s="92">
        <f t="shared" si="37"/>
        <v>0</v>
      </c>
      <c r="BF197" s="92">
        <f t="shared" si="38"/>
        <v>40</v>
      </c>
      <c r="BG197" s="93"/>
      <c r="BH197" s="94">
        <f t="shared" si="40"/>
        <v>36</v>
      </c>
      <c r="BI197" s="93">
        <f t="shared" ref="BI197:BI206" si="48">BH197-BF197</f>
        <v>-4</v>
      </c>
      <c r="BJ197" s="90" t="str">
        <f>B197</f>
        <v>Оборудование и   эксплуатация заправочных станций</v>
      </c>
    </row>
    <row r="198" spans="1:62" ht="20.25" customHeight="1" thickBot="1" x14ac:dyDescent="0.3">
      <c r="A198" s="29"/>
      <c r="B198" s="29"/>
      <c r="C198" s="30" t="s">
        <v>48</v>
      </c>
      <c r="D198" s="41">
        <v>1</v>
      </c>
      <c r="E198" s="41">
        <v>1</v>
      </c>
      <c r="F198" s="41">
        <v>1</v>
      </c>
      <c r="G198" s="41">
        <v>1</v>
      </c>
      <c r="H198" s="41">
        <v>1</v>
      </c>
      <c r="I198" s="41">
        <v>1</v>
      </c>
      <c r="J198" s="41">
        <v>1</v>
      </c>
      <c r="K198" s="41">
        <v>1</v>
      </c>
      <c r="L198" s="41">
        <v>1</v>
      </c>
      <c r="M198" s="41">
        <v>1</v>
      </c>
      <c r="N198" s="41">
        <v>1</v>
      </c>
      <c r="O198" s="41">
        <v>1</v>
      </c>
      <c r="P198" s="41">
        <v>2</v>
      </c>
      <c r="Q198" s="41">
        <v>1</v>
      </c>
      <c r="R198" s="41">
        <v>2</v>
      </c>
      <c r="S198" s="41">
        <v>1</v>
      </c>
      <c r="T198" s="41">
        <v>2</v>
      </c>
      <c r="U198" s="48"/>
      <c r="V198" s="48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231"/>
      <c r="AR198" s="231"/>
      <c r="AS198" s="232"/>
      <c r="AT198" s="233"/>
      <c r="AU198" s="48"/>
      <c r="AV198" s="48"/>
      <c r="AW198" s="48"/>
      <c r="AX198" s="48"/>
      <c r="AY198" s="48"/>
      <c r="AZ198" s="48"/>
      <c r="BA198" s="48"/>
      <c r="BB198" s="48"/>
      <c r="BC198" s="61"/>
      <c r="BD198" s="16">
        <f t="shared" si="36"/>
        <v>20</v>
      </c>
      <c r="BE198" s="16">
        <f t="shared" si="37"/>
        <v>0</v>
      </c>
      <c r="BF198" s="16">
        <f t="shared" si="38"/>
        <v>20</v>
      </c>
      <c r="BG198" s="75"/>
      <c r="BH198" s="241">
        <f t="shared" si="40"/>
        <v>18</v>
      </c>
      <c r="BI198" s="72">
        <v>0</v>
      </c>
      <c r="BJ198" s="161"/>
    </row>
    <row r="199" spans="1:62" ht="20.25" customHeight="1" thickBot="1" x14ac:dyDescent="0.3">
      <c r="A199" s="29" t="str">
        <f>[1]АВТОМЕХАНИК!A39</f>
        <v>МДК.03.02</v>
      </c>
      <c r="B199" s="90" t="str">
        <f>[1]АВТОМЕХАНИК!B39</f>
        <v>Организация транспортировки, приема, хранения и отпуска нефтепродуктов.</v>
      </c>
      <c r="C199" s="90" t="s">
        <v>29</v>
      </c>
      <c r="D199" s="91">
        <v>2</v>
      </c>
      <c r="E199" s="91">
        <v>2</v>
      </c>
      <c r="F199" s="91">
        <v>2</v>
      </c>
      <c r="G199" s="91">
        <v>2</v>
      </c>
      <c r="H199" s="91">
        <v>2</v>
      </c>
      <c r="I199" s="91">
        <v>2</v>
      </c>
      <c r="J199" s="91">
        <v>2</v>
      </c>
      <c r="K199" s="91">
        <v>2</v>
      </c>
      <c r="L199" s="91">
        <v>2</v>
      </c>
      <c r="M199" s="91">
        <v>2</v>
      </c>
      <c r="N199" s="91">
        <v>2</v>
      </c>
      <c r="O199" s="91">
        <v>2</v>
      </c>
      <c r="P199" s="91">
        <v>2</v>
      </c>
      <c r="Q199" s="91">
        <v>2</v>
      </c>
      <c r="R199" s="91">
        <v>2</v>
      </c>
      <c r="S199" s="91">
        <v>2</v>
      </c>
      <c r="T199" s="91">
        <v>2</v>
      </c>
      <c r="U199" s="48"/>
      <c r="V199" s="48"/>
      <c r="W199" s="114"/>
      <c r="X199" s="114"/>
      <c r="Y199" s="114"/>
      <c r="Z199" s="114"/>
      <c r="AA199" s="114"/>
      <c r="AB199" s="114"/>
      <c r="AC199" s="114"/>
      <c r="AD199" s="114"/>
      <c r="AE199" s="114"/>
      <c r="AF199" s="114"/>
      <c r="AG199" s="114"/>
      <c r="AH199" s="114"/>
      <c r="AI199" s="114"/>
      <c r="AJ199" s="114"/>
      <c r="AK199" s="114"/>
      <c r="AL199" s="114"/>
      <c r="AM199" s="114"/>
      <c r="AN199" s="114"/>
      <c r="AO199" s="114"/>
      <c r="AP199" s="114"/>
      <c r="AQ199" s="231"/>
      <c r="AR199" s="231"/>
      <c r="AS199" s="232"/>
      <c r="AT199" s="233"/>
      <c r="AU199" s="48"/>
      <c r="AV199" s="48"/>
      <c r="AW199" s="48"/>
      <c r="AX199" s="48"/>
      <c r="AY199" s="48"/>
      <c r="AZ199" s="48"/>
      <c r="BA199" s="48"/>
      <c r="BB199" s="48"/>
      <c r="BC199" s="61"/>
      <c r="BD199" s="92">
        <f t="shared" si="36"/>
        <v>34</v>
      </c>
      <c r="BE199" s="92">
        <f t="shared" si="37"/>
        <v>0</v>
      </c>
      <c r="BF199" s="92">
        <f t="shared" si="38"/>
        <v>34</v>
      </c>
      <c r="BG199" s="93"/>
      <c r="BH199" s="94">
        <f t="shared" si="40"/>
        <v>36</v>
      </c>
      <c r="BI199" s="93">
        <f t="shared" si="48"/>
        <v>2</v>
      </c>
      <c r="BJ199" s="90" t="str">
        <f>B199</f>
        <v>Организация транспортировки, приема, хранения и отпуска нефтепродуктов.</v>
      </c>
    </row>
    <row r="200" spans="1:62" ht="20.25" customHeight="1" thickBot="1" x14ac:dyDescent="0.3">
      <c r="A200" s="29"/>
      <c r="B200" s="29"/>
      <c r="C200" s="40" t="s">
        <v>48</v>
      </c>
      <c r="D200" s="41">
        <v>1</v>
      </c>
      <c r="E200" s="41">
        <v>1</v>
      </c>
      <c r="F200" s="41">
        <v>1</v>
      </c>
      <c r="G200" s="41">
        <v>1</v>
      </c>
      <c r="H200" s="41">
        <v>1</v>
      </c>
      <c r="I200" s="41">
        <v>1</v>
      </c>
      <c r="J200" s="41">
        <v>1</v>
      </c>
      <c r="K200" s="41">
        <v>1</v>
      </c>
      <c r="L200" s="41">
        <v>1</v>
      </c>
      <c r="M200" s="41">
        <v>1</v>
      </c>
      <c r="N200" s="41">
        <v>1</v>
      </c>
      <c r="O200" s="41">
        <v>1</v>
      </c>
      <c r="P200" s="41">
        <v>1</v>
      </c>
      <c r="Q200" s="41">
        <v>1</v>
      </c>
      <c r="R200" s="41">
        <v>1</v>
      </c>
      <c r="S200" s="41">
        <v>1</v>
      </c>
      <c r="T200" s="41">
        <v>1</v>
      </c>
      <c r="U200" s="48"/>
      <c r="V200" s="48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231"/>
      <c r="AR200" s="231"/>
      <c r="AS200" s="232"/>
      <c r="AT200" s="233"/>
      <c r="AU200" s="48"/>
      <c r="AV200" s="48"/>
      <c r="AW200" s="48"/>
      <c r="AX200" s="48"/>
      <c r="AY200" s="48"/>
      <c r="AZ200" s="48"/>
      <c r="BA200" s="48"/>
      <c r="BB200" s="48"/>
      <c r="BC200" s="61"/>
      <c r="BD200" s="16">
        <f t="shared" si="36"/>
        <v>17</v>
      </c>
      <c r="BE200" s="16">
        <f t="shared" si="37"/>
        <v>0</v>
      </c>
      <c r="BF200" s="16">
        <f t="shared" si="38"/>
        <v>17</v>
      </c>
      <c r="BG200" s="75"/>
      <c r="BH200" s="240">
        <f t="shared" si="40"/>
        <v>18</v>
      </c>
      <c r="BI200" s="75">
        <f t="shared" si="48"/>
        <v>1</v>
      </c>
      <c r="BJ200" s="161"/>
    </row>
    <row r="201" spans="1:62" ht="20.25" customHeight="1" thickBot="1" x14ac:dyDescent="0.3">
      <c r="A201" s="29" t="str">
        <f>[1]АВТОМЕХАНИК!A40</f>
        <v>УП.03</v>
      </c>
      <c r="B201" s="97" t="str">
        <f>[1]АВТОМЕХАНИК!B40</f>
        <v>Учебная практики</v>
      </c>
      <c r="C201" s="98" t="s">
        <v>29</v>
      </c>
      <c r="D201" s="242">
        <v>2</v>
      </c>
      <c r="E201" s="242">
        <v>2</v>
      </c>
      <c r="F201" s="242">
        <v>2</v>
      </c>
      <c r="G201" s="242">
        <v>2</v>
      </c>
      <c r="H201" s="242">
        <v>2</v>
      </c>
      <c r="I201" s="242">
        <v>2</v>
      </c>
      <c r="J201" s="242">
        <v>2</v>
      </c>
      <c r="K201" s="242">
        <v>2</v>
      </c>
      <c r="L201" s="242">
        <v>2</v>
      </c>
      <c r="M201" s="242">
        <v>2</v>
      </c>
      <c r="N201" s="242">
        <v>2</v>
      </c>
      <c r="O201" s="242">
        <v>2</v>
      </c>
      <c r="P201" s="242">
        <v>2</v>
      </c>
      <c r="Q201" s="242">
        <v>2</v>
      </c>
      <c r="R201" s="242">
        <v>2</v>
      </c>
      <c r="S201" s="242">
        <v>2</v>
      </c>
      <c r="T201" s="242">
        <v>2</v>
      </c>
      <c r="U201" s="48"/>
      <c r="V201" s="48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  <c r="AK201" s="117"/>
      <c r="AL201" s="117"/>
      <c r="AM201" s="117"/>
      <c r="AN201" s="117"/>
      <c r="AO201" s="117"/>
      <c r="AP201" s="117"/>
      <c r="AQ201" s="231"/>
      <c r="AR201" s="231"/>
      <c r="AS201" s="232"/>
      <c r="AT201" s="233"/>
      <c r="AU201" s="48"/>
      <c r="AV201" s="48"/>
      <c r="AW201" s="48"/>
      <c r="AX201" s="48"/>
      <c r="AY201" s="48"/>
      <c r="AZ201" s="48"/>
      <c r="BA201" s="48"/>
      <c r="BB201" s="48"/>
      <c r="BC201" s="61"/>
      <c r="BD201" s="99">
        <f t="shared" si="36"/>
        <v>34</v>
      </c>
      <c r="BE201" s="99">
        <f t="shared" si="37"/>
        <v>0</v>
      </c>
      <c r="BF201" s="99">
        <f t="shared" si="38"/>
        <v>34</v>
      </c>
      <c r="BG201" s="100"/>
      <c r="BH201" s="101">
        <f t="shared" si="40"/>
        <v>38</v>
      </c>
      <c r="BI201" s="100">
        <f t="shared" si="48"/>
        <v>4</v>
      </c>
      <c r="BJ201" s="238" t="str">
        <f>B201</f>
        <v>Учебная практики</v>
      </c>
    </row>
    <row r="202" spans="1:62" ht="20.25" customHeight="1" thickBot="1" x14ac:dyDescent="0.3">
      <c r="A202" s="29"/>
      <c r="B202" s="29"/>
      <c r="C202" s="30" t="s">
        <v>48</v>
      </c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48"/>
      <c r="V202" s="48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231"/>
      <c r="AR202" s="231"/>
      <c r="AS202" s="232"/>
      <c r="AT202" s="233"/>
      <c r="AU202" s="48"/>
      <c r="AV202" s="48"/>
      <c r="AW202" s="48"/>
      <c r="AX202" s="48"/>
      <c r="AY202" s="48"/>
      <c r="AZ202" s="48"/>
      <c r="BA202" s="48"/>
      <c r="BB202" s="48"/>
      <c r="BC202" s="61"/>
      <c r="BD202" s="16">
        <f t="shared" si="36"/>
        <v>0</v>
      </c>
      <c r="BE202" s="16">
        <f t="shared" si="37"/>
        <v>0</v>
      </c>
      <c r="BF202" s="16">
        <f t="shared" si="38"/>
        <v>0</v>
      </c>
      <c r="BG202" s="75"/>
      <c r="BH202" s="240">
        <f t="shared" si="40"/>
        <v>0</v>
      </c>
      <c r="BI202" s="75">
        <f t="shared" si="48"/>
        <v>0</v>
      </c>
      <c r="BJ202" s="161"/>
    </row>
    <row r="203" spans="1:62" ht="20.25" customHeight="1" thickBot="1" x14ac:dyDescent="0.3">
      <c r="A203" s="29" t="str">
        <f>[1]АВТОМЕХАНИК!A41</f>
        <v>ПП.03</v>
      </c>
      <c r="B203" s="179" t="str">
        <f>[1]АВТОМЕХАНИК!B41</f>
        <v>Производственная практика</v>
      </c>
      <c r="C203" s="104" t="s">
        <v>56</v>
      </c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48"/>
      <c r="V203" s="4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>
        <v>36</v>
      </c>
      <c r="AQ203" s="231"/>
      <c r="AR203" s="231"/>
      <c r="AS203" s="232"/>
      <c r="AT203" s="233"/>
      <c r="AU203" s="48"/>
      <c r="AV203" s="48"/>
      <c r="AW203" s="48"/>
      <c r="AX203" s="48"/>
      <c r="AY203" s="48"/>
      <c r="AZ203" s="48"/>
      <c r="BA203" s="48"/>
      <c r="BB203" s="48"/>
      <c r="BC203" s="61"/>
      <c r="BD203" s="120">
        <f t="shared" si="36"/>
        <v>0</v>
      </c>
      <c r="BE203" s="120">
        <f t="shared" si="37"/>
        <v>36</v>
      </c>
      <c r="BF203" s="120">
        <f t="shared" si="38"/>
        <v>36</v>
      </c>
      <c r="BG203" s="121"/>
      <c r="BH203" s="122">
        <f t="shared" si="40"/>
        <v>18</v>
      </c>
      <c r="BI203" s="54">
        <f t="shared" si="48"/>
        <v>-18</v>
      </c>
      <c r="BJ203" s="179" t="str">
        <f>B203</f>
        <v>Производственная практика</v>
      </c>
    </row>
    <row r="204" spans="1:62" ht="20.25" customHeight="1" thickBot="1" x14ac:dyDescent="0.3">
      <c r="A204" s="29"/>
      <c r="B204" s="46"/>
      <c r="C204" s="40" t="s">
        <v>32</v>
      </c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48"/>
      <c r="V204" s="48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231"/>
      <c r="AR204" s="231"/>
      <c r="AS204" s="232"/>
      <c r="AT204" s="233"/>
      <c r="AU204" s="48"/>
      <c r="AV204" s="48"/>
      <c r="AW204" s="48"/>
      <c r="AX204" s="48"/>
      <c r="AY204" s="48"/>
      <c r="AZ204" s="48"/>
      <c r="BA204" s="48"/>
      <c r="BB204" s="48"/>
      <c r="BC204" s="61"/>
      <c r="BD204" s="16">
        <f t="shared" si="36"/>
        <v>0</v>
      </c>
      <c r="BE204" s="16">
        <f t="shared" si="37"/>
        <v>0</v>
      </c>
      <c r="BF204" s="16">
        <f t="shared" si="38"/>
        <v>0</v>
      </c>
      <c r="BG204" s="75"/>
      <c r="BH204" s="240">
        <f t="shared" si="40"/>
        <v>0</v>
      </c>
      <c r="BI204" s="75">
        <f t="shared" si="48"/>
        <v>0</v>
      </c>
      <c r="BJ204" s="161"/>
    </row>
    <row r="205" spans="1:62" ht="20.25" customHeight="1" thickBot="1" x14ac:dyDescent="0.3">
      <c r="A205" s="243" t="str">
        <f>[1]АВТОМЕХАНИК!A43</f>
        <v>ФК.00.01</v>
      </c>
      <c r="B205" s="244" t="str">
        <f>[1]АВТОМЕХАНИК!B43</f>
        <v>Физическая культура</v>
      </c>
      <c r="C205" s="245" t="s">
        <v>92</v>
      </c>
      <c r="D205" s="246">
        <v>3</v>
      </c>
      <c r="E205" s="246">
        <v>3</v>
      </c>
      <c r="F205" s="246">
        <v>3</v>
      </c>
      <c r="G205" s="246">
        <v>3</v>
      </c>
      <c r="H205" s="246">
        <v>3</v>
      </c>
      <c r="I205" s="246">
        <v>3</v>
      </c>
      <c r="J205" s="246">
        <v>3</v>
      </c>
      <c r="K205" s="246">
        <v>3</v>
      </c>
      <c r="L205" s="246">
        <v>3</v>
      </c>
      <c r="M205" s="246">
        <v>3</v>
      </c>
      <c r="N205" s="246">
        <v>3</v>
      </c>
      <c r="O205" s="246">
        <v>3</v>
      </c>
      <c r="P205" s="246">
        <v>3</v>
      </c>
      <c r="Q205" s="246">
        <v>3</v>
      </c>
      <c r="R205" s="246">
        <v>3</v>
      </c>
      <c r="S205" s="246">
        <v>3</v>
      </c>
      <c r="T205" s="246">
        <v>3</v>
      </c>
      <c r="U205" s="48"/>
      <c r="V205" s="48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247"/>
      <c r="AN205" s="247"/>
      <c r="AO205" s="247"/>
      <c r="AP205" s="247"/>
      <c r="AQ205" s="231"/>
      <c r="AR205" s="231"/>
      <c r="AS205" s="232"/>
      <c r="AT205" s="233"/>
      <c r="AU205" s="48"/>
      <c r="AV205" s="48"/>
      <c r="AW205" s="48"/>
      <c r="AX205" s="48"/>
      <c r="AY205" s="48"/>
      <c r="AZ205" s="48"/>
      <c r="BA205" s="48"/>
      <c r="BB205" s="48"/>
      <c r="BC205" s="61"/>
      <c r="BD205" s="248">
        <f t="shared" si="36"/>
        <v>51</v>
      </c>
      <c r="BE205" s="248">
        <f t="shared" si="37"/>
        <v>0</v>
      </c>
      <c r="BF205" s="248">
        <f t="shared" si="38"/>
        <v>51</v>
      </c>
      <c r="BG205" s="249"/>
      <c r="BH205" s="250">
        <f>[1]АВТОМЕХАНИК!F42</f>
        <v>42</v>
      </c>
      <c r="BI205" s="25">
        <f t="shared" si="48"/>
        <v>-9</v>
      </c>
      <c r="BJ205" s="244" t="s">
        <v>80</v>
      </c>
    </row>
    <row r="206" spans="1:62" ht="20.25" customHeight="1" thickBot="1" x14ac:dyDescent="0.3">
      <c r="A206" s="29"/>
      <c r="B206" s="161"/>
      <c r="C206" s="30" t="s">
        <v>48</v>
      </c>
      <c r="D206" s="41">
        <v>3</v>
      </c>
      <c r="E206" s="41">
        <v>3</v>
      </c>
      <c r="F206" s="41">
        <v>3</v>
      </c>
      <c r="G206" s="41">
        <v>3</v>
      </c>
      <c r="H206" s="41">
        <v>3</v>
      </c>
      <c r="I206" s="41">
        <v>3</v>
      </c>
      <c r="J206" s="41">
        <v>3</v>
      </c>
      <c r="K206" s="41">
        <v>3</v>
      </c>
      <c r="L206" s="41">
        <v>3</v>
      </c>
      <c r="M206" s="41">
        <v>3</v>
      </c>
      <c r="N206" s="41">
        <v>3</v>
      </c>
      <c r="O206" s="41">
        <v>3</v>
      </c>
      <c r="P206" s="41">
        <v>3</v>
      </c>
      <c r="Q206" s="41">
        <v>3</v>
      </c>
      <c r="R206" s="41">
        <v>3</v>
      </c>
      <c r="S206" s="41">
        <v>3</v>
      </c>
      <c r="T206" s="41">
        <v>3</v>
      </c>
      <c r="U206" s="48"/>
      <c r="V206" s="48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231"/>
      <c r="AR206" s="231"/>
      <c r="AS206" s="232"/>
      <c r="AT206" s="233"/>
      <c r="AU206" s="48"/>
      <c r="AV206" s="48"/>
      <c r="AW206" s="48"/>
      <c r="AX206" s="48"/>
      <c r="AY206" s="48"/>
      <c r="AZ206" s="48"/>
      <c r="BA206" s="48"/>
      <c r="BB206" s="48"/>
      <c r="BC206" s="61"/>
      <c r="BD206" s="74">
        <f t="shared" si="36"/>
        <v>51</v>
      </c>
      <c r="BE206" s="74">
        <f t="shared" si="37"/>
        <v>0</v>
      </c>
      <c r="BF206" s="74">
        <f t="shared" si="38"/>
        <v>51</v>
      </c>
      <c r="BG206" s="75"/>
      <c r="BH206" s="147">
        <f>[1]АВТОМЕХАНИК!E42</f>
        <v>42</v>
      </c>
      <c r="BI206" s="75">
        <f t="shared" si="48"/>
        <v>-9</v>
      </c>
      <c r="BJ206" s="161"/>
    </row>
    <row r="207" spans="1:62" ht="20.25" customHeight="1" x14ac:dyDescent="0.25">
      <c r="A207" s="123" t="s">
        <v>59</v>
      </c>
      <c r="B207" s="124"/>
      <c r="C207" s="125"/>
      <c r="D207" s="126">
        <f>D163+D175+D205</f>
        <v>36</v>
      </c>
      <c r="E207" s="126">
        <f t="shared" ref="E207:T208" si="49">E163+E175+E205</f>
        <v>36</v>
      </c>
      <c r="F207" s="126">
        <f t="shared" si="49"/>
        <v>36</v>
      </c>
      <c r="G207" s="126">
        <f t="shared" si="49"/>
        <v>36</v>
      </c>
      <c r="H207" s="126">
        <f t="shared" si="49"/>
        <v>36</v>
      </c>
      <c r="I207" s="126">
        <f t="shared" si="49"/>
        <v>36</v>
      </c>
      <c r="J207" s="126">
        <f t="shared" si="49"/>
        <v>36</v>
      </c>
      <c r="K207" s="126">
        <f t="shared" si="49"/>
        <v>36</v>
      </c>
      <c r="L207" s="126">
        <f t="shared" si="49"/>
        <v>36</v>
      </c>
      <c r="M207" s="126">
        <f t="shared" si="49"/>
        <v>36</v>
      </c>
      <c r="N207" s="126">
        <f t="shared" si="49"/>
        <v>36</v>
      </c>
      <c r="O207" s="126">
        <f t="shared" si="49"/>
        <v>36</v>
      </c>
      <c r="P207" s="126">
        <f t="shared" si="49"/>
        <v>36</v>
      </c>
      <c r="Q207" s="126">
        <f t="shared" si="49"/>
        <v>36</v>
      </c>
      <c r="R207" s="126">
        <f t="shared" si="49"/>
        <v>36</v>
      </c>
      <c r="S207" s="126">
        <f t="shared" si="49"/>
        <v>36</v>
      </c>
      <c r="T207" s="126">
        <f t="shared" si="49"/>
        <v>36</v>
      </c>
      <c r="U207" s="48"/>
      <c r="V207" s="48"/>
      <c r="W207" s="126">
        <f t="shared" ref="W207:AP208" si="50">W163+W175+W205</f>
        <v>36</v>
      </c>
      <c r="X207" s="126">
        <f t="shared" si="50"/>
        <v>36</v>
      </c>
      <c r="Y207" s="126">
        <f t="shared" si="50"/>
        <v>36</v>
      </c>
      <c r="Z207" s="126">
        <f t="shared" si="50"/>
        <v>36</v>
      </c>
      <c r="AA207" s="126">
        <f t="shared" si="50"/>
        <v>36</v>
      </c>
      <c r="AB207" s="126">
        <f t="shared" si="50"/>
        <v>36</v>
      </c>
      <c r="AC207" s="126">
        <f t="shared" si="50"/>
        <v>36</v>
      </c>
      <c r="AD207" s="126">
        <f t="shared" si="50"/>
        <v>36</v>
      </c>
      <c r="AE207" s="126">
        <f t="shared" si="50"/>
        <v>36</v>
      </c>
      <c r="AF207" s="126">
        <f t="shared" si="50"/>
        <v>36</v>
      </c>
      <c r="AG207" s="126">
        <f t="shared" si="50"/>
        <v>36</v>
      </c>
      <c r="AH207" s="126">
        <f t="shared" si="50"/>
        <v>36</v>
      </c>
      <c r="AI207" s="126">
        <f t="shared" si="50"/>
        <v>36</v>
      </c>
      <c r="AJ207" s="126">
        <f t="shared" si="50"/>
        <v>36</v>
      </c>
      <c r="AK207" s="126">
        <f t="shared" si="50"/>
        <v>36</v>
      </c>
      <c r="AL207" s="126">
        <f t="shared" si="50"/>
        <v>36</v>
      </c>
      <c r="AM207" s="126">
        <f t="shared" si="50"/>
        <v>36</v>
      </c>
      <c r="AN207" s="126">
        <f t="shared" si="50"/>
        <v>36</v>
      </c>
      <c r="AO207" s="126">
        <f t="shared" si="50"/>
        <v>36</v>
      </c>
      <c r="AP207" s="126">
        <f t="shared" si="50"/>
        <v>36</v>
      </c>
      <c r="AQ207" s="251"/>
      <c r="AR207" s="251"/>
      <c r="AS207" s="252"/>
      <c r="AT207" s="252"/>
      <c r="AU207" s="127"/>
      <c r="AV207" s="127"/>
      <c r="AW207" s="127"/>
      <c r="AX207" s="127"/>
      <c r="AY207" s="127"/>
      <c r="AZ207" s="127"/>
      <c r="BA207" s="127"/>
      <c r="BB207" s="127"/>
      <c r="BC207" s="128"/>
      <c r="BD207" s="253"/>
      <c r="BE207" s="132"/>
      <c r="BF207" s="221"/>
      <c r="BG207" s="130"/>
      <c r="BH207" s="130"/>
      <c r="BI207" s="130"/>
      <c r="BJ207" s="16"/>
    </row>
    <row r="208" spans="1:62" ht="20.25" customHeight="1" x14ac:dyDescent="0.25">
      <c r="A208" s="123" t="s">
        <v>60</v>
      </c>
      <c r="B208" s="124"/>
      <c r="C208" s="125"/>
      <c r="D208" s="126">
        <f>D164+D176+D206</f>
        <v>13</v>
      </c>
      <c r="E208" s="126">
        <f t="shared" si="49"/>
        <v>14</v>
      </c>
      <c r="F208" s="126">
        <f t="shared" si="49"/>
        <v>13</v>
      </c>
      <c r="G208" s="126">
        <f t="shared" si="49"/>
        <v>14</v>
      </c>
      <c r="H208" s="126">
        <f t="shared" si="49"/>
        <v>13</v>
      </c>
      <c r="I208" s="126">
        <f t="shared" si="49"/>
        <v>14</v>
      </c>
      <c r="J208" s="126">
        <f t="shared" si="49"/>
        <v>13</v>
      </c>
      <c r="K208" s="126">
        <f t="shared" si="49"/>
        <v>14</v>
      </c>
      <c r="L208" s="126">
        <f t="shared" si="49"/>
        <v>13</v>
      </c>
      <c r="M208" s="126">
        <f t="shared" si="49"/>
        <v>13</v>
      </c>
      <c r="N208" s="126">
        <f t="shared" si="49"/>
        <v>12</v>
      </c>
      <c r="O208" s="126">
        <f t="shared" si="49"/>
        <v>12</v>
      </c>
      <c r="P208" s="126">
        <f t="shared" si="49"/>
        <v>14</v>
      </c>
      <c r="Q208" s="126">
        <f t="shared" si="49"/>
        <v>12</v>
      </c>
      <c r="R208" s="126">
        <f t="shared" si="49"/>
        <v>14</v>
      </c>
      <c r="S208" s="126">
        <f t="shared" si="49"/>
        <v>12</v>
      </c>
      <c r="T208" s="126">
        <f t="shared" si="49"/>
        <v>14</v>
      </c>
      <c r="U208" s="48"/>
      <c r="V208" s="48"/>
      <c r="W208" s="126">
        <f t="shared" si="50"/>
        <v>0</v>
      </c>
      <c r="X208" s="126">
        <f t="shared" si="50"/>
        <v>0</v>
      </c>
      <c r="Y208" s="126">
        <f t="shared" si="50"/>
        <v>0</v>
      </c>
      <c r="Z208" s="126">
        <f t="shared" si="50"/>
        <v>0</v>
      </c>
      <c r="AA208" s="126">
        <f t="shared" si="50"/>
        <v>0</v>
      </c>
      <c r="AB208" s="126">
        <f t="shared" si="50"/>
        <v>0</v>
      </c>
      <c r="AC208" s="126">
        <f t="shared" si="50"/>
        <v>0</v>
      </c>
      <c r="AD208" s="126">
        <f t="shared" si="50"/>
        <v>0</v>
      </c>
      <c r="AE208" s="126">
        <f t="shared" si="50"/>
        <v>0</v>
      </c>
      <c r="AF208" s="126">
        <f t="shared" si="50"/>
        <v>0</v>
      </c>
      <c r="AG208" s="126">
        <f t="shared" si="50"/>
        <v>0</v>
      </c>
      <c r="AH208" s="126">
        <f t="shared" si="50"/>
        <v>0</v>
      </c>
      <c r="AI208" s="126">
        <f t="shared" si="50"/>
        <v>0</v>
      </c>
      <c r="AJ208" s="126">
        <f t="shared" si="50"/>
        <v>0</v>
      </c>
      <c r="AK208" s="126">
        <f t="shared" si="50"/>
        <v>0</v>
      </c>
      <c r="AL208" s="126">
        <f t="shared" si="50"/>
        <v>0</v>
      </c>
      <c r="AM208" s="126">
        <f t="shared" si="50"/>
        <v>0</v>
      </c>
      <c r="AN208" s="126">
        <f t="shared" si="50"/>
        <v>0</v>
      </c>
      <c r="AO208" s="126">
        <f t="shared" si="50"/>
        <v>0</v>
      </c>
      <c r="AP208" s="126">
        <f t="shared" si="50"/>
        <v>0</v>
      </c>
      <c r="AQ208" s="251"/>
      <c r="AR208" s="251"/>
      <c r="AS208" s="252"/>
      <c r="AT208" s="252"/>
      <c r="AU208" s="127"/>
      <c r="AV208" s="127"/>
      <c r="AW208" s="127"/>
      <c r="AX208" s="127"/>
      <c r="AY208" s="127"/>
      <c r="AZ208" s="127"/>
      <c r="BA208" s="127"/>
      <c r="BB208" s="127"/>
      <c r="BC208" s="128"/>
      <c r="BD208" s="253"/>
      <c r="BE208" s="132"/>
      <c r="BF208" s="132"/>
      <c r="BG208" s="132"/>
      <c r="BH208" s="132"/>
      <c r="BI208" s="132"/>
      <c r="BJ208" s="16"/>
    </row>
    <row r="209" spans="1:62" ht="20.25" customHeight="1" thickBot="1" x14ac:dyDescent="0.3">
      <c r="A209" s="123" t="s">
        <v>61</v>
      </c>
      <c r="B209" s="124"/>
      <c r="C209" s="125"/>
      <c r="D209" s="126">
        <f>D207+D208</f>
        <v>49</v>
      </c>
      <c r="E209" s="126">
        <f t="shared" ref="E209:AP209" si="51">E207+E208</f>
        <v>50</v>
      </c>
      <c r="F209" s="126">
        <f t="shared" si="51"/>
        <v>49</v>
      </c>
      <c r="G209" s="126">
        <f t="shared" si="51"/>
        <v>50</v>
      </c>
      <c r="H209" s="126">
        <f t="shared" si="51"/>
        <v>49</v>
      </c>
      <c r="I209" s="126">
        <f t="shared" si="51"/>
        <v>50</v>
      </c>
      <c r="J209" s="126">
        <f t="shared" si="51"/>
        <v>49</v>
      </c>
      <c r="K209" s="126">
        <f t="shared" si="51"/>
        <v>50</v>
      </c>
      <c r="L209" s="126">
        <f t="shared" si="51"/>
        <v>49</v>
      </c>
      <c r="M209" s="126">
        <f t="shared" si="51"/>
        <v>49</v>
      </c>
      <c r="N209" s="126">
        <f t="shared" si="51"/>
        <v>48</v>
      </c>
      <c r="O209" s="126">
        <f t="shared" si="51"/>
        <v>48</v>
      </c>
      <c r="P209" s="126">
        <f t="shared" si="51"/>
        <v>50</v>
      </c>
      <c r="Q209" s="126">
        <f t="shared" si="51"/>
        <v>48</v>
      </c>
      <c r="R209" s="126">
        <f t="shared" si="51"/>
        <v>50</v>
      </c>
      <c r="S209" s="126">
        <f t="shared" si="51"/>
        <v>48</v>
      </c>
      <c r="T209" s="126">
        <f t="shared" si="51"/>
        <v>50</v>
      </c>
      <c r="U209" s="48"/>
      <c r="V209" s="48"/>
      <c r="W209" s="126">
        <f t="shared" si="51"/>
        <v>36</v>
      </c>
      <c r="X209" s="126">
        <f t="shared" si="51"/>
        <v>36</v>
      </c>
      <c r="Y209" s="126">
        <f t="shared" si="51"/>
        <v>36</v>
      </c>
      <c r="Z209" s="126">
        <f t="shared" si="51"/>
        <v>36</v>
      </c>
      <c r="AA209" s="126">
        <f t="shared" si="51"/>
        <v>36</v>
      </c>
      <c r="AB209" s="126">
        <f t="shared" si="51"/>
        <v>36</v>
      </c>
      <c r="AC209" s="126">
        <f t="shared" si="51"/>
        <v>36</v>
      </c>
      <c r="AD209" s="126">
        <f t="shared" si="51"/>
        <v>36</v>
      </c>
      <c r="AE209" s="126">
        <f t="shared" si="51"/>
        <v>36</v>
      </c>
      <c r="AF209" s="126">
        <f t="shared" si="51"/>
        <v>36</v>
      </c>
      <c r="AG209" s="126">
        <f t="shared" si="51"/>
        <v>36</v>
      </c>
      <c r="AH209" s="126">
        <f t="shared" si="51"/>
        <v>36</v>
      </c>
      <c r="AI209" s="126">
        <f t="shared" si="51"/>
        <v>36</v>
      </c>
      <c r="AJ209" s="126">
        <f t="shared" si="51"/>
        <v>36</v>
      </c>
      <c r="AK209" s="126">
        <f t="shared" si="51"/>
        <v>36</v>
      </c>
      <c r="AL209" s="126">
        <f t="shared" si="51"/>
        <v>36</v>
      </c>
      <c r="AM209" s="126">
        <f t="shared" si="51"/>
        <v>36</v>
      </c>
      <c r="AN209" s="126">
        <f t="shared" si="51"/>
        <v>36</v>
      </c>
      <c r="AO209" s="126">
        <f t="shared" si="51"/>
        <v>36</v>
      </c>
      <c r="AP209" s="126">
        <f t="shared" si="51"/>
        <v>36</v>
      </c>
      <c r="AQ209" s="251"/>
      <c r="AR209" s="251"/>
      <c r="AS209" s="252"/>
      <c r="AT209" s="252"/>
      <c r="AU209" s="127"/>
      <c r="AV209" s="127"/>
      <c r="AW209" s="127"/>
      <c r="AX209" s="127"/>
      <c r="AY209" s="127"/>
      <c r="AZ209" s="127"/>
      <c r="BA209" s="127"/>
      <c r="BB209" s="127"/>
      <c r="BC209" s="128"/>
      <c r="BD209" s="254"/>
      <c r="BE209" s="255"/>
      <c r="BF209" s="255"/>
      <c r="BG209" s="134"/>
      <c r="BH209" s="134"/>
      <c r="BI209" s="134"/>
      <c r="BJ209" s="16"/>
    </row>
  </sheetData>
  <mergeCells count="77">
    <mergeCell ref="AZ158:BC158"/>
    <mergeCell ref="A207:C207"/>
    <mergeCell ref="A208:C208"/>
    <mergeCell ref="A209:C209"/>
    <mergeCell ref="AL158:AL160"/>
    <mergeCell ref="AM158:AP158"/>
    <mergeCell ref="AQ158:AQ160"/>
    <mergeCell ref="AR158:AT158"/>
    <mergeCell ref="AU158:AU160"/>
    <mergeCell ref="AV158:AY158"/>
    <mergeCell ref="U158:U160"/>
    <mergeCell ref="V158:Y158"/>
    <mergeCell ref="Z158:AC158"/>
    <mergeCell ref="AD158:AG158"/>
    <mergeCell ref="AH158:AH160"/>
    <mergeCell ref="AI158:AK158"/>
    <mergeCell ref="D158:G158"/>
    <mergeCell ref="H158:H160"/>
    <mergeCell ref="I158:K158"/>
    <mergeCell ref="L158:L160"/>
    <mergeCell ref="M158:P158"/>
    <mergeCell ref="Q158:T158"/>
    <mergeCell ref="A154:C154"/>
    <mergeCell ref="A155:C155"/>
    <mergeCell ref="A156:C156"/>
    <mergeCell ref="A157:B157"/>
    <mergeCell ref="A158:A162"/>
    <mergeCell ref="B158:B162"/>
    <mergeCell ref="C158:C162"/>
    <mergeCell ref="AM73:AP73"/>
    <mergeCell ref="AQ73:AQ75"/>
    <mergeCell ref="AR73:AT73"/>
    <mergeCell ref="AU73:AU75"/>
    <mergeCell ref="AV73:AY73"/>
    <mergeCell ref="AZ73:BC73"/>
    <mergeCell ref="V73:Y73"/>
    <mergeCell ref="Z73:AC73"/>
    <mergeCell ref="AD73:AG73"/>
    <mergeCell ref="AH73:AH75"/>
    <mergeCell ref="AI73:AK73"/>
    <mergeCell ref="AL73:AL75"/>
    <mergeCell ref="H73:H75"/>
    <mergeCell ref="I73:K73"/>
    <mergeCell ref="L73:L75"/>
    <mergeCell ref="M73:P73"/>
    <mergeCell ref="Q73:T73"/>
    <mergeCell ref="U73:U75"/>
    <mergeCell ref="A71:C71"/>
    <mergeCell ref="A72:B72"/>
    <mergeCell ref="A73:A77"/>
    <mergeCell ref="B73:B77"/>
    <mergeCell ref="C73:C77"/>
    <mergeCell ref="D73:G73"/>
    <mergeCell ref="AR2:AT2"/>
    <mergeCell ref="AU2:AU4"/>
    <mergeCell ref="AV2:AY2"/>
    <mergeCell ref="AZ2:BC2"/>
    <mergeCell ref="A69:C69"/>
    <mergeCell ref="A70:C70"/>
    <mergeCell ref="AD2:AG2"/>
    <mergeCell ref="AH2:AH4"/>
    <mergeCell ref="AI2:AK2"/>
    <mergeCell ref="AL2:AL4"/>
    <mergeCell ref="AM2:AP2"/>
    <mergeCell ref="AQ2:AQ4"/>
    <mergeCell ref="L2:L4"/>
    <mergeCell ref="M2:P2"/>
    <mergeCell ref="Q2:T2"/>
    <mergeCell ref="U2:U4"/>
    <mergeCell ref="V2:Y2"/>
    <mergeCell ref="Z2:AC2"/>
    <mergeCell ref="A2:A6"/>
    <mergeCell ref="B2:B6"/>
    <mergeCell ref="C2:C6"/>
    <mergeCell ref="D2:G2"/>
    <mergeCell ref="H2:H4"/>
    <mergeCell ref="I2:K2"/>
  </mergeCells>
  <pageMargins left="0.7" right="0.7" top="0.75" bottom="0.75" header="0.3" footer="0.3"/>
  <pageSetup paperSize="8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_КАЛ. Гр 251 (17-18)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Галя</cp:lastModifiedBy>
  <dcterms:created xsi:type="dcterms:W3CDTF">2018-01-13T17:07:34Z</dcterms:created>
  <dcterms:modified xsi:type="dcterms:W3CDTF">2018-01-13T17:08:18Z</dcterms:modified>
</cp:coreProperties>
</file>