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КАЛЕНДАРНЫЕ ГРАФИКИ\"/>
    </mc:Choice>
  </mc:AlternateContent>
  <bookViews>
    <workbookView xWindow="0" yWindow="0" windowWidth="20490" windowHeight="7665"/>
  </bookViews>
  <sheets>
    <sheet name="Календарный график Мастер" sheetId="1" r:id="rId1"/>
  </sheets>
  <externalReferences>
    <externalReference r:id="rId2"/>
  </externalReferences>
  <definedNames>
    <definedName name="_xlnm.Print_Area" localSheetId="0">'Календарный график Мастер'!$A$1:$BG$70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8" i="1" l="1"/>
  <c r="AP187" i="1"/>
  <c r="AL187" i="1"/>
  <c r="AK187" i="1"/>
  <c r="AG187" i="1"/>
  <c r="AF187" i="1"/>
  <c r="AB187" i="1"/>
  <c r="Z187" i="1"/>
  <c r="T187" i="1"/>
  <c r="S187" i="1"/>
  <c r="P187" i="1"/>
  <c r="O187" i="1"/>
  <c r="N187" i="1"/>
  <c r="D187" i="1"/>
  <c r="AK186" i="1"/>
  <c r="AK188" i="1" s="1"/>
  <c r="Z186" i="1"/>
  <c r="Z188" i="1" s="1"/>
  <c r="T186" i="1"/>
  <c r="T188" i="1" s="1"/>
  <c r="AP178" i="1"/>
  <c r="AP168" i="1" s="1"/>
  <c r="AO178" i="1"/>
  <c r="AN178" i="1"/>
  <c r="AM178" i="1"/>
  <c r="AM168" i="1" s="1"/>
  <c r="AM187" i="1" s="1"/>
  <c r="AL178" i="1"/>
  <c r="AL168" i="1" s="1"/>
  <c r="AK178" i="1"/>
  <c r="AJ178" i="1"/>
  <c r="AI178" i="1"/>
  <c r="AH178" i="1"/>
  <c r="AH168" i="1" s="1"/>
  <c r="AH187" i="1" s="1"/>
  <c r="AG178" i="1"/>
  <c r="AF178" i="1"/>
  <c r="AE178" i="1"/>
  <c r="AE168" i="1" s="1"/>
  <c r="AE187" i="1" s="1"/>
  <c r="AD178" i="1"/>
  <c r="AD168" i="1" s="1"/>
  <c r="AD187" i="1" s="1"/>
  <c r="AC178" i="1"/>
  <c r="AB178" i="1"/>
  <c r="AA178" i="1"/>
  <c r="AA168" i="1" s="1"/>
  <c r="AA187" i="1" s="1"/>
  <c r="Z178" i="1"/>
  <c r="Z168" i="1" s="1"/>
  <c r="Y178" i="1"/>
  <c r="X178" i="1"/>
  <c r="W178" i="1"/>
  <c r="T178" i="1"/>
  <c r="T168" i="1" s="1"/>
  <c r="S178" i="1"/>
  <c r="R178" i="1"/>
  <c r="Q178" i="1"/>
  <c r="Q168" i="1" s="1"/>
  <c r="Q187" i="1" s="1"/>
  <c r="O178" i="1"/>
  <c r="O168" i="1" s="1"/>
  <c r="N178" i="1"/>
  <c r="M178" i="1"/>
  <c r="L178" i="1"/>
  <c r="L168" i="1" s="1"/>
  <c r="L187" i="1" s="1"/>
  <c r="K178" i="1"/>
  <c r="K168" i="1" s="1"/>
  <c r="K187" i="1" s="1"/>
  <c r="J178" i="1"/>
  <c r="I178" i="1"/>
  <c r="H178" i="1"/>
  <c r="H168" i="1" s="1"/>
  <c r="H187" i="1" s="1"/>
  <c r="G178" i="1"/>
  <c r="G168" i="1" s="1"/>
  <c r="G187" i="1" s="1"/>
  <c r="F178" i="1"/>
  <c r="E178" i="1"/>
  <c r="D178" i="1"/>
  <c r="D168" i="1" s="1"/>
  <c r="AP177" i="1"/>
  <c r="AO177" i="1"/>
  <c r="AN177" i="1"/>
  <c r="AM177" i="1"/>
  <c r="AL177" i="1"/>
  <c r="AK177" i="1"/>
  <c r="AJ177" i="1"/>
  <c r="AJ167" i="1" s="1"/>
  <c r="AI177" i="1"/>
  <c r="AH177" i="1"/>
  <c r="AG177" i="1"/>
  <c r="AF177" i="1"/>
  <c r="AF167" i="1" s="1"/>
  <c r="AE177" i="1"/>
  <c r="AD177" i="1"/>
  <c r="AC177" i="1"/>
  <c r="AB177" i="1"/>
  <c r="AA177" i="1"/>
  <c r="Z177" i="1"/>
  <c r="Y177" i="1"/>
  <c r="X177" i="1"/>
  <c r="W177" i="1"/>
  <c r="T177" i="1"/>
  <c r="S177" i="1"/>
  <c r="R177" i="1"/>
  <c r="R167" i="1" s="1"/>
  <c r="Q177" i="1"/>
  <c r="P177" i="1"/>
  <c r="O177" i="1"/>
  <c r="N177" i="1"/>
  <c r="N167" i="1" s="1"/>
  <c r="M177" i="1"/>
  <c r="L177" i="1"/>
  <c r="K177" i="1"/>
  <c r="J177" i="1"/>
  <c r="I177" i="1"/>
  <c r="H177" i="1"/>
  <c r="G177" i="1"/>
  <c r="F177" i="1"/>
  <c r="E177" i="1"/>
  <c r="D177" i="1"/>
  <c r="AP169" i="1"/>
  <c r="AO169" i="1"/>
  <c r="AO167" i="1" s="1"/>
  <c r="AO186" i="1" s="1"/>
  <c r="AN169" i="1"/>
  <c r="AM169" i="1"/>
  <c r="AL169" i="1"/>
  <c r="AK169" i="1"/>
  <c r="AK167" i="1" s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Y167" i="1" s="1"/>
  <c r="Y186" i="1" s="1"/>
  <c r="X169" i="1"/>
  <c r="W169" i="1"/>
  <c r="T169" i="1"/>
  <c r="S169" i="1"/>
  <c r="S167" i="1" s="1"/>
  <c r="S186" i="1" s="1"/>
  <c r="R169" i="1"/>
  <c r="Q169" i="1"/>
  <c r="P169" i="1"/>
  <c r="O169" i="1"/>
  <c r="N169" i="1"/>
  <c r="M169" i="1"/>
  <c r="L169" i="1"/>
  <c r="K169" i="1"/>
  <c r="J169" i="1"/>
  <c r="I169" i="1"/>
  <c r="H169" i="1"/>
  <c r="G169" i="1"/>
  <c r="G167" i="1" s="1"/>
  <c r="G186" i="1" s="1"/>
  <c r="G188" i="1" s="1"/>
  <c r="F169" i="1"/>
  <c r="E169" i="1"/>
  <c r="D169" i="1"/>
  <c r="AO168" i="1"/>
  <c r="AO187" i="1" s="1"/>
  <c r="AN168" i="1"/>
  <c r="AN187" i="1" s="1"/>
  <c r="AK168" i="1"/>
  <c r="AJ168" i="1"/>
  <c r="AJ187" i="1" s="1"/>
  <c r="AI168" i="1"/>
  <c r="AI187" i="1" s="1"/>
  <c r="AG168" i="1"/>
  <c r="AF168" i="1"/>
  <c r="AC168" i="1"/>
  <c r="AC187" i="1" s="1"/>
  <c r="AB168" i="1"/>
  <c r="Y168" i="1"/>
  <c r="Y187" i="1" s="1"/>
  <c r="X168" i="1"/>
  <c r="X187" i="1" s="1"/>
  <c r="S168" i="1"/>
  <c r="R168" i="1"/>
  <c r="R187" i="1" s="1"/>
  <c r="N168" i="1"/>
  <c r="M168" i="1"/>
  <c r="M187" i="1" s="1"/>
  <c r="J168" i="1"/>
  <c r="J187" i="1" s="1"/>
  <c r="I168" i="1"/>
  <c r="I187" i="1" s="1"/>
  <c r="F168" i="1"/>
  <c r="F187" i="1" s="1"/>
  <c r="E168" i="1"/>
  <c r="E187" i="1" s="1"/>
  <c r="AP167" i="1"/>
  <c r="AN167" i="1"/>
  <c r="AL167" i="1"/>
  <c r="AH167" i="1"/>
  <c r="AG167" i="1"/>
  <c r="AG186" i="1" s="1"/>
  <c r="AG188" i="1" s="1"/>
  <c r="AD167" i="1"/>
  <c r="AC167" i="1"/>
  <c r="AC186" i="1" s="1"/>
  <c r="AB167" i="1"/>
  <c r="Z167" i="1"/>
  <c r="X167" i="1"/>
  <c r="T167" i="1"/>
  <c r="P167" i="1"/>
  <c r="O167" i="1"/>
  <c r="O186" i="1" s="1"/>
  <c r="O188" i="1" s="1"/>
  <c r="L167" i="1"/>
  <c r="K167" i="1"/>
  <c r="K186" i="1" s="1"/>
  <c r="K188" i="1" s="1"/>
  <c r="J167" i="1"/>
  <c r="H167" i="1"/>
  <c r="F167" i="1"/>
  <c r="D167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AQ149" i="1"/>
  <c r="AP149" i="1"/>
  <c r="AP186" i="1" s="1"/>
  <c r="AP188" i="1" s="1"/>
  <c r="AO149" i="1"/>
  <c r="AN149" i="1"/>
  <c r="AM149" i="1"/>
  <c r="AL149" i="1"/>
  <c r="AL186" i="1" s="1"/>
  <c r="AK149" i="1"/>
  <c r="AJ149" i="1"/>
  <c r="AI149" i="1"/>
  <c r="AH149" i="1"/>
  <c r="AG149" i="1"/>
  <c r="AF149" i="1"/>
  <c r="AE149" i="1"/>
  <c r="AD149" i="1"/>
  <c r="AD186" i="1" s="1"/>
  <c r="AD188" i="1" s="1"/>
  <c r="AC149" i="1"/>
  <c r="AB149" i="1"/>
  <c r="AA149" i="1"/>
  <c r="Z149" i="1"/>
  <c r="Y149" i="1"/>
  <c r="X149" i="1"/>
  <c r="W149" i="1"/>
  <c r="T149" i="1"/>
  <c r="S149" i="1"/>
  <c r="R149" i="1"/>
  <c r="Q149" i="1"/>
  <c r="P149" i="1"/>
  <c r="O149" i="1"/>
  <c r="N149" i="1"/>
  <c r="M149" i="1"/>
  <c r="L149" i="1"/>
  <c r="L186" i="1" s="1"/>
  <c r="K149" i="1"/>
  <c r="J149" i="1"/>
  <c r="I149" i="1"/>
  <c r="H149" i="1"/>
  <c r="H186" i="1" s="1"/>
  <c r="G149" i="1"/>
  <c r="F149" i="1"/>
  <c r="E149" i="1"/>
  <c r="D149" i="1"/>
  <c r="BC141" i="1"/>
  <c r="BB141" i="1"/>
  <c r="BA141" i="1"/>
  <c r="AZ141" i="1"/>
  <c r="AZ142" i="1" s="1"/>
  <c r="AY141" i="1"/>
  <c r="AX141" i="1"/>
  <c r="AW141" i="1"/>
  <c r="AV141" i="1"/>
  <c r="AU141" i="1"/>
  <c r="AR141" i="1"/>
  <c r="AF141" i="1"/>
  <c r="AB141" i="1"/>
  <c r="J141" i="1"/>
  <c r="G141" i="1"/>
  <c r="BC140" i="1"/>
  <c r="BC142" i="1" s="1"/>
  <c r="BB140" i="1"/>
  <c r="BB142" i="1" s="1"/>
  <c r="BA140" i="1"/>
  <c r="AZ140" i="1"/>
  <c r="AY140" i="1"/>
  <c r="AY142" i="1" s="1"/>
  <c r="AX140" i="1"/>
  <c r="AX142" i="1" s="1"/>
  <c r="AW140" i="1"/>
  <c r="AW142" i="1" s="1"/>
  <c r="AV140" i="1"/>
  <c r="AU140" i="1"/>
  <c r="AU142" i="1" s="1"/>
  <c r="AT140" i="1"/>
  <c r="AS140" i="1"/>
  <c r="AR140" i="1"/>
  <c r="AM140" i="1"/>
  <c r="AE140" i="1"/>
  <c r="M140" i="1"/>
  <c r="M142" i="1" s="1"/>
  <c r="E140" i="1"/>
  <c r="E142" i="1" s="1"/>
  <c r="AQ133" i="1"/>
  <c r="AQ123" i="1" s="1"/>
  <c r="AP133" i="1"/>
  <c r="AP123" i="1" s="1"/>
  <c r="AP141" i="1" s="1"/>
  <c r="AO133" i="1"/>
  <c r="AN133" i="1"/>
  <c r="AM133" i="1"/>
  <c r="AM123" i="1" s="1"/>
  <c r="AL133" i="1"/>
  <c r="AK133" i="1"/>
  <c r="AJ133" i="1"/>
  <c r="AI133" i="1"/>
  <c r="AI123" i="1" s="1"/>
  <c r="AH133" i="1"/>
  <c r="AH123" i="1" s="1"/>
  <c r="AG133" i="1"/>
  <c r="AF133" i="1"/>
  <c r="AE133" i="1"/>
  <c r="AE123" i="1" s="1"/>
  <c r="AD133" i="1"/>
  <c r="AC133" i="1"/>
  <c r="AB133" i="1"/>
  <c r="AA133" i="1"/>
  <c r="AA123" i="1" s="1"/>
  <c r="Z133" i="1"/>
  <c r="Z123" i="1" s="1"/>
  <c r="Y133" i="1"/>
  <c r="X133" i="1"/>
  <c r="W133" i="1"/>
  <c r="T133" i="1"/>
  <c r="S133" i="1"/>
  <c r="R133" i="1"/>
  <c r="Q133" i="1"/>
  <c r="Q123" i="1" s="1"/>
  <c r="P133" i="1"/>
  <c r="P123" i="1" s="1"/>
  <c r="O133" i="1"/>
  <c r="N133" i="1"/>
  <c r="M133" i="1"/>
  <c r="M123" i="1" s="1"/>
  <c r="L133" i="1"/>
  <c r="K133" i="1"/>
  <c r="J133" i="1"/>
  <c r="I133" i="1"/>
  <c r="I123" i="1" s="1"/>
  <c r="H133" i="1"/>
  <c r="H123" i="1" s="1"/>
  <c r="G133" i="1"/>
  <c r="F133" i="1"/>
  <c r="E133" i="1"/>
  <c r="E123" i="1" s="1"/>
  <c r="D133" i="1"/>
  <c r="AQ132" i="1"/>
  <c r="AP132" i="1"/>
  <c r="AP122" i="1" s="1"/>
  <c r="AP140" i="1" s="1"/>
  <c r="AP142" i="1" s="1"/>
  <c r="AO132" i="1"/>
  <c r="AN132" i="1"/>
  <c r="AM132" i="1"/>
  <c r="AL132" i="1"/>
  <c r="AL122" i="1" s="1"/>
  <c r="AL140" i="1" s="1"/>
  <c r="AK132" i="1"/>
  <c r="AJ132" i="1"/>
  <c r="AI132" i="1"/>
  <c r="AH132" i="1"/>
  <c r="AH122" i="1" s="1"/>
  <c r="AH140" i="1" s="1"/>
  <c r="AG132" i="1"/>
  <c r="AF132" i="1"/>
  <c r="AE132" i="1"/>
  <c r="AD132" i="1"/>
  <c r="AD122" i="1" s="1"/>
  <c r="AD140" i="1" s="1"/>
  <c r="AC132" i="1"/>
  <c r="AB132" i="1"/>
  <c r="AA132" i="1"/>
  <c r="Z132" i="1"/>
  <c r="Z122" i="1" s="1"/>
  <c r="Z140" i="1" s="1"/>
  <c r="Y132" i="1"/>
  <c r="X132" i="1"/>
  <c r="W132" i="1"/>
  <c r="T132" i="1"/>
  <c r="T122" i="1" s="1"/>
  <c r="T140" i="1" s="1"/>
  <c r="S132" i="1"/>
  <c r="R132" i="1"/>
  <c r="Q132" i="1"/>
  <c r="P132" i="1"/>
  <c r="P122" i="1" s="1"/>
  <c r="P140" i="1" s="1"/>
  <c r="O132" i="1"/>
  <c r="N132" i="1"/>
  <c r="M132" i="1"/>
  <c r="L132" i="1"/>
  <c r="L122" i="1" s="1"/>
  <c r="L140" i="1" s="1"/>
  <c r="K132" i="1"/>
  <c r="J132" i="1"/>
  <c r="I132" i="1"/>
  <c r="H132" i="1"/>
  <c r="H122" i="1" s="1"/>
  <c r="H140" i="1" s="1"/>
  <c r="G132" i="1"/>
  <c r="F132" i="1"/>
  <c r="E132" i="1"/>
  <c r="D132" i="1"/>
  <c r="B126" i="1"/>
  <c r="AQ125" i="1"/>
  <c r="AP125" i="1"/>
  <c r="AO125" i="1"/>
  <c r="AO123" i="1" s="1"/>
  <c r="AN125" i="1"/>
  <c r="AN123" i="1" s="1"/>
  <c r="AM125" i="1"/>
  <c r="AL125" i="1"/>
  <c r="AK125" i="1"/>
  <c r="AK123" i="1" s="1"/>
  <c r="AJ125" i="1"/>
  <c r="AJ123" i="1" s="1"/>
  <c r="AI125" i="1"/>
  <c r="AH125" i="1"/>
  <c r="AG125" i="1"/>
  <c r="AG123" i="1" s="1"/>
  <c r="AF125" i="1"/>
  <c r="AF123" i="1" s="1"/>
  <c r="AE125" i="1"/>
  <c r="AD125" i="1"/>
  <c r="AC125" i="1"/>
  <c r="AC123" i="1" s="1"/>
  <c r="AB125" i="1"/>
  <c r="AB123" i="1" s="1"/>
  <c r="AA125" i="1"/>
  <c r="Z125" i="1"/>
  <c r="Y125" i="1"/>
  <c r="Y123" i="1" s="1"/>
  <c r="X125" i="1"/>
  <c r="X123" i="1" s="1"/>
  <c r="W125" i="1"/>
  <c r="T125" i="1"/>
  <c r="S125" i="1"/>
  <c r="S123" i="1" s="1"/>
  <c r="R125" i="1"/>
  <c r="R123" i="1" s="1"/>
  <c r="Q125" i="1"/>
  <c r="P125" i="1"/>
  <c r="O125" i="1"/>
  <c r="O123" i="1" s="1"/>
  <c r="O141" i="1" s="1"/>
  <c r="N125" i="1"/>
  <c r="N123" i="1" s="1"/>
  <c r="N141" i="1" s="1"/>
  <c r="M125" i="1"/>
  <c r="L125" i="1"/>
  <c r="K125" i="1"/>
  <c r="K123" i="1" s="1"/>
  <c r="J125" i="1"/>
  <c r="J123" i="1" s="1"/>
  <c r="I125" i="1"/>
  <c r="H125" i="1"/>
  <c r="G125" i="1"/>
  <c r="G123" i="1" s="1"/>
  <c r="F125" i="1"/>
  <c r="F123" i="1" s="1"/>
  <c r="F141" i="1" s="1"/>
  <c r="E125" i="1"/>
  <c r="D125" i="1"/>
  <c r="AQ124" i="1"/>
  <c r="AQ122" i="1" s="1"/>
  <c r="AQ140" i="1" s="1"/>
  <c r="AP124" i="1"/>
  <c r="AO124" i="1"/>
  <c r="AN124" i="1"/>
  <c r="AN122" i="1" s="1"/>
  <c r="AM124" i="1"/>
  <c r="AM122" i="1" s="1"/>
  <c r="AL124" i="1"/>
  <c r="AK124" i="1"/>
  <c r="AJ124" i="1"/>
  <c r="AI124" i="1"/>
  <c r="AI122" i="1" s="1"/>
  <c r="AI140" i="1" s="1"/>
  <c r="AH124" i="1"/>
  <c r="AG124" i="1"/>
  <c r="AF124" i="1"/>
  <c r="AF122" i="1" s="1"/>
  <c r="AE124" i="1"/>
  <c r="AE122" i="1" s="1"/>
  <c r="AD124" i="1"/>
  <c r="AC124" i="1"/>
  <c r="AB124" i="1"/>
  <c r="AA124" i="1"/>
  <c r="AA122" i="1" s="1"/>
  <c r="AA140" i="1" s="1"/>
  <c r="Z124" i="1"/>
  <c r="Y124" i="1"/>
  <c r="X124" i="1"/>
  <c r="X122" i="1" s="1"/>
  <c r="W124" i="1"/>
  <c r="T124" i="1"/>
  <c r="S124" i="1"/>
  <c r="R124" i="1"/>
  <c r="Q124" i="1"/>
  <c r="Q122" i="1" s="1"/>
  <c r="Q140" i="1" s="1"/>
  <c r="P124" i="1"/>
  <c r="O124" i="1"/>
  <c r="N124" i="1"/>
  <c r="N122" i="1" s="1"/>
  <c r="M124" i="1"/>
  <c r="M122" i="1" s="1"/>
  <c r="L124" i="1"/>
  <c r="K124" i="1"/>
  <c r="J124" i="1"/>
  <c r="I124" i="1"/>
  <c r="I122" i="1" s="1"/>
  <c r="I140" i="1" s="1"/>
  <c r="I142" i="1" s="1"/>
  <c r="H124" i="1"/>
  <c r="G124" i="1"/>
  <c r="F124" i="1"/>
  <c r="F122" i="1" s="1"/>
  <c r="E124" i="1"/>
  <c r="E122" i="1" s="1"/>
  <c r="D124" i="1"/>
  <c r="AT123" i="1"/>
  <c r="AT141" i="1" s="1"/>
  <c r="AS123" i="1"/>
  <c r="AS141" i="1" s="1"/>
  <c r="AS142" i="1" s="1"/>
  <c r="AR123" i="1"/>
  <c r="AL123" i="1"/>
  <c r="AL141" i="1" s="1"/>
  <c r="AD123" i="1"/>
  <c r="T123" i="1"/>
  <c r="L123" i="1"/>
  <c r="D123" i="1"/>
  <c r="AO122" i="1"/>
  <c r="AK122" i="1"/>
  <c r="AJ122" i="1"/>
  <c r="AG122" i="1"/>
  <c r="AC122" i="1"/>
  <c r="AB122" i="1"/>
  <c r="Y122" i="1"/>
  <c r="S122" i="1"/>
  <c r="R122" i="1"/>
  <c r="O122" i="1"/>
  <c r="K122" i="1"/>
  <c r="J122" i="1"/>
  <c r="G122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AQ75" i="1"/>
  <c r="AP75" i="1"/>
  <c r="AO75" i="1"/>
  <c r="AN75" i="1"/>
  <c r="AN141" i="1" s="1"/>
  <c r="AM75" i="1"/>
  <c r="AL75" i="1"/>
  <c r="AK75" i="1"/>
  <c r="AK141" i="1" s="1"/>
  <c r="AJ75" i="1"/>
  <c r="AJ141" i="1" s="1"/>
  <c r="AI75" i="1"/>
  <c r="AH75" i="1"/>
  <c r="AG75" i="1"/>
  <c r="AG141" i="1" s="1"/>
  <c r="AF75" i="1"/>
  <c r="AE75" i="1"/>
  <c r="AD75" i="1"/>
  <c r="AC75" i="1"/>
  <c r="AB75" i="1"/>
  <c r="AA75" i="1"/>
  <c r="Z75" i="1"/>
  <c r="Z141" i="1" s="1"/>
  <c r="Y75" i="1"/>
  <c r="X75" i="1"/>
  <c r="X141" i="1" s="1"/>
  <c r="W75" i="1"/>
  <c r="T75" i="1"/>
  <c r="T141" i="1" s="1"/>
  <c r="S75" i="1"/>
  <c r="S141" i="1" s="1"/>
  <c r="R75" i="1"/>
  <c r="R141" i="1" s="1"/>
  <c r="Q75" i="1"/>
  <c r="P75" i="1"/>
  <c r="O75" i="1"/>
  <c r="N75" i="1"/>
  <c r="M75" i="1"/>
  <c r="M141" i="1" s="1"/>
  <c r="L75" i="1"/>
  <c r="K75" i="1"/>
  <c r="K141" i="1" s="1"/>
  <c r="J75" i="1"/>
  <c r="I75" i="1"/>
  <c r="I141" i="1" s="1"/>
  <c r="H75" i="1"/>
  <c r="G75" i="1"/>
  <c r="F75" i="1"/>
  <c r="E75" i="1"/>
  <c r="E141" i="1" s="1"/>
  <c r="D75" i="1"/>
  <c r="AQ74" i="1"/>
  <c r="AP74" i="1"/>
  <c r="AO74" i="1"/>
  <c r="AN74" i="1"/>
  <c r="AM74" i="1"/>
  <c r="AL74" i="1"/>
  <c r="AK74" i="1"/>
  <c r="AK140" i="1" s="1"/>
  <c r="AJ74" i="1"/>
  <c r="AI74" i="1"/>
  <c r="AH74" i="1"/>
  <c r="AG74" i="1"/>
  <c r="AG140" i="1" s="1"/>
  <c r="AF74" i="1"/>
  <c r="AE74" i="1"/>
  <c r="AD74" i="1"/>
  <c r="AC74" i="1"/>
  <c r="AC140" i="1" s="1"/>
  <c r="AB74" i="1"/>
  <c r="AA74" i="1"/>
  <c r="Z74" i="1"/>
  <c r="Y74" i="1"/>
  <c r="Y140" i="1" s="1"/>
  <c r="X74" i="1"/>
  <c r="W74" i="1"/>
  <c r="T74" i="1"/>
  <c r="S74" i="1"/>
  <c r="S140" i="1" s="1"/>
  <c r="R74" i="1"/>
  <c r="Q74" i="1"/>
  <c r="P74" i="1"/>
  <c r="O74" i="1"/>
  <c r="O140" i="1" s="1"/>
  <c r="N74" i="1"/>
  <c r="M74" i="1"/>
  <c r="L74" i="1"/>
  <c r="K74" i="1"/>
  <c r="K140" i="1" s="1"/>
  <c r="J74" i="1"/>
  <c r="I74" i="1"/>
  <c r="H74" i="1"/>
  <c r="G74" i="1"/>
  <c r="F74" i="1"/>
  <c r="E74" i="1"/>
  <c r="D74" i="1"/>
  <c r="AM66" i="1"/>
  <c r="AE66" i="1"/>
  <c r="W66" i="1"/>
  <c r="M66" i="1"/>
  <c r="E66" i="1"/>
  <c r="AF65" i="1"/>
  <c r="AF67" i="1" s="1"/>
  <c r="X65" i="1"/>
  <c r="X67" i="1" s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3" i="1"/>
  <c r="A53" i="1"/>
  <c r="B51" i="1"/>
  <c r="A51" i="1"/>
  <c r="B49" i="1"/>
  <c r="A49" i="1"/>
  <c r="B47" i="1"/>
  <c r="A47" i="1"/>
  <c r="B45" i="1"/>
  <c r="B43" i="1"/>
  <c r="B41" i="1"/>
  <c r="B39" i="1"/>
  <c r="AT38" i="1"/>
  <c r="AS38" i="1"/>
  <c r="AR38" i="1"/>
  <c r="AQ38" i="1"/>
  <c r="AP38" i="1"/>
  <c r="AP66" i="1" s="1"/>
  <c r="AO38" i="1"/>
  <c r="AN38" i="1"/>
  <c r="AM38" i="1"/>
  <c r="AL38" i="1"/>
  <c r="AK38" i="1"/>
  <c r="AJ38" i="1"/>
  <c r="AI38" i="1"/>
  <c r="AH38" i="1"/>
  <c r="AH66" i="1" s="1"/>
  <c r="AG38" i="1"/>
  <c r="AF38" i="1"/>
  <c r="AE38" i="1"/>
  <c r="AD38" i="1"/>
  <c r="AC38" i="1"/>
  <c r="AB38" i="1"/>
  <c r="AA38" i="1"/>
  <c r="Z38" i="1"/>
  <c r="Z66" i="1" s="1"/>
  <c r="Y38" i="1"/>
  <c r="X38" i="1"/>
  <c r="W38" i="1"/>
  <c r="T38" i="1"/>
  <c r="S38" i="1"/>
  <c r="R38" i="1"/>
  <c r="Q38" i="1"/>
  <c r="P38" i="1"/>
  <c r="P66" i="1" s="1"/>
  <c r="O38" i="1"/>
  <c r="N38" i="1"/>
  <c r="M38" i="1"/>
  <c r="L38" i="1"/>
  <c r="K38" i="1"/>
  <c r="J38" i="1"/>
  <c r="I38" i="1"/>
  <c r="H38" i="1"/>
  <c r="H66" i="1" s="1"/>
  <c r="G38" i="1"/>
  <c r="F38" i="1"/>
  <c r="E38" i="1"/>
  <c r="D38" i="1"/>
  <c r="AT37" i="1"/>
  <c r="AS37" i="1"/>
  <c r="AR37" i="1"/>
  <c r="AQ37" i="1"/>
  <c r="AP37" i="1"/>
  <c r="AO37" i="1"/>
  <c r="AN37" i="1"/>
  <c r="AN65" i="1" s="1"/>
  <c r="AN67" i="1" s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T37" i="1"/>
  <c r="S37" i="1"/>
  <c r="R37" i="1"/>
  <c r="Q37" i="1"/>
  <c r="P37" i="1"/>
  <c r="O37" i="1"/>
  <c r="N37" i="1"/>
  <c r="N65" i="1" s="1"/>
  <c r="N67" i="1" s="1"/>
  <c r="M37" i="1"/>
  <c r="L37" i="1"/>
  <c r="K37" i="1"/>
  <c r="J37" i="1"/>
  <c r="I37" i="1"/>
  <c r="H37" i="1"/>
  <c r="G37" i="1"/>
  <c r="F37" i="1"/>
  <c r="F65" i="1" s="1"/>
  <c r="F67" i="1" s="1"/>
  <c r="E37" i="1"/>
  <c r="D37" i="1"/>
  <c r="B37" i="1"/>
  <c r="B35" i="1"/>
  <c r="A35" i="1"/>
  <c r="B33" i="1"/>
  <c r="A33" i="1"/>
  <c r="B31" i="1"/>
  <c r="A31" i="1"/>
  <c r="B29" i="1"/>
  <c r="A29" i="1"/>
  <c r="B27" i="1"/>
  <c r="A27" i="1"/>
  <c r="B25" i="1"/>
  <c r="A25" i="1"/>
  <c r="B23" i="1"/>
  <c r="A23" i="1"/>
  <c r="B21" i="1"/>
  <c r="A21" i="1"/>
  <c r="B19" i="1"/>
  <c r="A19" i="1"/>
  <c r="B17" i="1"/>
  <c r="A17" i="1"/>
  <c r="B15" i="1"/>
  <c r="A15" i="1"/>
  <c r="B13" i="1"/>
  <c r="A13" i="1"/>
  <c r="B11" i="1"/>
  <c r="A11" i="1"/>
  <c r="B9" i="1"/>
  <c r="A9" i="1"/>
  <c r="AT8" i="1"/>
  <c r="AT66" i="1" s="1"/>
  <c r="AS8" i="1"/>
  <c r="AR8" i="1"/>
  <c r="AR66" i="1" s="1"/>
  <c r="AQ8" i="1"/>
  <c r="AQ66" i="1" s="1"/>
  <c r="AP8" i="1"/>
  <c r="AO8" i="1"/>
  <c r="AN8" i="1"/>
  <c r="AN66" i="1" s="1"/>
  <c r="AM8" i="1"/>
  <c r="AL8" i="1"/>
  <c r="AL66" i="1" s="1"/>
  <c r="AK8" i="1"/>
  <c r="AJ8" i="1"/>
  <c r="AJ66" i="1" s="1"/>
  <c r="AI8" i="1"/>
  <c r="AI66" i="1" s="1"/>
  <c r="AH8" i="1"/>
  <c r="AG8" i="1"/>
  <c r="AF8" i="1"/>
  <c r="AF66" i="1" s="1"/>
  <c r="AE8" i="1"/>
  <c r="AD8" i="1"/>
  <c r="AD66" i="1" s="1"/>
  <c r="AC8" i="1"/>
  <c r="AB8" i="1"/>
  <c r="AB66" i="1" s="1"/>
  <c r="AA8" i="1"/>
  <c r="AA66" i="1" s="1"/>
  <c r="Z8" i="1"/>
  <c r="Y8" i="1"/>
  <c r="X8" i="1"/>
  <c r="X66" i="1" s="1"/>
  <c r="W8" i="1"/>
  <c r="T8" i="1"/>
  <c r="T66" i="1" s="1"/>
  <c r="S8" i="1"/>
  <c r="R8" i="1"/>
  <c r="R66" i="1" s="1"/>
  <c r="Q8" i="1"/>
  <c r="Q66" i="1" s="1"/>
  <c r="P8" i="1"/>
  <c r="O8" i="1"/>
  <c r="N8" i="1"/>
  <c r="N66" i="1" s="1"/>
  <c r="M8" i="1"/>
  <c r="L8" i="1"/>
  <c r="L66" i="1" s="1"/>
  <c r="K8" i="1"/>
  <c r="J8" i="1"/>
  <c r="J66" i="1" s="1"/>
  <c r="I8" i="1"/>
  <c r="I66" i="1" s="1"/>
  <c r="H8" i="1"/>
  <c r="G8" i="1"/>
  <c r="F8" i="1"/>
  <c r="F66" i="1" s="1"/>
  <c r="E8" i="1"/>
  <c r="D8" i="1"/>
  <c r="D66" i="1" s="1"/>
  <c r="AT7" i="1"/>
  <c r="AT65" i="1" s="1"/>
  <c r="AT67" i="1" s="1"/>
  <c r="AS7" i="1"/>
  <c r="AR7" i="1"/>
  <c r="AR65" i="1" s="1"/>
  <c r="AR67" i="1" s="1"/>
  <c r="AQ7" i="1"/>
  <c r="AQ65" i="1" s="1"/>
  <c r="AQ67" i="1" s="1"/>
  <c r="AP7" i="1"/>
  <c r="AP65" i="1" s="1"/>
  <c r="AP67" i="1" s="1"/>
  <c r="AO7" i="1"/>
  <c r="AN7" i="1"/>
  <c r="AM7" i="1"/>
  <c r="AM65" i="1" s="1"/>
  <c r="AM67" i="1" s="1"/>
  <c r="AL7" i="1"/>
  <c r="AL65" i="1" s="1"/>
  <c r="AL67" i="1" s="1"/>
  <c r="AK7" i="1"/>
  <c r="AJ7" i="1"/>
  <c r="AJ65" i="1" s="1"/>
  <c r="AJ67" i="1" s="1"/>
  <c r="AI7" i="1"/>
  <c r="AI65" i="1" s="1"/>
  <c r="AI67" i="1" s="1"/>
  <c r="AH7" i="1"/>
  <c r="AH65" i="1" s="1"/>
  <c r="AH67" i="1" s="1"/>
  <c r="AG7" i="1"/>
  <c r="AF7" i="1"/>
  <c r="AE7" i="1"/>
  <c r="AE65" i="1" s="1"/>
  <c r="AE67" i="1" s="1"/>
  <c r="AD7" i="1"/>
  <c r="AD65" i="1" s="1"/>
  <c r="AD67" i="1" s="1"/>
  <c r="AC7" i="1"/>
  <c r="AB7" i="1"/>
  <c r="AB65" i="1" s="1"/>
  <c r="AB67" i="1" s="1"/>
  <c r="AA7" i="1"/>
  <c r="AA65" i="1" s="1"/>
  <c r="AA67" i="1" s="1"/>
  <c r="Z7" i="1"/>
  <c r="Z65" i="1" s="1"/>
  <c r="Z67" i="1" s="1"/>
  <c r="Y7" i="1"/>
  <c r="X7" i="1"/>
  <c r="W7" i="1"/>
  <c r="T7" i="1"/>
  <c r="T65" i="1" s="1"/>
  <c r="T67" i="1" s="1"/>
  <c r="S7" i="1"/>
  <c r="R7" i="1"/>
  <c r="R65" i="1" s="1"/>
  <c r="R67" i="1" s="1"/>
  <c r="Q7" i="1"/>
  <c r="Q65" i="1" s="1"/>
  <c r="Q67" i="1" s="1"/>
  <c r="P7" i="1"/>
  <c r="P65" i="1" s="1"/>
  <c r="P67" i="1" s="1"/>
  <c r="O7" i="1"/>
  <c r="N7" i="1"/>
  <c r="M7" i="1"/>
  <c r="M65" i="1" s="1"/>
  <c r="L7" i="1"/>
  <c r="L65" i="1" s="1"/>
  <c r="L67" i="1" s="1"/>
  <c r="K7" i="1"/>
  <c r="J7" i="1"/>
  <c r="J65" i="1" s="1"/>
  <c r="J67" i="1" s="1"/>
  <c r="I7" i="1"/>
  <c r="I65" i="1" s="1"/>
  <c r="I67" i="1" s="1"/>
  <c r="H7" i="1"/>
  <c r="H65" i="1" s="1"/>
  <c r="H67" i="1" s="1"/>
  <c r="G7" i="1"/>
  <c r="F7" i="1"/>
  <c r="E7" i="1"/>
  <c r="E65" i="1" s="1"/>
  <c r="E67" i="1" s="1"/>
  <c r="D7" i="1"/>
  <c r="D65" i="1" s="1"/>
  <c r="D67" i="1" s="1"/>
  <c r="W65" i="1" l="1"/>
  <c r="W67" i="1" s="1"/>
  <c r="G140" i="1"/>
  <c r="G142" i="1" s="1"/>
  <c r="O142" i="1"/>
  <c r="Y142" i="1"/>
  <c r="AG142" i="1"/>
  <c r="AO140" i="1"/>
  <c r="D122" i="1"/>
  <c r="T142" i="1"/>
  <c r="AD142" i="1"/>
  <c r="AL142" i="1"/>
  <c r="Q142" i="1"/>
  <c r="AE142" i="1"/>
  <c r="M67" i="1"/>
  <c r="K142" i="1"/>
  <c r="S142" i="1"/>
  <c r="AK142" i="1"/>
  <c r="H142" i="1"/>
  <c r="Z142" i="1"/>
  <c r="AH142" i="1"/>
  <c r="G66" i="1"/>
  <c r="K66" i="1"/>
  <c r="O66" i="1"/>
  <c r="S66" i="1"/>
  <c r="Y66" i="1"/>
  <c r="AC66" i="1"/>
  <c r="AG66" i="1"/>
  <c r="AK66" i="1"/>
  <c r="AO66" i="1"/>
  <c r="AS66" i="1"/>
  <c r="AC141" i="1"/>
  <c r="AC142" i="1" s="1"/>
  <c r="AO141" i="1"/>
  <c r="W122" i="1"/>
  <c r="AT142" i="1"/>
  <c r="W168" i="1"/>
  <c r="D141" i="1"/>
  <c r="H141" i="1"/>
  <c r="L141" i="1"/>
  <c r="L142" i="1" s="1"/>
  <c r="P141" i="1"/>
  <c r="P142" i="1" s="1"/>
  <c r="AD141" i="1"/>
  <c r="AH141" i="1"/>
  <c r="W123" i="1"/>
  <c r="D186" i="1"/>
  <c r="D188" i="1" s="1"/>
  <c r="H188" i="1"/>
  <c r="L188" i="1"/>
  <c r="P186" i="1"/>
  <c r="P188" i="1" s="1"/>
  <c r="AH186" i="1"/>
  <c r="AH188" i="1" s="1"/>
  <c r="AL188" i="1"/>
  <c r="Y141" i="1"/>
  <c r="G65" i="1"/>
  <c r="G67" i="1" s="1"/>
  <c r="K65" i="1"/>
  <c r="O65" i="1"/>
  <c r="S65" i="1"/>
  <c r="Y65" i="1"/>
  <c r="Y67" i="1" s="1"/>
  <c r="AC65" i="1"/>
  <c r="AG65" i="1"/>
  <c r="AK65" i="1"/>
  <c r="AO65" i="1"/>
  <c r="AO67" i="1" s="1"/>
  <c r="AS65" i="1"/>
  <c r="F140" i="1"/>
  <c r="F142" i="1" s="1"/>
  <c r="J140" i="1"/>
  <c r="J142" i="1" s="1"/>
  <c r="N140" i="1"/>
  <c r="N142" i="1" s="1"/>
  <c r="R140" i="1"/>
  <c r="R142" i="1" s="1"/>
  <c r="X140" i="1"/>
  <c r="X142" i="1" s="1"/>
  <c r="AB140" i="1"/>
  <c r="AB142" i="1" s="1"/>
  <c r="AF140" i="1"/>
  <c r="AF142" i="1" s="1"/>
  <c r="AJ140" i="1"/>
  <c r="AJ142" i="1" s="1"/>
  <c r="AN140" i="1"/>
  <c r="AN142" i="1" s="1"/>
  <c r="Q141" i="1"/>
  <c r="AA141" i="1"/>
  <c r="AA142" i="1" s="1"/>
  <c r="AE141" i="1"/>
  <c r="AI141" i="1"/>
  <c r="AI142" i="1" s="1"/>
  <c r="AM141" i="1"/>
  <c r="AM142" i="1" s="1"/>
  <c r="AQ141" i="1"/>
  <c r="AQ142" i="1" s="1"/>
  <c r="AR142" i="1"/>
  <c r="AV142" i="1"/>
  <c r="E186" i="1"/>
  <c r="E188" i="1" s="1"/>
  <c r="AI186" i="1"/>
  <c r="AI188" i="1" s="1"/>
  <c r="AM186" i="1"/>
  <c r="AM188" i="1" s="1"/>
  <c r="AC188" i="1"/>
  <c r="Y188" i="1"/>
  <c r="AO188" i="1"/>
  <c r="BA142" i="1"/>
  <c r="F186" i="1"/>
  <c r="F188" i="1" s="1"/>
  <c r="J186" i="1"/>
  <c r="J188" i="1" s="1"/>
  <c r="N186" i="1"/>
  <c r="N188" i="1" s="1"/>
  <c r="R186" i="1"/>
  <c r="R188" i="1" s="1"/>
  <c r="X186" i="1"/>
  <c r="X188" i="1" s="1"/>
  <c r="AB186" i="1"/>
  <c r="AB188" i="1" s="1"/>
  <c r="AF186" i="1"/>
  <c r="AF188" i="1" s="1"/>
  <c r="AJ186" i="1"/>
  <c r="AJ188" i="1" s="1"/>
  <c r="AN186" i="1"/>
  <c r="AN188" i="1" s="1"/>
  <c r="E167" i="1"/>
  <c r="I167" i="1"/>
  <c r="I186" i="1" s="1"/>
  <c r="I188" i="1" s="1"/>
  <c r="M167" i="1"/>
  <c r="M186" i="1" s="1"/>
  <c r="M188" i="1" s="1"/>
  <c r="Q167" i="1"/>
  <c r="Q186" i="1" s="1"/>
  <c r="Q188" i="1" s="1"/>
  <c r="W167" i="1"/>
  <c r="AA167" i="1"/>
  <c r="AA186" i="1" s="1"/>
  <c r="AA188" i="1" s="1"/>
  <c r="AE167" i="1"/>
  <c r="AE186" i="1" s="1"/>
  <c r="AE188" i="1" s="1"/>
  <c r="AI167" i="1"/>
  <c r="AM167" i="1"/>
  <c r="D140" i="1" l="1"/>
  <c r="D142" i="1" s="1"/>
  <c r="W141" i="1"/>
  <c r="AK67" i="1"/>
  <c r="S67" i="1"/>
  <c r="W187" i="1"/>
  <c r="W186" i="1"/>
  <c r="W188" i="1" s="1"/>
  <c r="AG67" i="1"/>
  <c r="O67" i="1"/>
  <c r="W140" i="1"/>
  <c r="W142" i="1" s="1"/>
  <c r="AS67" i="1"/>
  <c r="AC67" i="1"/>
  <c r="K67" i="1"/>
  <c r="AO142" i="1"/>
</calcChain>
</file>

<file path=xl/sharedStrings.xml><?xml version="1.0" encoding="utf-8"?>
<sst xmlns="http://schemas.openxmlformats.org/spreadsheetml/2006/main" count="337" uniqueCount="89">
  <si>
    <t>1 курс</t>
  </si>
  <si>
    <t>Индекс</t>
  </si>
  <si>
    <t>Элементы учебного процесса, учебные дисциплины</t>
  </si>
  <si>
    <t>сентябрь</t>
  </si>
  <si>
    <t>29 IX 4  X</t>
  </si>
  <si>
    <t>октябрь</t>
  </si>
  <si>
    <t>27 X  1 XI</t>
  </si>
  <si>
    <t>ноябрь</t>
  </si>
  <si>
    <t>декабрь</t>
  </si>
  <si>
    <t>29 XII 3    I</t>
  </si>
  <si>
    <t>январь</t>
  </si>
  <si>
    <t>февраль</t>
  </si>
  <si>
    <t>март</t>
  </si>
  <si>
    <t>29 III  3 IV</t>
  </si>
  <si>
    <t>апрель</t>
  </si>
  <si>
    <t>26 IV 1  V</t>
  </si>
  <si>
    <t>май</t>
  </si>
  <si>
    <t>31 V  5 VI</t>
  </si>
  <si>
    <t>июнь</t>
  </si>
  <si>
    <t>28 VI 3 VII</t>
  </si>
  <si>
    <t>июль</t>
  </si>
  <si>
    <t>август</t>
  </si>
  <si>
    <t>ОДБ</t>
  </si>
  <si>
    <t>Общеобразовательные дисциплины, базовые</t>
  </si>
  <si>
    <t>обяз.</t>
  </si>
  <si>
    <t>сам.р.</t>
  </si>
  <si>
    <t>сам.р.с.</t>
  </si>
  <si>
    <t>ОП.00</t>
  </si>
  <si>
    <t>Общепрофессиональный цикл</t>
  </si>
  <si>
    <t>сам.р</t>
  </si>
  <si>
    <t>ОПД.01</t>
  </si>
  <si>
    <t>Основы информационных технологий</t>
  </si>
  <si>
    <t>ОПД.02</t>
  </si>
  <si>
    <t>ОПД.03</t>
  </si>
  <si>
    <t>ОПД.04</t>
  </si>
  <si>
    <t>ПМ.00</t>
  </si>
  <si>
    <t>Профессиональные модули</t>
  </si>
  <si>
    <t>ПМ.01</t>
  </si>
  <si>
    <t>Ввод и обработка цифровой информации</t>
  </si>
  <si>
    <t>МДК.01</t>
  </si>
  <si>
    <t>Технология создания и обработки  цифровой мультимедийной информации</t>
  </si>
  <si>
    <t>УП.01</t>
  </si>
  <si>
    <t>Учебная практика</t>
  </si>
  <si>
    <t>ПП.01</t>
  </si>
  <si>
    <t>Производственная практика</t>
  </si>
  <si>
    <t>обязат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</si>
  <si>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</si>
  <si>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</si>
  <si>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</si>
  <si>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2 курс</t>
  </si>
  <si>
    <t>ОД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</si>
  <si>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</si>
  <si>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</si>
  <si>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</si>
  <si>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</si>
  <si>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</si>
  <si>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</si>
  <si>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</si>
  <si>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</si>
  <si>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</si>
  <si>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</si>
  <si>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</si>
  <si>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</si>
  <si>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</si>
  <si>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</si>
  <si>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Основы электротехники</t>
  </si>
  <si>
    <t>Основы электроники и цифровой схемотехники</t>
  </si>
  <si>
    <t>Охрана труда и техника безопасности</t>
  </si>
  <si>
    <t>ОПД.05</t>
  </si>
  <si>
    <t>Экономика организации</t>
  </si>
  <si>
    <t>ОПД.06</t>
  </si>
  <si>
    <t>Безопасность жизнедеятельност</t>
  </si>
  <si>
    <t>ОПД.07</t>
  </si>
  <si>
    <t>Основы деловой культуры</t>
  </si>
  <si>
    <t>ОПД.08</t>
  </si>
  <si>
    <t>Иностранный язык   в профессиональной деятельности</t>
  </si>
  <si>
    <t>ПМ.02</t>
  </si>
  <si>
    <t>Хранение , передача, и публикация цифровой информации</t>
  </si>
  <si>
    <t>МДК.02.01</t>
  </si>
  <si>
    <t xml:space="preserve">Технология  публикации цифровой мультимедийной </t>
  </si>
  <si>
    <t>УП.02</t>
  </si>
  <si>
    <t>ПП.02</t>
  </si>
  <si>
    <t>обязат.</t>
  </si>
  <si>
    <t>3 курс</t>
  </si>
  <si>
    <t>ФК.00</t>
  </si>
  <si>
    <t>Физическая  культура</t>
  </si>
  <si>
    <t>ГИА</t>
  </si>
  <si>
    <t>Промеж. Аттестация</t>
  </si>
  <si>
    <t>Каникулы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</si>
</sst>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22" x14ac:knownFonts="1">
    <font>
      <sz val="10"/>
      <name val="Times New Roman"/>
      <charset val="204"/>
    </font>
    <font>
      <sz val="10"/>
      <name val="Times New Roman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Rounded MT Bold"/>
      <family val="2"/>
    </font>
    <font>
      <sz val="12"/>
      <name val="Arial Rounded MT Bold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Rounded MT Bold"/>
      <family val="2"/>
    </font>
    <font>
      <b/>
      <sz val="14"/>
      <name val="Arial Rounded MT Bold"/>
      <family val="2"/>
    </font>
    <font>
      <b/>
      <sz val="12"/>
      <name val="Arial Rounded MT Bold"/>
      <family val="2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Arial Rounded MT Bold"/>
      <family val="2"/>
    </font>
    <font>
      <i/>
      <sz val="12"/>
      <name val="Times New Roman"/>
      <family val="1"/>
      <charset val="204"/>
    </font>
    <font>
      <i/>
      <sz val="11"/>
      <name val="Arial Rounded MT Bold"/>
      <family val="2"/>
    </font>
    <font>
      <i/>
      <sz val="12"/>
      <name val="Arial Rounded MT Bold"/>
      <family val="2"/>
    </font>
    <font>
      <b/>
      <sz val="12"/>
      <name val="Times New Roman"/>
      <family val="1"/>
      <charset val="204"/>
    </font>
    <font>
      <i/>
      <sz val="14"/>
      <name val="Arial Rounded MT Bold"/>
      <family val="2"/>
    </font>
  </fonts>
  <fills count="2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textRotation="90" wrapText="1"/>
    </xf>
    <xf numFmtId="0" fontId="6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3" fillId="0" borderId="0" xfId="0" applyFont="1"/>
    <xf numFmtId="0" fontId="6" fillId="4" borderId="1" xfId="0" applyFont="1" applyFill="1" applyBorder="1" applyAlignment="1"/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7" fillId="7" borderId="1" xfId="0" applyFont="1" applyFill="1" applyBorder="1" applyAlignment="1">
      <alignment horizontal="justify" vertical="top" wrapText="1"/>
    </xf>
    <xf numFmtId="0" fontId="7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/>
    <xf numFmtId="0" fontId="11" fillId="8" borderId="1" xfId="0" applyFont="1" applyFill="1" applyBorder="1" applyAlignment="1">
      <alignment vertical="top"/>
    </xf>
    <xf numFmtId="0" fontId="12" fillId="5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4" fillId="0" borderId="1" xfId="0" applyFont="1" applyBorder="1"/>
    <xf numFmtId="0" fontId="10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8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/>
    </xf>
    <xf numFmtId="0" fontId="16" fillId="9" borderId="1" xfId="0" applyFont="1" applyFill="1" applyBorder="1" applyAlignment="1">
      <alignment vertical="top"/>
    </xf>
    <xf numFmtId="0" fontId="16" fillId="5" borderId="1" xfId="0" applyFont="1" applyFill="1" applyBorder="1" applyAlignment="1">
      <alignment vertical="top"/>
    </xf>
    <xf numFmtId="0" fontId="16" fillId="9" borderId="1" xfId="0" applyFont="1" applyFill="1" applyBorder="1" applyAlignment="1" applyProtection="1">
      <alignment vertical="top"/>
    </xf>
    <xf numFmtId="0" fontId="16" fillId="5" borderId="1" xfId="0" applyFont="1" applyFill="1" applyBorder="1" applyAlignment="1" applyProtection="1">
      <alignment vertical="top"/>
    </xf>
    <xf numFmtId="0" fontId="17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19" fillId="5" borderId="1" xfId="0" applyFont="1" applyFill="1" applyBorder="1" applyAlignment="1">
      <alignment vertical="top"/>
    </xf>
    <xf numFmtId="0" fontId="19" fillId="0" borderId="1" xfId="0" applyFont="1" applyFill="1" applyBorder="1" applyAlignment="1" applyProtection="1">
      <alignment vertical="top"/>
    </xf>
    <xf numFmtId="0" fontId="0" fillId="0" borderId="1" xfId="0" applyBorder="1"/>
    <xf numFmtId="0" fontId="17" fillId="0" borderId="1" xfId="0" applyFont="1" applyBorder="1"/>
    <xf numFmtId="0" fontId="17" fillId="0" borderId="1" xfId="0" applyFont="1" applyFill="1" applyBorder="1" applyAlignment="1">
      <alignment vertical="top"/>
    </xf>
    <xf numFmtId="0" fontId="17" fillId="5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17" fillId="9" borderId="1" xfId="0" applyFont="1" applyFill="1" applyBorder="1" applyAlignment="1">
      <alignment vertical="top"/>
    </xf>
    <xf numFmtId="0" fontId="0" fillId="9" borderId="1" xfId="0" applyFill="1" applyBorder="1" applyAlignment="1">
      <alignment vertical="top"/>
    </xf>
    <xf numFmtId="0" fontId="17" fillId="5" borderId="2" xfId="0" applyFont="1" applyFill="1" applyBorder="1" applyAlignment="1">
      <alignment vertical="top"/>
    </xf>
    <xf numFmtId="0" fontId="7" fillId="7" borderId="1" xfId="0" applyFont="1" applyFill="1" applyBorder="1"/>
    <xf numFmtId="0" fontId="10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20" fillId="0" borderId="1" xfId="0" applyFont="1" applyBorder="1"/>
    <xf numFmtId="0" fontId="10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6" fillId="5" borderId="2" xfId="0" applyFont="1" applyFill="1" applyBorder="1" applyAlignment="1" applyProtection="1">
      <alignment vertical="top"/>
    </xf>
    <xf numFmtId="0" fontId="16" fillId="0" borderId="1" xfId="0" applyFont="1" applyFill="1" applyBorder="1" applyAlignment="1">
      <alignment vertical="top"/>
    </xf>
    <xf numFmtId="1" fontId="3" fillId="0" borderId="0" xfId="0" applyNumberFormat="1" applyFont="1" applyFill="1" applyBorder="1"/>
    <xf numFmtId="0" fontId="4" fillId="9" borderId="1" xfId="0" applyFont="1" applyFill="1" applyBorder="1" applyAlignment="1">
      <alignment vertical="top"/>
    </xf>
    <xf numFmtId="0" fontId="7" fillId="9" borderId="1" xfId="0" applyFont="1" applyFill="1" applyBorder="1" applyAlignment="1">
      <alignment vertical="top"/>
    </xf>
    <xf numFmtId="0" fontId="7" fillId="10" borderId="1" xfId="0" applyFont="1" applyFill="1" applyBorder="1" applyAlignment="1">
      <alignment horizontal="justify" vertical="top" wrapText="1"/>
    </xf>
    <xf numFmtId="0" fontId="5" fillId="10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vertical="top"/>
    </xf>
    <xf numFmtId="0" fontId="8" fillId="10" borderId="1" xfId="0" applyFont="1" applyFill="1" applyBorder="1" applyAlignment="1">
      <alignment horizontal="justify" vertical="top" wrapText="1"/>
    </xf>
    <xf numFmtId="0" fontId="8" fillId="11" borderId="1" xfId="0" applyFont="1" applyFill="1" applyBorder="1" applyAlignment="1">
      <alignment horizontal="justify" vertical="top" wrapText="1"/>
    </xf>
    <xf numFmtId="0" fontId="16" fillId="10" borderId="1" xfId="0" applyFont="1" applyFill="1" applyBorder="1" applyAlignment="1">
      <alignment vertical="top"/>
    </xf>
    <xf numFmtId="0" fontId="8" fillId="12" borderId="1" xfId="0" applyFont="1" applyFill="1" applyBorder="1" applyAlignment="1">
      <alignment horizontal="justify" vertical="top" wrapText="1"/>
    </xf>
    <xf numFmtId="0" fontId="5" fillId="12" borderId="1" xfId="0" applyFont="1" applyFill="1" applyBorder="1" applyAlignment="1">
      <alignment vertical="top"/>
    </xf>
    <xf numFmtId="0" fontId="16" fillId="12" borderId="1" xfId="0" applyFont="1" applyFill="1" applyBorder="1" applyAlignment="1">
      <alignment vertical="top"/>
    </xf>
    <xf numFmtId="0" fontId="8" fillId="13" borderId="1" xfId="0" applyFont="1" applyFill="1" applyBorder="1" applyAlignment="1">
      <alignment horizontal="justify" vertical="top" wrapText="1"/>
    </xf>
    <xf numFmtId="0" fontId="5" fillId="13" borderId="1" xfId="0" applyFont="1" applyFill="1" applyBorder="1" applyAlignment="1">
      <alignment vertical="top"/>
    </xf>
    <xf numFmtId="0" fontId="16" fillId="13" borderId="1" xfId="0" applyFont="1" applyFill="1" applyBorder="1" applyAlignment="1">
      <alignment vertical="top"/>
    </xf>
    <xf numFmtId="0" fontId="8" fillId="14" borderId="1" xfId="0" applyFont="1" applyFill="1" applyBorder="1" applyAlignment="1">
      <alignment horizontal="justify" vertical="top" wrapText="1"/>
    </xf>
    <xf numFmtId="0" fontId="5" fillId="15" borderId="1" xfId="0" applyFont="1" applyFill="1" applyBorder="1" applyAlignment="1">
      <alignment vertical="top"/>
    </xf>
    <xf numFmtId="0" fontId="16" fillId="14" borderId="1" xfId="0" applyFont="1" applyFill="1" applyBorder="1" applyAlignment="1">
      <alignment vertical="top"/>
    </xf>
    <xf numFmtId="0" fontId="0" fillId="14" borderId="1" xfId="0" applyFill="1" applyBorder="1" applyAlignment="1">
      <alignment vertical="top"/>
    </xf>
    <xf numFmtId="0" fontId="7" fillId="0" borderId="1" xfId="0" applyFont="1" applyBorder="1" applyAlignment="1">
      <alignment horizontal="left"/>
    </xf>
    <xf numFmtId="0" fontId="12" fillId="0" borderId="1" xfId="0" applyFont="1" applyFill="1" applyBorder="1" applyAlignment="1"/>
    <xf numFmtId="0" fontId="12" fillId="5" borderId="1" xfId="0" applyFont="1" applyFill="1" applyBorder="1" applyAlignment="1"/>
    <xf numFmtId="0" fontId="12" fillId="5" borderId="2" xfId="0" applyFont="1" applyFill="1" applyBorder="1" applyAlignment="1"/>
    <xf numFmtId="0" fontId="3" fillId="0" borderId="0" xfId="0" applyFont="1" applyFill="1" applyBorder="1"/>
    <xf numFmtId="0" fontId="3" fillId="3" borderId="3" xfId="0" applyFont="1" applyFill="1" applyBorder="1" applyAlignment="1">
      <alignment horizontal="center"/>
    </xf>
    <xf numFmtId="0" fontId="0" fillId="16" borderId="0" xfId="0" applyFill="1"/>
    <xf numFmtId="0" fontId="4" fillId="0" borderId="0" xfId="0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/>
    <xf numFmtId="0" fontId="11" fillId="17" borderId="1" xfId="0" applyFont="1" applyFill="1" applyBorder="1" applyAlignment="1">
      <alignment vertical="top"/>
    </xf>
    <xf numFmtId="0" fontId="12" fillId="17" borderId="1" xfId="0" applyFont="1" applyFill="1" applyBorder="1" applyAlignment="1">
      <alignment vertical="top"/>
    </xf>
    <xf numFmtId="0" fontId="16" fillId="17" borderId="1" xfId="0" applyFont="1" applyFill="1" applyBorder="1" applyAlignment="1" applyProtection="1">
      <alignment vertical="top"/>
    </xf>
    <xf numFmtId="0" fontId="19" fillId="17" borderId="1" xfId="0" applyFont="1" applyFill="1" applyBorder="1" applyAlignment="1">
      <alignment vertical="top"/>
    </xf>
    <xf numFmtId="0" fontId="17" fillId="17" borderId="1" xfId="0" applyFont="1" applyFill="1" applyBorder="1" applyAlignment="1">
      <alignment vertical="top"/>
    </xf>
    <xf numFmtId="0" fontId="16" fillId="17" borderId="1" xfId="0" applyFont="1" applyFill="1" applyBorder="1" applyAlignment="1">
      <alignment vertical="top"/>
    </xf>
    <xf numFmtId="0" fontId="3" fillId="18" borderId="0" xfId="0" applyFont="1" applyFill="1"/>
    <xf numFmtId="1" fontId="16" fillId="9" borderId="1" xfId="0" applyNumberFormat="1" applyFont="1" applyFill="1" applyBorder="1" applyAlignment="1">
      <alignment vertical="top"/>
    </xf>
    <xf numFmtId="0" fontId="5" fillId="11" borderId="1" xfId="0" applyFont="1" applyFill="1" applyBorder="1" applyAlignment="1">
      <alignment vertical="top"/>
    </xf>
    <xf numFmtId="0" fontId="8" fillId="15" borderId="1" xfId="0" applyFont="1" applyFill="1" applyBorder="1" applyAlignment="1">
      <alignment horizontal="justify" vertical="top" wrapText="1"/>
    </xf>
    <xf numFmtId="0" fontId="16" fillId="15" borderId="1" xfId="0" applyFont="1" applyFill="1" applyBorder="1" applyAlignment="1">
      <alignment vertical="top"/>
    </xf>
    <xf numFmtId="0" fontId="8" fillId="5" borderId="1" xfId="0" applyFont="1" applyFill="1" applyBorder="1" applyAlignment="1">
      <alignment horizontal="justify" vertical="top" wrapText="1"/>
    </xf>
    <xf numFmtId="0" fontId="12" fillId="17" borderId="1" xfId="0" applyFont="1" applyFill="1" applyBorder="1" applyAlignment="1"/>
    <xf numFmtId="0" fontId="12" fillId="0" borderId="2" xfId="0" applyFont="1" applyFill="1" applyBorder="1" applyAlignment="1"/>
    <xf numFmtId="0" fontId="13" fillId="0" borderId="0" xfId="0" applyFont="1" applyFill="1" applyBorder="1"/>
    <xf numFmtId="0" fontId="13" fillId="3" borderId="3" xfId="0" applyFont="1" applyFill="1" applyBorder="1" applyAlignment="1">
      <alignment horizontal="center"/>
    </xf>
    <xf numFmtId="0" fontId="11" fillId="19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0" fontId="12" fillId="19" borderId="1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0" fontId="16" fillId="19" borderId="1" xfId="0" applyFont="1" applyFill="1" applyBorder="1" applyAlignment="1">
      <alignment vertical="top"/>
    </xf>
    <xf numFmtId="0" fontId="16" fillId="6" borderId="1" xfId="0" applyFont="1" applyFill="1" applyBorder="1" applyAlignment="1">
      <alignment vertical="top"/>
    </xf>
    <xf numFmtId="0" fontId="17" fillId="19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17" fillId="6" borderId="1" xfId="0" applyFont="1" applyFill="1" applyBorder="1" applyAlignment="1">
      <alignment vertical="top"/>
    </xf>
    <xf numFmtId="0" fontId="8" fillId="2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18" fillId="15" borderId="1" xfId="0" applyFont="1" applyFill="1" applyBorder="1" applyAlignment="1">
      <alignment vertical="top" wrapText="1"/>
    </xf>
    <xf numFmtId="0" fontId="7" fillId="15" borderId="1" xfId="0" applyFont="1" applyFill="1" applyBorder="1" applyAlignment="1">
      <alignment vertical="top"/>
    </xf>
    <xf numFmtId="0" fontId="8" fillId="7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18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top"/>
    </xf>
    <xf numFmtId="0" fontId="17" fillId="8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0" fontId="12" fillId="19" borderId="1" xfId="0" applyFont="1" applyFill="1" applyBorder="1" applyAlignment="1"/>
    <xf numFmtId="0" fontId="12" fillId="6" borderId="1" xfId="0" applyFont="1" applyFill="1" applyBorder="1" applyAlignment="1"/>
    <xf numFmtId="0" fontId="8" fillId="0" borderId="0" xfId="0" applyFont="1" applyFill="1" applyBorder="1"/>
    <xf numFmtId="0" fontId="0" fillId="6" borderId="0" xfId="0" applyFill="1"/>
    <xf numFmtId="0" fontId="7" fillId="0" borderId="0" xfId="0" applyFont="1"/>
    <xf numFmtId="0" fontId="0" fillId="21" borderId="0" xfId="0" applyFill="1"/>
    <xf numFmtId="0" fontId="0" fillId="5" borderId="0" xfId="0" applyFill="1"/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 applyAlignment="1">
      <alignment vertical="top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/>
    <xf numFmtId="0" fontId="6" fillId="0" borderId="2" xfId="0" applyFont="1" applyBorder="1" applyAlignment="1"/>
    <xf numFmtId="0" fontId="19" fillId="5" borderId="2" xfId="0" applyFont="1" applyFill="1" applyBorder="1" applyAlignment="1">
      <alignment vertical="top"/>
    </xf>
    <xf numFmtId="0" fontId="6" fillId="0" borderId="2" xfId="0" applyFont="1" applyFill="1" applyBorder="1" applyAlignment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/>
    <xf numFmtId="0" fontId="17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/>
    <xf numFmtId="1" fontId="13" fillId="0" borderId="0" xfId="0" applyNumberFormat="1" applyFont="1" applyFill="1" applyBorder="1"/>
    <xf numFmtId="165" fontId="13" fillId="0" borderId="0" xfId="1" applyNumberFormat="1" applyFont="1" applyFill="1" applyBorder="1"/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95;&#1077;&#1073;&#1085;&#1099;&#1077;%20&#1087;&#1083;&#1072;&#1085;&#1099;%20&#1087;&#1088;&#1086;&#1074;&#1077;&#1088;&#1077;&#1085;&#1099;%20&#1074;%20&#1087;&#1088;&#1086;&#1075;&#1088;&#1072;&#1084;&#1084;&#1077;%20&#1080;%20&#1073;&#1077;&#1079;/2017-2018%20&#1059;&#1095;&#1077;&#1073;&#1085;&#1099;&#1077;%20&#1087;&#1083;&#1072;&#1085;&#1099;%20&#1082;&#1086;&#1088;&#1088;&#1077;&#1082;&#1094;&#1080;&#1103;%20&#1087;&#1086;%20&#1040;&#1089;&#1090;&#1088;&#1086;&#1085;&#1086;&#1084;&#1080;&#1080;/&#1059;&#1055;%20&#1052;&#1040;&#1057;&#1058;&#1045;&#1056;%20&#1048;%20&#1069;&#1051;&#1045;&#1050;&#1058;&#1056;&#1048;&#1050;%20&#1073;&#1077;&#1079;%20&#1080;&#1079;&#1084;/&#1075;&#1088;&#1091;&#1087;&#1087;&#1099;%202015%20&#1075;_&#1080;_2016%20&#1075;_&#1087;&#1086;&#1089;&#1090;&#1091;&#1087;&#1083;&#1077;&#1085;&#1080;&#1103;%20%20&#1101;&#1083;&#1077;&#1082;&#1090;&#1088;&#1086;&#1085;&#1085;&#1099;&#1077;%20&#1087;&#1083;&#1072;&#1085;&#1099;%202&#1075;%2010%20&#1084;(&#1074;&#1072;&#1088;&#1080;&#1072;&#1085;&#1090;25.05.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тер цифры"/>
      <sheetName val="Календарный график Мастер"/>
      <sheetName val="Монтажник РЭА"/>
      <sheetName val="Сводная Монтажник РЭА"/>
      <sheetName val="СТАНОЧНИК"/>
      <sheetName val="Сводная по курсам СТАНОЧНИК"/>
      <sheetName val="ЭЛЕКТРОМОНТЕР"/>
      <sheetName val="СВОДНАЯ ПО КУРСАМ ЭЛЕКТРОМОНТЕР"/>
      <sheetName val="АВТОМЕХАНИК 2_10"/>
      <sheetName val="Календарный план Автомех 2_10"/>
    </sheetNames>
    <sheetDataSet>
      <sheetData sheetId="0">
        <row r="7">
          <cell r="A7" t="str">
            <v>ОД.01</v>
          </cell>
          <cell r="B7" t="str">
            <v>Русский язык</v>
          </cell>
        </row>
        <row r="8">
          <cell r="A8" t="str">
            <v>ОД.02</v>
          </cell>
          <cell r="B8" t="str">
            <v>Литература</v>
          </cell>
        </row>
        <row r="9">
          <cell r="A9" t="str">
            <v>ОД.03</v>
          </cell>
          <cell r="B9" t="str">
            <v>Иностранный язык</v>
          </cell>
        </row>
        <row r="10">
          <cell r="A10" t="str">
            <v>ОД.04</v>
          </cell>
          <cell r="B10" t="str">
            <v>История</v>
          </cell>
        </row>
        <row r="11">
          <cell r="A11" t="str">
            <v>ОД.05</v>
          </cell>
          <cell r="B11" t="str">
            <v>Обществознание ( вкл. Экономику и право)</v>
          </cell>
        </row>
        <row r="12">
          <cell r="A12" t="str">
            <v>ОД.06</v>
          </cell>
          <cell r="B12" t="str">
            <v>Химия</v>
          </cell>
        </row>
        <row r="13">
          <cell r="A13" t="str">
            <v>ОД.07</v>
          </cell>
          <cell r="B13" t="str">
            <v>Физика (профильный)</v>
          </cell>
        </row>
        <row r="14">
          <cell r="A14" t="str">
            <v>ОД.08</v>
          </cell>
          <cell r="B14" t="str">
            <v>Биология</v>
          </cell>
        </row>
        <row r="15">
          <cell r="A15" t="str">
            <v>ОД.09</v>
          </cell>
          <cell r="B15" t="str">
            <v>Экология</v>
          </cell>
        </row>
        <row r="16">
          <cell r="A16" t="str">
            <v>ОД.10</v>
          </cell>
          <cell r="B16" t="str">
            <v>География</v>
          </cell>
        </row>
        <row r="17">
          <cell r="A17" t="str">
            <v>ОД.11</v>
          </cell>
          <cell r="B17" t="str">
            <v>Математика (профильный)</v>
          </cell>
        </row>
        <row r="18">
          <cell r="A18" t="str">
            <v>ОД.12</v>
          </cell>
          <cell r="B18" t="str">
            <v>Информатика и ИКТ (профильный)</v>
          </cell>
        </row>
        <row r="19">
          <cell r="A19" t="str">
            <v>ОД.13</v>
          </cell>
          <cell r="B19" t="str">
            <v>ОБЖ</v>
          </cell>
        </row>
        <row r="20">
          <cell r="A20" t="str">
            <v>ОД.14</v>
          </cell>
          <cell r="B20" t="str">
            <v>Физическая культура</v>
          </cell>
        </row>
        <row r="21">
          <cell r="B21" t="str">
            <v>Общепрофессиональный цикл</v>
          </cell>
        </row>
        <row r="22">
          <cell r="B22" t="str">
            <v>Основы информационных технологий</v>
          </cell>
        </row>
        <row r="23">
          <cell r="B23" t="str">
            <v>Основы электротехники</v>
          </cell>
        </row>
        <row r="24">
          <cell r="B24" t="str">
            <v>Основы электроники и цифровой схемотехники</v>
          </cell>
        </row>
        <row r="25">
          <cell r="B25" t="str">
            <v>Охрана труда и техника безопасности</v>
          </cell>
        </row>
        <row r="26">
          <cell r="A26" t="str">
            <v>ОП.05</v>
          </cell>
          <cell r="B26" t="str">
            <v>Экономика организации</v>
          </cell>
        </row>
        <row r="27">
          <cell r="A27" t="str">
            <v>ОП.06</v>
          </cell>
          <cell r="B27" t="str">
            <v>Безопасность жизнедеятельност</v>
          </cell>
        </row>
        <row r="28">
          <cell r="A28" t="str">
            <v>ОП.07</v>
          </cell>
          <cell r="B28" t="str">
            <v>Основы деловой культуры</v>
          </cell>
        </row>
        <row r="29">
          <cell r="A29" t="str">
            <v>ОП.08</v>
          </cell>
          <cell r="B29" t="str">
            <v>Иностранный язык   в профессиональной деятельности</v>
          </cell>
        </row>
        <row r="33">
          <cell r="B33" t="str">
            <v>Технология создания и обработки  цифровой мультимедийной информации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195"/>
  <sheetViews>
    <sheetView tabSelected="1" topLeftCell="A79" zoomScale="50" zoomScaleNormal="50" workbookViewId="0">
      <selection activeCell="BI14" sqref="BI14"/>
    </sheetView>
  </sheetViews>
  <sheetFormatPr defaultRowHeight="20.25" x14ac:dyDescent="0.3"/>
  <cols>
    <col min="1" max="1" width="17.6640625" customWidth="1"/>
    <col min="2" max="2" width="64.83203125" customWidth="1"/>
    <col min="3" max="3" width="11.83203125" customWidth="1"/>
    <col min="4" max="4" width="13.1640625" customWidth="1"/>
    <col min="5" max="41" width="7.5" customWidth="1"/>
    <col min="42" max="42" width="11.5" customWidth="1"/>
    <col min="43" max="55" width="7.5" customWidth="1"/>
    <col min="56" max="56" width="14.33203125" customWidth="1"/>
    <col min="57" max="57" width="12.5" bestFit="1" customWidth="1"/>
    <col min="58" max="58" width="19.33203125" customWidth="1"/>
    <col min="59" max="59" width="9.33203125" style="7"/>
    <col min="60" max="60" width="18" customWidth="1"/>
    <col min="61" max="61" width="16" customWidth="1"/>
    <col min="62" max="62" width="48.6640625" customWidth="1"/>
  </cols>
  <sheetData>
    <row r="1" spans="1:62" ht="45.75" customHeight="1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30"/>
      <c r="BE1" s="130"/>
      <c r="BF1" s="130"/>
      <c r="BG1" s="78"/>
      <c r="BH1" s="130"/>
      <c r="BI1" s="130"/>
      <c r="BJ1" s="130"/>
    </row>
    <row r="2" spans="1:62" x14ac:dyDescent="0.3">
      <c r="A2" s="3" t="s">
        <v>1</v>
      </c>
      <c r="B2" s="3" t="s">
        <v>2</v>
      </c>
      <c r="C2" s="4"/>
      <c r="D2" s="5" t="s">
        <v>3</v>
      </c>
      <c r="E2" s="5"/>
      <c r="F2" s="5"/>
      <c r="G2" s="5"/>
      <c r="H2" s="5" t="s">
        <v>4</v>
      </c>
      <c r="I2" s="5" t="s">
        <v>5</v>
      </c>
      <c r="J2" s="5"/>
      <c r="K2" s="5"/>
      <c r="L2" s="5" t="s">
        <v>6</v>
      </c>
      <c r="M2" s="5" t="s">
        <v>7</v>
      </c>
      <c r="N2" s="5"/>
      <c r="O2" s="5"/>
      <c r="P2" s="5"/>
      <c r="Q2" s="5" t="s">
        <v>8</v>
      </c>
      <c r="R2" s="5"/>
      <c r="S2" s="5"/>
      <c r="T2" s="5"/>
      <c r="U2" s="6" t="s">
        <v>9</v>
      </c>
      <c r="V2" s="5" t="s">
        <v>10</v>
      </c>
      <c r="W2" s="5"/>
      <c r="X2" s="5"/>
      <c r="Y2" s="5"/>
      <c r="Z2" s="5" t="s">
        <v>11</v>
      </c>
      <c r="AA2" s="5"/>
      <c r="AB2" s="5"/>
      <c r="AC2" s="5"/>
      <c r="AD2" s="5" t="s">
        <v>12</v>
      </c>
      <c r="AE2" s="5"/>
      <c r="AF2" s="5"/>
      <c r="AG2" s="5"/>
      <c r="AH2" s="5" t="s">
        <v>13</v>
      </c>
      <c r="AI2" s="5" t="s">
        <v>14</v>
      </c>
      <c r="AJ2" s="5"/>
      <c r="AK2" s="5"/>
      <c r="AL2" s="5" t="s">
        <v>15</v>
      </c>
      <c r="AM2" s="5" t="s">
        <v>16</v>
      </c>
      <c r="AN2" s="5"/>
      <c r="AO2" s="5"/>
      <c r="AP2" s="5"/>
      <c r="AQ2" s="5" t="s">
        <v>17</v>
      </c>
      <c r="AR2" s="5" t="s">
        <v>18</v>
      </c>
      <c r="AS2" s="5"/>
      <c r="AT2" s="5"/>
      <c r="AU2" s="5" t="s">
        <v>19</v>
      </c>
      <c r="AV2" s="5" t="s">
        <v>20</v>
      </c>
      <c r="AW2" s="5"/>
      <c r="AX2" s="5"/>
      <c r="AY2" s="5"/>
      <c r="AZ2" s="5" t="s">
        <v>21</v>
      </c>
      <c r="BA2" s="5"/>
      <c r="BB2" s="5"/>
      <c r="BC2" s="132"/>
      <c r="BD2" s="130"/>
      <c r="BE2" s="130"/>
      <c r="BF2" s="130"/>
      <c r="BG2" s="78"/>
      <c r="BH2" s="130"/>
      <c r="BI2" s="130"/>
      <c r="BJ2" s="130"/>
    </row>
    <row r="3" spans="1:62" x14ac:dyDescent="0.3">
      <c r="A3" s="3"/>
      <c r="B3" s="3"/>
      <c r="C3" s="4"/>
      <c r="D3" s="8">
        <v>1</v>
      </c>
      <c r="E3" s="8">
        <v>8</v>
      </c>
      <c r="F3" s="8">
        <v>15</v>
      </c>
      <c r="G3" s="8">
        <v>22</v>
      </c>
      <c r="H3" s="5"/>
      <c r="I3" s="8">
        <v>6</v>
      </c>
      <c r="J3" s="8">
        <v>13</v>
      </c>
      <c r="K3" s="8">
        <v>20</v>
      </c>
      <c r="L3" s="5"/>
      <c r="M3" s="8">
        <v>3</v>
      </c>
      <c r="N3" s="8">
        <v>10</v>
      </c>
      <c r="O3" s="8">
        <v>17</v>
      </c>
      <c r="P3" s="9">
        <v>24</v>
      </c>
      <c r="Q3" s="8">
        <v>1</v>
      </c>
      <c r="R3" s="8">
        <v>8</v>
      </c>
      <c r="S3" s="8">
        <v>15</v>
      </c>
      <c r="T3" s="8">
        <v>22</v>
      </c>
      <c r="U3" s="6"/>
      <c r="V3" s="8">
        <v>5</v>
      </c>
      <c r="W3" s="8">
        <v>12</v>
      </c>
      <c r="X3" s="8">
        <v>19</v>
      </c>
      <c r="Y3" s="9">
        <v>26</v>
      </c>
      <c r="Z3" s="8">
        <v>2</v>
      </c>
      <c r="AA3" s="8">
        <v>9</v>
      </c>
      <c r="AB3" s="8">
        <v>16</v>
      </c>
      <c r="AC3" s="9">
        <v>23</v>
      </c>
      <c r="AD3" s="8">
        <v>1</v>
      </c>
      <c r="AE3" s="8">
        <v>8</v>
      </c>
      <c r="AF3" s="8">
        <v>15</v>
      </c>
      <c r="AG3" s="8">
        <v>22</v>
      </c>
      <c r="AH3" s="5"/>
      <c r="AI3" s="8">
        <v>5</v>
      </c>
      <c r="AJ3" s="8">
        <v>12</v>
      </c>
      <c r="AK3" s="8">
        <v>19</v>
      </c>
      <c r="AL3" s="5"/>
      <c r="AM3" s="8">
        <v>3</v>
      </c>
      <c r="AN3" s="8">
        <v>10</v>
      </c>
      <c r="AO3" s="8">
        <v>17</v>
      </c>
      <c r="AP3" s="9">
        <v>24</v>
      </c>
      <c r="AQ3" s="5"/>
      <c r="AR3" s="8">
        <v>7</v>
      </c>
      <c r="AS3" s="8">
        <v>14</v>
      </c>
      <c r="AT3" s="8">
        <v>21</v>
      </c>
      <c r="AU3" s="5"/>
      <c r="AV3" s="8">
        <v>5</v>
      </c>
      <c r="AW3" s="8">
        <v>12</v>
      </c>
      <c r="AX3" s="8">
        <v>19</v>
      </c>
      <c r="AY3" s="9">
        <v>26</v>
      </c>
      <c r="AZ3" s="8">
        <v>2</v>
      </c>
      <c r="BA3" s="8">
        <v>9</v>
      </c>
      <c r="BB3" s="8">
        <v>16</v>
      </c>
      <c r="BC3" s="133">
        <v>23</v>
      </c>
      <c r="BD3" s="130"/>
      <c r="BE3" s="130"/>
      <c r="BF3" s="130"/>
      <c r="BG3" s="78"/>
      <c r="BH3" s="130"/>
      <c r="BI3" s="130"/>
      <c r="BJ3" s="130"/>
    </row>
    <row r="4" spans="1:62" x14ac:dyDescent="0.3">
      <c r="A4" s="3"/>
      <c r="B4" s="3"/>
      <c r="C4" s="4"/>
      <c r="D4" s="8">
        <v>6</v>
      </c>
      <c r="E4" s="8">
        <v>13</v>
      </c>
      <c r="F4" s="8">
        <v>20</v>
      </c>
      <c r="G4" s="8">
        <v>27</v>
      </c>
      <c r="H4" s="5"/>
      <c r="I4" s="8">
        <v>11</v>
      </c>
      <c r="J4" s="8">
        <v>18</v>
      </c>
      <c r="K4" s="8">
        <v>25</v>
      </c>
      <c r="L4" s="5"/>
      <c r="M4" s="8">
        <v>8</v>
      </c>
      <c r="N4" s="8">
        <v>15</v>
      </c>
      <c r="O4" s="8">
        <v>22</v>
      </c>
      <c r="P4" s="9">
        <v>29</v>
      </c>
      <c r="Q4" s="8">
        <v>6</v>
      </c>
      <c r="R4" s="8">
        <v>13</v>
      </c>
      <c r="S4" s="8">
        <v>20</v>
      </c>
      <c r="T4" s="8">
        <v>27</v>
      </c>
      <c r="U4" s="6"/>
      <c r="V4" s="8">
        <v>10</v>
      </c>
      <c r="W4" s="8">
        <v>17</v>
      </c>
      <c r="X4" s="8">
        <v>24</v>
      </c>
      <c r="Y4" s="9">
        <v>31</v>
      </c>
      <c r="Z4" s="8">
        <v>7</v>
      </c>
      <c r="AA4" s="8">
        <v>14</v>
      </c>
      <c r="AB4" s="8">
        <v>21</v>
      </c>
      <c r="AC4" s="9">
        <v>28</v>
      </c>
      <c r="AD4" s="8">
        <v>6</v>
      </c>
      <c r="AE4" s="8">
        <v>13</v>
      </c>
      <c r="AF4" s="8">
        <v>20</v>
      </c>
      <c r="AG4" s="8">
        <v>27</v>
      </c>
      <c r="AH4" s="5"/>
      <c r="AI4" s="8">
        <v>10</v>
      </c>
      <c r="AJ4" s="8">
        <v>17</v>
      </c>
      <c r="AK4" s="8">
        <v>24</v>
      </c>
      <c r="AL4" s="5"/>
      <c r="AM4" s="8">
        <v>8</v>
      </c>
      <c r="AN4" s="8">
        <v>15</v>
      </c>
      <c r="AO4" s="8">
        <v>22</v>
      </c>
      <c r="AP4" s="9">
        <v>29</v>
      </c>
      <c r="AQ4" s="5"/>
      <c r="AR4" s="8">
        <v>12</v>
      </c>
      <c r="AS4" s="8">
        <v>19</v>
      </c>
      <c r="AT4" s="8">
        <v>26</v>
      </c>
      <c r="AU4" s="5"/>
      <c r="AV4" s="8">
        <v>10</v>
      </c>
      <c r="AW4" s="8">
        <v>17</v>
      </c>
      <c r="AX4" s="8">
        <v>24</v>
      </c>
      <c r="AY4" s="9">
        <v>31</v>
      </c>
      <c r="AZ4" s="8">
        <v>7</v>
      </c>
      <c r="BA4" s="8">
        <v>14</v>
      </c>
      <c r="BB4" s="8">
        <v>21</v>
      </c>
      <c r="BC4" s="133">
        <v>28</v>
      </c>
      <c r="BD4" s="130"/>
      <c r="BE4" s="130"/>
      <c r="BF4" s="130"/>
      <c r="BG4" s="78"/>
      <c r="BH4" s="130"/>
      <c r="BI4" s="130"/>
      <c r="BJ4" s="137"/>
    </row>
    <row r="5" spans="1:62" x14ac:dyDescent="0.3">
      <c r="A5" s="3"/>
      <c r="B5" s="3"/>
      <c r="C5" s="4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1"/>
      <c r="V5" s="12"/>
      <c r="W5" s="13">
        <v>1</v>
      </c>
      <c r="X5" s="13">
        <v>2</v>
      </c>
      <c r="Y5" s="13">
        <v>3</v>
      </c>
      <c r="Z5" s="13">
        <v>4</v>
      </c>
      <c r="AA5" s="13">
        <v>5</v>
      </c>
      <c r="AB5" s="13">
        <v>6</v>
      </c>
      <c r="AC5" s="13">
        <v>7</v>
      </c>
      <c r="AD5" s="13">
        <v>8</v>
      </c>
      <c r="AE5" s="13">
        <v>9</v>
      </c>
      <c r="AF5" s="13">
        <v>10</v>
      </c>
      <c r="AG5" s="13">
        <v>11</v>
      </c>
      <c r="AH5" s="13">
        <v>12</v>
      </c>
      <c r="AI5" s="13">
        <v>13</v>
      </c>
      <c r="AJ5" s="13">
        <v>14</v>
      </c>
      <c r="AK5" s="13">
        <v>15</v>
      </c>
      <c r="AL5" s="13">
        <v>16</v>
      </c>
      <c r="AM5" s="13">
        <v>17</v>
      </c>
      <c r="AN5" s="13">
        <v>18</v>
      </c>
      <c r="AO5" s="13">
        <v>19</v>
      </c>
      <c r="AP5" s="13">
        <v>20</v>
      </c>
      <c r="AQ5" s="13">
        <v>21</v>
      </c>
      <c r="AR5" s="13">
        <v>22</v>
      </c>
      <c r="AS5" s="13">
        <v>23</v>
      </c>
      <c r="AT5" s="13">
        <v>24</v>
      </c>
      <c r="AU5" s="14"/>
      <c r="AV5" s="10"/>
      <c r="AW5" s="10"/>
      <c r="AX5" s="10"/>
      <c r="AY5" s="14"/>
      <c r="AZ5" s="10"/>
      <c r="BA5" s="10"/>
      <c r="BB5" s="10"/>
      <c r="BC5" s="134"/>
      <c r="BD5" s="130"/>
      <c r="BE5" s="130"/>
      <c r="BF5" s="130"/>
      <c r="BG5" s="78"/>
      <c r="BH5" s="130"/>
      <c r="BI5" s="130"/>
      <c r="BJ5" s="137"/>
    </row>
    <row r="6" spans="1:62" x14ac:dyDescent="0.3">
      <c r="A6" s="3"/>
      <c r="B6" s="3"/>
      <c r="C6" s="4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0">
        <v>6</v>
      </c>
      <c r="J6" s="10">
        <v>7</v>
      </c>
      <c r="K6" s="10">
        <v>8</v>
      </c>
      <c r="L6" s="10">
        <v>9</v>
      </c>
      <c r="M6" s="10">
        <v>10</v>
      </c>
      <c r="N6" s="10">
        <v>11</v>
      </c>
      <c r="O6" s="10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2">
        <v>18</v>
      </c>
      <c r="V6" s="12">
        <v>19</v>
      </c>
      <c r="W6" s="13">
        <v>20</v>
      </c>
      <c r="X6" s="13">
        <v>21</v>
      </c>
      <c r="Y6" s="13">
        <v>22</v>
      </c>
      <c r="Z6" s="10">
        <v>23</v>
      </c>
      <c r="AA6" s="10">
        <v>24</v>
      </c>
      <c r="AB6" s="10">
        <v>25</v>
      </c>
      <c r="AC6" s="10">
        <v>26</v>
      </c>
      <c r="AD6" s="10">
        <v>27</v>
      </c>
      <c r="AE6" s="10">
        <v>28</v>
      </c>
      <c r="AF6" s="10">
        <v>29</v>
      </c>
      <c r="AG6" s="10">
        <v>30</v>
      </c>
      <c r="AH6" s="10">
        <v>31</v>
      </c>
      <c r="AI6" s="10">
        <v>32</v>
      </c>
      <c r="AJ6" s="10">
        <v>33</v>
      </c>
      <c r="AK6" s="10">
        <v>34</v>
      </c>
      <c r="AL6" s="10">
        <v>35</v>
      </c>
      <c r="AM6" s="10">
        <v>36</v>
      </c>
      <c r="AN6" s="10">
        <v>37</v>
      </c>
      <c r="AO6" s="10">
        <v>38</v>
      </c>
      <c r="AP6" s="10">
        <v>39</v>
      </c>
      <c r="AQ6" s="10">
        <v>40</v>
      </c>
      <c r="AR6" s="10">
        <v>41</v>
      </c>
      <c r="AS6" s="10">
        <v>42</v>
      </c>
      <c r="AT6" s="10">
        <v>43</v>
      </c>
      <c r="AU6" s="10">
        <v>44</v>
      </c>
      <c r="AV6" s="10">
        <v>45</v>
      </c>
      <c r="AW6" s="10">
        <v>46</v>
      </c>
      <c r="AX6" s="10">
        <v>47</v>
      </c>
      <c r="AY6" s="10">
        <v>48</v>
      </c>
      <c r="AZ6" s="10">
        <v>49</v>
      </c>
      <c r="BA6" s="10">
        <v>50</v>
      </c>
      <c r="BB6" s="10">
        <v>51</v>
      </c>
      <c r="BC6" s="134">
        <v>52</v>
      </c>
      <c r="BD6" s="123"/>
      <c r="BE6" s="123"/>
      <c r="BF6" s="138"/>
      <c r="BG6" s="78"/>
      <c r="BH6" s="123"/>
      <c r="BI6" s="123"/>
      <c r="BJ6" s="130"/>
    </row>
    <row r="7" spans="1:62" ht="37.5" x14ac:dyDescent="0.3">
      <c r="A7" s="16" t="s">
        <v>22</v>
      </c>
      <c r="B7" s="17" t="s">
        <v>23</v>
      </c>
      <c r="C7" s="18" t="s">
        <v>24</v>
      </c>
      <c r="D7" s="19">
        <f>D9+D11+D13+D15+D17+D19+D21+D23+D25+D27+D29+D31+D33+D35</f>
        <v>25</v>
      </c>
      <c r="E7" s="19">
        <f t="shared" ref="E7:AS7" si="0">E9+E11+E13+E15+E17+E19+E21+E23+E25+E27+E29+E31+E33+E35</f>
        <v>25</v>
      </c>
      <c r="F7" s="19">
        <f t="shared" si="0"/>
        <v>25</v>
      </c>
      <c r="G7" s="19">
        <f t="shared" si="0"/>
        <v>25</v>
      </c>
      <c r="H7" s="19">
        <f t="shared" si="0"/>
        <v>25</v>
      </c>
      <c r="I7" s="19">
        <f t="shared" si="0"/>
        <v>25</v>
      </c>
      <c r="J7" s="19">
        <f t="shared" si="0"/>
        <v>25</v>
      </c>
      <c r="K7" s="19">
        <f t="shared" si="0"/>
        <v>25</v>
      </c>
      <c r="L7" s="19">
        <f t="shared" si="0"/>
        <v>25</v>
      </c>
      <c r="M7" s="19">
        <f t="shared" si="0"/>
        <v>25</v>
      </c>
      <c r="N7" s="19">
        <f t="shared" si="0"/>
        <v>25</v>
      </c>
      <c r="O7" s="19">
        <f t="shared" si="0"/>
        <v>25</v>
      </c>
      <c r="P7" s="19">
        <f t="shared" si="0"/>
        <v>25</v>
      </c>
      <c r="Q7" s="19">
        <f t="shared" si="0"/>
        <v>25</v>
      </c>
      <c r="R7" s="19">
        <f t="shared" si="0"/>
        <v>25</v>
      </c>
      <c r="S7" s="19">
        <f t="shared" si="0"/>
        <v>25</v>
      </c>
      <c r="T7" s="19">
        <f t="shared" si="0"/>
        <v>25</v>
      </c>
      <c r="U7" s="20"/>
      <c r="V7" s="20"/>
      <c r="W7" s="19">
        <f t="shared" si="0"/>
        <v>24</v>
      </c>
      <c r="X7" s="19">
        <f t="shared" si="0"/>
        <v>24</v>
      </c>
      <c r="Y7" s="19">
        <f t="shared" si="0"/>
        <v>24</v>
      </c>
      <c r="Z7" s="19">
        <f t="shared" si="0"/>
        <v>24</v>
      </c>
      <c r="AA7" s="19">
        <f t="shared" si="0"/>
        <v>24</v>
      </c>
      <c r="AB7" s="19">
        <f t="shared" si="0"/>
        <v>24</v>
      </c>
      <c r="AC7" s="19">
        <f t="shared" si="0"/>
        <v>24</v>
      </c>
      <c r="AD7" s="19">
        <f t="shared" si="0"/>
        <v>24</v>
      </c>
      <c r="AE7" s="19">
        <f t="shared" si="0"/>
        <v>24</v>
      </c>
      <c r="AF7" s="19">
        <f t="shared" si="0"/>
        <v>24</v>
      </c>
      <c r="AG7" s="19">
        <f t="shared" si="0"/>
        <v>24</v>
      </c>
      <c r="AH7" s="19">
        <f t="shared" si="0"/>
        <v>24</v>
      </c>
      <c r="AI7" s="19">
        <f t="shared" si="0"/>
        <v>24</v>
      </c>
      <c r="AJ7" s="19">
        <f t="shared" si="0"/>
        <v>24</v>
      </c>
      <c r="AK7" s="19">
        <f t="shared" si="0"/>
        <v>24</v>
      </c>
      <c r="AL7" s="19">
        <f t="shared" si="0"/>
        <v>24</v>
      </c>
      <c r="AM7" s="19">
        <f t="shared" si="0"/>
        <v>24</v>
      </c>
      <c r="AN7" s="19">
        <f t="shared" si="0"/>
        <v>24</v>
      </c>
      <c r="AO7" s="19">
        <f t="shared" si="0"/>
        <v>24</v>
      </c>
      <c r="AP7" s="19">
        <f t="shared" si="0"/>
        <v>24</v>
      </c>
      <c r="AQ7" s="19">
        <f t="shared" si="0"/>
        <v>24</v>
      </c>
      <c r="AR7" s="19">
        <f t="shared" si="0"/>
        <v>24</v>
      </c>
      <c r="AS7" s="19">
        <f t="shared" si="0"/>
        <v>24</v>
      </c>
      <c r="AT7" s="19">
        <f>AT9+AT11+AT13+AT15+AT17+AT19+AT21+AT23+AT27+AT29+AT31+AT33+AT35</f>
        <v>24</v>
      </c>
      <c r="AU7" s="21"/>
      <c r="AV7" s="21"/>
      <c r="AW7" s="21"/>
      <c r="AX7" s="21"/>
      <c r="AY7" s="21"/>
      <c r="AZ7" s="21"/>
      <c r="BA7" s="21"/>
      <c r="BB7" s="21"/>
      <c r="BC7" s="48"/>
      <c r="BD7" s="123"/>
      <c r="BE7" s="123"/>
      <c r="BF7" s="99"/>
      <c r="BG7" s="78"/>
      <c r="BH7" s="78"/>
      <c r="BI7" s="78"/>
      <c r="BJ7" s="139"/>
    </row>
    <row r="8" spans="1:62" x14ac:dyDescent="0.3">
      <c r="A8" s="22"/>
      <c r="B8" s="22"/>
      <c r="C8" s="23" t="s">
        <v>25</v>
      </c>
      <c r="D8" s="24">
        <f>D10+D12+D14+D16+D18+D20+D22+D24+D26+D28+D30+D32+D34+D36</f>
        <v>13</v>
      </c>
      <c r="E8" s="24">
        <f t="shared" ref="E8:T8" si="1">E10+E12+E14+E16+E18+E20+E22+E24+E28+E30+E32+E34+E36</f>
        <v>10</v>
      </c>
      <c r="F8" s="24">
        <f t="shared" si="1"/>
        <v>13</v>
      </c>
      <c r="G8" s="24">
        <f t="shared" si="1"/>
        <v>11</v>
      </c>
      <c r="H8" s="24">
        <f t="shared" si="1"/>
        <v>15</v>
      </c>
      <c r="I8" s="24">
        <f t="shared" si="1"/>
        <v>10</v>
      </c>
      <c r="J8" s="24">
        <f t="shared" si="1"/>
        <v>14</v>
      </c>
      <c r="K8" s="24">
        <f t="shared" si="1"/>
        <v>11</v>
      </c>
      <c r="L8" s="24">
        <f t="shared" si="1"/>
        <v>13</v>
      </c>
      <c r="M8" s="24">
        <f t="shared" si="1"/>
        <v>11</v>
      </c>
      <c r="N8" s="24">
        <f t="shared" si="1"/>
        <v>13</v>
      </c>
      <c r="O8" s="24">
        <f t="shared" si="1"/>
        <v>12</v>
      </c>
      <c r="P8" s="24">
        <f t="shared" si="1"/>
        <v>14</v>
      </c>
      <c r="Q8" s="24">
        <f t="shared" si="1"/>
        <v>12</v>
      </c>
      <c r="R8" s="24">
        <f t="shared" si="1"/>
        <v>13</v>
      </c>
      <c r="S8" s="24">
        <f t="shared" si="1"/>
        <v>12</v>
      </c>
      <c r="T8" s="24">
        <f t="shared" si="1"/>
        <v>14</v>
      </c>
      <c r="U8" s="20"/>
      <c r="V8" s="20"/>
      <c r="W8" s="24">
        <f t="shared" ref="W8:AS8" si="2">W10+W12+W14+W16+W18+W20+W22+W24+W28+W30+W32+W34+W36</f>
        <v>14</v>
      </c>
      <c r="X8" s="24">
        <f t="shared" si="2"/>
        <v>12</v>
      </c>
      <c r="Y8" s="24">
        <f t="shared" si="2"/>
        <v>14</v>
      </c>
      <c r="Z8" s="24">
        <f t="shared" si="2"/>
        <v>12</v>
      </c>
      <c r="AA8" s="24">
        <f t="shared" si="2"/>
        <v>14</v>
      </c>
      <c r="AB8" s="24">
        <f t="shared" si="2"/>
        <v>12</v>
      </c>
      <c r="AC8" s="24">
        <f t="shared" si="2"/>
        <v>14</v>
      </c>
      <c r="AD8" s="24">
        <f t="shared" si="2"/>
        <v>12</v>
      </c>
      <c r="AE8" s="24">
        <f t="shared" si="2"/>
        <v>14</v>
      </c>
      <c r="AF8" s="24">
        <f t="shared" si="2"/>
        <v>12</v>
      </c>
      <c r="AG8" s="24">
        <f t="shared" si="2"/>
        <v>14</v>
      </c>
      <c r="AH8" s="24">
        <f t="shared" si="2"/>
        <v>12</v>
      </c>
      <c r="AI8" s="24">
        <f t="shared" si="2"/>
        <v>13</v>
      </c>
      <c r="AJ8" s="24">
        <f t="shared" si="2"/>
        <v>11</v>
      </c>
      <c r="AK8" s="24">
        <f t="shared" si="2"/>
        <v>13</v>
      </c>
      <c r="AL8" s="24">
        <f t="shared" si="2"/>
        <v>11</v>
      </c>
      <c r="AM8" s="24">
        <f t="shared" si="2"/>
        <v>13</v>
      </c>
      <c r="AN8" s="24">
        <f t="shared" si="2"/>
        <v>11</v>
      </c>
      <c r="AO8" s="24">
        <f t="shared" si="2"/>
        <v>13</v>
      </c>
      <c r="AP8" s="24">
        <f t="shared" si="2"/>
        <v>11</v>
      </c>
      <c r="AQ8" s="24">
        <f t="shared" si="2"/>
        <v>13</v>
      </c>
      <c r="AR8" s="24">
        <f t="shared" si="2"/>
        <v>11</v>
      </c>
      <c r="AS8" s="24">
        <f t="shared" si="2"/>
        <v>13</v>
      </c>
      <c r="AT8" s="24">
        <f>AT10+AT12+AT14+AT16+AT18+AT20+AT22+AT24+AT28+AT30+AT32+AT34+AT36</f>
        <v>11</v>
      </c>
      <c r="AU8" s="20"/>
      <c r="AV8" s="20"/>
      <c r="AW8" s="20"/>
      <c r="AX8" s="20"/>
      <c r="AY8" s="20"/>
      <c r="AZ8" s="20"/>
      <c r="BA8" s="20"/>
      <c r="BB8" s="20"/>
      <c r="BC8" s="52"/>
      <c r="BD8" s="123"/>
      <c r="BE8" s="123"/>
      <c r="BF8" s="78"/>
      <c r="BG8" s="78"/>
      <c r="BH8" s="140"/>
      <c r="BI8" s="141"/>
      <c r="BJ8" s="130"/>
    </row>
    <row r="9" spans="1:62" x14ac:dyDescent="0.3">
      <c r="A9" s="25" t="str">
        <f>'[1]Мастер цифры'!A7</f>
        <v>ОД.01</v>
      </c>
      <c r="B9" s="25" t="str">
        <f>'[1]Мастер цифры'!B7</f>
        <v>Русский язык</v>
      </c>
      <c r="C9" s="26" t="s">
        <v>24</v>
      </c>
      <c r="D9" s="27">
        <v>2</v>
      </c>
      <c r="E9" s="27">
        <v>2</v>
      </c>
      <c r="F9" s="27">
        <v>2</v>
      </c>
      <c r="G9" s="27">
        <v>2</v>
      </c>
      <c r="H9" s="27">
        <v>2</v>
      </c>
      <c r="I9" s="27">
        <v>2</v>
      </c>
      <c r="J9" s="27">
        <v>2</v>
      </c>
      <c r="K9" s="27">
        <v>2</v>
      </c>
      <c r="L9" s="27">
        <v>2</v>
      </c>
      <c r="M9" s="27">
        <v>2</v>
      </c>
      <c r="N9" s="27">
        <v>2</v>
      </c>
      <c r="O9" s="27">
        <v>2</v>
      </c>
      <c r="P9" s="27">
        <v>2</v>
      </c>
      <c r="Q9" s="27">
        <v>2</v>
      </c>
      <c r="R9" s="27">
        <v>2</v>
      </c>
      <c r="S9" s="27">
        <v>2</v>
      </c>
      <c r="T9" s="27">
        <v>2</v>
      </c>
      <c r="U9" s="28"/>
      <c r="V9" s="28"/>
      <c r="W9" s="29">
        <v>1</v>
      </c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>
        <v>1</v>
      </c>
      <c r="AP9" s="29">
        <v>1</v>
      </c>
      <c r="AQ9" s="29">
        <v>1</v>
      </c>
      <c r="AR9" s="29">
        <v>1</v>
      </c>
      <c r="AS9" s="29">
        <v>1</v>
      </c>
      <c r="AT9" s="29">
        <v>1</v>
      </c>
      <c r="AU9" s="30"/>
      <c r="AV9" s="30"/>
      <c r="AW9" s="30"/>
      <c r="AX9" s="30"/>
      <c r="AY9" s="30"/>
      <c r="AZ9" s="30"/>
      <c r="BA9" s="30"/>
      <c r="BB9" s="30"/>
      <c r="BC9" s="53"/>
      <c r="BD9" s="123"/>
      <c r="BE9" s="123"/>
      <c r="BF9" s="78"/>
      <c r="BG9" s="78"/>
      <c r="BH9" s="78"/>
      <c r="BI9" s="78"/>
      <c r="BJ9" s="131"/>
    </row>
    <row r="10" spans="1:62" x14ac:dyDescent="0.3">
      <c r="A10" s="25"/>
      <c r="B10" s="31"/>
      <c r="C10" s="32" t="s">
        <v>26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1</v>
      </c>
      <c r="O10" s="33">
        <v>1</v>
      </c>
      <c r="P10" s="33">
        <v>1</v>
      </c>
      <c r="Q10" s="33">
        <v>1</v>
      </c>
      <c r="R10" s="33">
        <v>1</v>
      </c>
      <c r="S10" s="33">
        <v>1</v>
      </c>
      <c r="T10" s="33">
        <v>1</v>
      </c>
      <c r="U10" s="34"/>
      <c r="V10" s="34"/>
      <c r="W10" s="33">
        <v>1</v>
      </c>
      <c r="X10" s="33"/>
      <c r="Y10" s="33">
        <v>1</v>
      </c>
      <c r="Z10" s="33"/>
      <c r="AA10" s="35">
        <v>1</v>
      </c>
      <c r="AB10" s="33"/>
      <c r="AC10" s="33">
        <v>1</v>
      </c>
      <c r="AD10" s="33"/>
      <c r="AE10" s="33">
        <v>1</v>
      </c>
      <c r="AF10" s="33"/>
      <c r="AG10" s="33">
        <v>1</v>
      </c>
      <c r="AH10" s="33"/>
      <c r="AI10" s="33">
        <v>1</v>
      </c>
      <c r="AJ10" s="33"/>
      <c r="AK10" s="33">
        <v>1</v>
      </c>
      <c r="AL10" s="33"/>
      <c r="AM10" s="33">
        <v>1</v>
      </c>
      <c r="AN10" s="33"/>
      <c r="AO10" s="33">
        <v>1</v>
      </c>
      <c r="AP10" s="33"/>
      <c r="AQ10" s="35">
        <v>1</v>
      </c>
      <c r="AR10" s="33"/>
      <c r="AS10" s="33">
        <v>1</v>
      </c>
      <c r="AT10" s="33"/>
      <c r="AU10" s="30"/>
      <c r="AV10" s="34"/>
      <c r="AW10" s="34"/>
      <c r="AX10" s="34"/>
      <c r="AY10" s="34"/>
      <c r="AZ10" s="34"/>
      <c r="BA10" s="34"/>
      <c r="BB10" s="34"/>
      <c r="BC10" s="135"/>
      <c r="BD10" s="123"/>
      <c r="BE10" s="123"/>
      <c r="BF10" s="78"/>
      <c r="BG10" s="78"/>
      <c r="BH10" s="55"/>
      <c r="BI10" s="55"/>
      <c r="BJ10" s="142"/>
    </row>
    <row r="11" spans="1:62" x14ac:dyDescent="0.3">
      <c r="A11" s="25" t="str">
        <f>'[1]Мастер цифры'!A8</f>
        <v>ОД.02</v>
      </c>
      <c r="B11" s="25" t="str">
        <f>'[1]Мастер цифры'!B8</f>
        <v>Литература</v>
      </c>
      <c r="C11" s="26" t="s">
        <v>24</v>
      </c>
      <c r="D11" s="27">
        <v>2</v>
      </c>
      <c r="E11" s="27">
        <v>2</v>
      </c>
      <c r="F11" s="27">
        <v>2</v>
      </c>
      <c r="G11" s="27">
        <v>2</v>
      </c>
      <c r="H11" s="27">
        <v>2</v>
      </c>
      <c r="I11" s="27">
        <v>2</v>
      </c>
      <c r="J11" s="27">
        <v>2</v>
      </c>
      <c r="K11" s="27">
        <v>2</v>
      </c>
      <c r="L11" s="27">
        <v>2</v>
      </c>
      <c r="M11" s="29">
        <v>2</v>
      </c>
      <c r="N11" s="27">
        <v>2</v>
      </c>
      <c r="O11" s="27">
        <v>2</v>
      </c>
      <c r="P11" s="27">
        <v>2</v>
      </c>
      <c r="Q11" s="27">
        <v>2</v>
      </c>
      <c r="R11" s="27">
        <v>2</v>
      </c>
      <c r="S11" s="27">
        <v>2</v>
      </c>
      <c r="T11" s="27">
        <v>2</v>
      </c>
      <c r="U11" s="28"/>
      <c r="V11" s="28"/>
      <c r="W11" s="29">
        <v>2</v>
      </c>
      <c r="X11" s="29">
        <v>2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29">
        <v>2</v>
      </c>
      <c r="AI11" s="29">
        <v>2</v>
      </c>
      <c r="AJ11" s="29">
        <v>2</v>
      </c>
      <c r="AK11" s="29">
        <v>2</v>
      </c>
      <c r="AL11" s="29">
        <v>2</v>
      </c>
      <c r="AM11" s="29">
        <v>2</v>
      </c>
      <c r="AN11" s="29">
        <v>2</v>
      </c>
      <c r="AO11" s="29">
        <v>2</v>
      </c>
      <c r="AP11" s="29">
        <v>2</v>
      </c>
      <c r="AQ11" s="29">
        <v>2</v>
      </c>
      <c r="AR11" s="29">
        <v>2</v>
      </c>
      <c r="AS11" s="29">
        <v>2</v>
      </c>
      <c r="AT11" s="29">
        <v>2</v>
      </c>
      <c r="AU11" s="30"/>
      <c r="AV11" s="30"/>
      <c r="AW11" s="30"/>
      <c r="AX11" s="30"/>
      <c r="AY11" s="30"/>
      <c r="AZ11" s="30"/>
      <c r="BA11" s="30"/>
      <c r="BB11" s="30"/>
      <c r="BC11" s="53"/>
      <c r="BD11" s="123"/>
      <c r="BE11" s="123"/>
      <c r="BF11" s="78"/>
      <c r="BG11" s="78"/>
      <c r="BH11" s="78"/>
      <c r="BI11" s="78"/>
      <c r="BJ11" s="131"/>
    </row>
    <row r="12" spans="1:62" x14ac:dyDescent="0.3">
      <c r="A12" s="36"/>
      <c r="B12" s="37"/>
      <c r="C12" s="32" t="s">
        <v>26</v>
      </c>
      <c r="D12" s="38">
        <v>2</v>
      </c>
      <c r="E12" s="38">
        <v>2</v>
      </c>
      <c r="F12" s="38">
        <v>2</v>
      </c>
      <c r="G12" s="38">
        <v>2</v>
      </c>
      <c r="H12" s="38">
        <v>2</v>
      </c>
      <c r="I12" s="38">
        <v>2</v>
      </c>
      <c r="J12" s="38">
        <v>2</v>
      </c>
      <c r="K12" s="38">
        <v>2</v>
      </c>
      <c r="L12" s="38">
        <v>2</v>
      </c>
      <c r="M12" s="38">
        <v>2</v>
      </c>
      <c r="N12" s="38">
        <v>2</v>
      </c>
      <c r="O12" s="38">
        <v>2</v>
      </c>
      <c r="P12" s="38">
        <v>2</v>
      </c>
      <c r="Q12" s="38">
        <v>2</v>
      </c>
      <c r="R12" s="38">
        <v>2</v>
      </c>
      <c r="S12" s="38">
        <v>2</v>
      </c>
      <c r="T12" s="38">
        <v>2</v>
      </c>
      <c r="U12" s="39"/>
      <c r="V12" s="39"/>
      <c r="W12" s="38">
        <v>1</v>
      </c>
      <c r="X12" s="38">
        <v>1</v>
      </c>
      <c r="Y12" s="38">
        <v>1</v>
      </c>
      <c r="Z12" s="38">
        <v>1</v>
      </c>
      <c r="AA12" s="38">
        <v>1</v>
      </c>
      <c r="AB12" s="38">
        <v>1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1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>
        <v>1</v>
      </c>
      <c r="AS12" s="38">
        <v>1</v>
      </c>
      <c r="AT12" s="38">
        <v>1</v>
      </c>
      <c r="AU12" s="39"/>
      <c r="AV12" s="39"/>
      <c r="AW12" s="39"/>
      <c r="AX12" s="39"/>
      <c r="AY12" s="39"/>
      <c r="AZ12" s="39"/>
      <c r="BA12" s="39"/>
      <c r="BB12" s="39"/>
      <c r="BC12" s="44"/>
      <c r="BD12" s="123"/>
      <c r="BE12" s="123"/>
      <c r="BF12" s="78"/>
      <c r="BG12" s="78"/>
      <c r="BH12" s="55"/>
      <c r="BI12" s="78"/>
      <c r="BJ12" s="143"/>
    </row>
    <row r="13" spans="1:62" x14ac:dyDescent="0.3">
      <c r="A13" s="25" t="str">
        <f>'[1]Мастер цифры'!A9</f>
        <v>ОД.03</v>
      </c>
      <c r="B13" s="25" t="str">
        <f>'[1]Мастер цифры'!B9</f>
        <v>Иностранный язык</v>
      </c>
      <c r="C13" s="26" t="s">
        <v>24</v>
      </c>
      <c r="D13" s="27">
        <v>3</v>
      </c>
      <c r="E13" s="27">
        <v>3</v>
      </c>
      <c r="F13" s="27">
        <v>3</v>
      </c>
      <c r="G13" s="27">
        <v>3</v>
      </c>
      <c r="H13" s="27">
        <v>3</v>
      </c>
      <c r="I13" s="27">
        <v>3</v>
      </c>
      <c r="J13" s="27">
        <v>3</v>
      </c>
      <c r="K13" s="27">
        <v>3</v>
      </c>
      <c r="L13" s="27">
        <v>3</v>
      </c>
      <c r="M13" s="27">
        <v>3</v>
      </c>
      <c r="N13" s="27">
        <v>3</v>
      </c>
      <c r="O13" s="27">
        <v>3</v>
      </c>
      <c r="P13" s="27">
        <v>3</v>
      </c>
      <c r="Q13" s="27">
        <v>3</v>
      </c>
      <c r="R13" s="27">
        <v>3</v>
      </c>
      <c r="S13" s="27">
        <v>3</v>
      </c>
      <c r="T13" s="27">
        <v>3</v>
      </c>
      <c r="U13" s="28"/>
      <c r="V13" s="28"/>
      <c r="W13" s="29">
        <v>2</v>
      </c>
      <c r="X13" s="29">
        <v>2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2</v>
      </c>
      <c r="AH13" s="29">
        <v>2</v>
      </c>
      <c r="AI13" s="29">
        <v>2</v>
      </c>
      <c r="AJ13" s="29">
        <v>2</v>
      </c>
      <c r="AK13" s="29">
        <v>2</v>
      </c>
      <c r="AL13" s="29">
        <v>2</v>
      </c>
      <c r="AM13" s="29">
        <v>2</v>
      </c>
      <c r="AN13" s="29">
        <v>2</v>
      </c>
      <c r="AO13" s="29">
        <v>2</v>
      </c>
      <c r="AP13" s="29">
        <v>2</v>
      </c>
      <c r="AQ13" s="29">
        <v>2</v>
      </c>
      <c r="AR13" s="29">
        <v>2</v>
      </c>
      <c r="AS13" s="29">
        <v>2</v>
      </c>
      <c r="AT13" s="27">
        <v>2</v>
      </c>
      <c r="AU13" s="30"/>
      <c r="AV13" s="30"/>
      <c r="AW13" s="30"/>
      <c r="AX13" s="30"/>
      <c r="AY13" s="30"/>
      <c r="AZ13" s="30"/>
      <c r="BA13" s="30"/>
      <c r="BB13" s="30"/>
      <c r="BC13" s="53"/>
      <c r="BD13" s="123"/>
      <c r="BE13" s="123"/>
      <c r="BF13" s="78"/>
      <c r="BG13" s="78"/>
      <c r="BH13" s="78"/>
      <c r="BI13" s="78"/>
      <c r="BJ13" s="131"/>
    </row>
    <row r="14" spans="1:62" x14ac:dyDescent="0.3">
      <c r="A14" s="36"/>
      <c r="B14" s="37"/>
      <c r="C14" s="32" t="s">
        <v>26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38">
        <v>1</v>
      </c>
      <c r="Q14" s="38">
        <v>1</v>
      </c>
      <c r="R14" s="38">
        <v>1</v>
      </c>
      <c r="S14" s="38">
        <v>1</v>
      </c>
      <c r="T14" s="40">
        <v>1</v>
      </c>
      <c r="U14" s="39"/>
      <c r="V14" s="39"/>
      <c r="W14" s="38">
        <v>1</v>
      </c>
      <c r="X14" s="38">
        <v>1</v>
      </c>
      <c r="Y14" s="38">
        <v>1</v>
      </c>
      <c r="Z14" s="38">
        <v>1</v>
      </c>
      <c r="AA14" s="38">
        <v>1</v>
      </c>
      <c r="AB14" s="38">
        <v>1</v>
      </c>
      <c r="AC14" s="38">
        <v>1</v>
      </c>
      <c r="AD14" s="38">
        <v>1</v>
      </c>
      <c r="AE14" s="38">
        <v>1</v>
      </c>
      <c r="AF14" s="38">
        <v>1</v>
      </c>
      <c r="AG14" s="38">
        <v>1</v>
      </c>
      <c r="AH14" s="38">
        <v>1</v>
      </c>
      <c r="AI14" s="38">
        <v>1</v>
      </c>
      <c r="AJ14" s="38">
        <v>1</v>
      </c>
      <c r="AK14" s="38">
        <v>1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38">
        <v>1</v>
      </c>
      <c r="AT14" s="38">
        <v>1</v>
      </c>
      <c r="AU14" s="39"/>
      <c r="AV14" s="39"/>
      <c r="AW14" s="39"/>
      <c r="AX14" s="39"/>
      <c r="AY14" s="39"/>
      <c r="AZ14" s="39"/>
      <c r="BA14" s="39"/>
      <c r="BB14" s="39"/>
      <c r="BC14" s="44"/>
      <c r="BD14" s="123"/>
      <c r="BE14" s="123"/>
      <c r="BF14" s="78"/>
      <c r="BG14" s="78"/>
      <c r="BH14" s="55"/>
      <c r="BI14" s="55"/>
      <c r="BJ14" s="143"/>
    </row>
    <row r="15" spans="1:62" x14ac:dyDescent="0.3">
      <c r="A15" s="25" t="str">
        <f>'[1]Мастер цифры'!A10</f>
        <v>ОД.04</v>
      </c>
      <c r="B15" s="25" t="str">
        <f>'[1]Мастер цифры'!B10</f>
        <v>История</v>
      </c>
      <c r="C15" s="26" t="s">
        <v>24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7">
        <v>2</v>
      </c>
      <c r="U15" s="28"/>
      <c r="V15" s="28"/>
      <c r="W15" s="29">
        <v>3</v>
      </c>
      <c r="X15" s="29">
        <v>3</v>
      </c>
      <c r="Y15" s="29">
        <v>3</v>
      </c>
      <c r="Z15" s="29">
        <v>3</v>
      </c>
      <c r="AA15" s="29">
        <v>3</v>
      </c>
      <c r="AB15" s="29">
        <v>3</v>
      </c>
      <c r="AC15" s="29">
        <v>3</v>
      </c>
      <c r="AD15" s="29">
        <v>3</v>
      </c>
      <c r="AE15" s="29">
        <v>3</v>
      </c>
      <c r="AF15" s="29">
        <v>3</v>
      </c>
      <c r="AG15" s="29">
        <v>3</v>
      </c>
      <c r="AH15" s="29">
        <v>3</v>
      </c>
      <c r="AI15" s="29">
        <v>3</v>
      </c>
      <c r="AJ15" s="29">
        <v>3</v>
      </c>
      <c r="AK15" s="29">
        <v>3</v>
      </c>
      <c r="AL15" s="29">
        <v>3</v>
      </c>
      <c r="AM15" s="29">
        <v>3</v>
      </c>
      <c r="AN15" s="29">
        <v>3</v>
      </c>
      <c r="AO15" s="29">
        <v>3</v>
      </c>
      <c r="AP15" s="29">
        <v>3</v>
      </c>
      <c r="AQ15" s="29">
        <v>3</v>
      </c>
      <c r="AR15" s="29">
        <v>3</v>
      </c>
      <c r="AS15" s="29">
        <v>3</v>
      </c>
      <c r="AT15" s="29">
        <v>3</v>
      </c>
      <c r="AU15" s="30"/>
      <c r="AV15" s="30"/>
      <c r="AW15" s="30"/>
      <c r="AX15" s="30"/>
      <c r="AY15" s="30"/>
      <c r="AZ15" s="30"/>
      <c r="BA15" s="30"/>
      <c r="BB15" s="30"/>
      <c r="BC15" s="53"/>
      <c r="BD15" s="123"/>
      <c r="BE15" s="123"/>
      <c r="BF15" s="78"/>
      <c r="BG15" s="78"/>
      <c r="BH15" s="78"/>
      <c r="BI15" s="78"/>
      <c r="BJ15" s="131"/>
    </row>
    <row r="16" spans="1:62" x14ac:dyDescent="0.3">
      <c r="A16" s="36"/>
      <c r="B16" s="37"/>
      <c r="C16" s="32" t="s">
        <v>26</v>
      </c>
      <c r="D16" s="38">
        <v>1</v>
      </c>
      <c r="E16" s="38"/>
      <c r="F16" s="38">
        <v>1</v>
      </c>
      <c r="G16" s="38">
        <v>1</v>
      </c>
      <c r="H16" s="38">
        <v>1</v>
      </c>
      <c r="I16" s="38">
        <v>1</v>
      </c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38">
        <v>1</v>
      </c>
      <c r="S16" s="38">
        <v>1</v>
      </c>
      <c r="T16" s="40">
        <v>1</v>
      </c>
      <c r="U16" s="39"/>
      <c r="V16" s="39"/>
      <c r="W16" s="38">
        <v>2</v>
      </c>
      <c r="X16" s="38">
        <v>1</v>
      </c>
      <c r="Y16" s="38">
        <v>2</v>
      </c>
      <c r="Z16" s="38">
        <v>1</v>
      </c>
      <c r="AA16" s="38">
        <v>2</v>
      </c>
      <c r="AB16" s="38">
        <v>1</v>
      </c>
      <c r="AC16" s="38">
        <v>2</v>
      </c>
      <c r="AD16" s="38">
        <v>1</v>
      </c>
      <c r="AE16" s="38">
        <v>2</v>
      </c>
      <c r="AF16" s="38">
        <v>1</v>
      </c>
      <c r="AG16" s="38">
        <v>2</v>
      </c>
      <c r="AH16" s="38">
        <v>1</v>
      </c>
      <c r="AI16" s="38">
        <v>2</v>
      </c>
      <c r="AJ16" s="38">
        <v>1</v>
      </c>
      <c r="AK16" s="38">
        <v>2</v>
      </c>
      <c r="AL16" s="38">
        <v>1</v>
      </c>
      <c r="AM16" s="38">
        <v>2</v>
      </c>
      <c r="AN16" s="38">
        <v>1</v>
      </c>
      <c r="AO16" s="38">
        <v>2</v>
      </c>
      <c r="AP16" s="38">
        <v>1</v>
      </c>
      <c r="AQ16" s="38">
        <v>2</v>
      </c>
      <c r="AR16" s="38">
        <v>1</v>
      </c>
      <c r="AS16" s="38">
        <v>2</v>
      </c>
      <c r="AT16" s="38">
        <v>1</v>
      </c>
      <c r="AU16" s="39"/>
      <c r="AV16" s="39"/>
      <c r="AW16" s="39"/>
      <c r="AX16" s="39"/>
      <c r="AY16" s="39"/>
      <c r="AZ16" s="39"/>
      <c r="BA16" s="39"/>
      <c r="BB16" s="39"/>
      <c r="BC16" s="44"/>
      <c r="BD16" s="123"/>
      <c r="BE16" s="123"/>
      <c r="BF16" s="78"/>
      <c r="BG16" s="78"/>
      <c r="BH16" s="55"/>
      <c r="BI16" s="55"/>
      <c r="BJ16" s="143"/>
    </row>
    <row r="17" spans="1:62" x14ac:dyDescent="0.3">
      <c r="A17" s="25" t="str">
        <f>'[1]Мастер цифры'!A11</f>
        <v>ОД.05</v>
      </c>
      <c r="B17" s="25" t="str">
        <f>'[1]Мастер цифры'!B11</f>
        <v>Обществознание ( вкл. Экономику и право)</v>
      </c>
      <c r="C17" s="26" t="s">
        <v>24</v>
      </c>
      <c r="D17" s="27">
        <v>2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7">
        <v>2</v>
      </c>
      <c r="M17" s="29">
        <v>2</v>
      </c>
      <c r="N17" s="27">
        <v>2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7">
        <v>2</v>
      </c>
      <c r="U17" s="28"/>
      <c r="V17" s="28"/>
      <c r="W17" s="29">
        <v>2</v>
      </c>
      <c r="X17" s="29">
        <v>2</v>
      </c>
      <c r="Y17" s="29">
        <v>2</v>
      </c>
      <c r="Z17" s="29">
        <v>2</v>
      </c>
      <c r="AA17" s="29">
        <v>2</v>
      </c>
      <c r="AB17" s="29">
        <v>2</v>
      </c>
      <c r="AC17" s="29">
        <v>2</v>
      </c>
      <c r="AD17" s="29">
        <v>2</v>
      </c>
      <c r="AE17" s="29">
        <v>2</v>
      </c>
      <c r="AF17" s="29">
        <v>2</v>
      </c>
      <c r="AG17" s="29">
        <v>2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2</v>
      </c>
      <c r="AQ17" s="29">
        <v>2</v>
      </c>
      <c r="AR17" s="29">
        <v>2</v>
      </c>
      <c r="AS17" s="29">
        <v>2</v>
      </c>
      <c r="AT17" s="29">
        <v>2</v>
      </c>
      <c r="AU17" s="30"/>
      <c r="AV17" s="30"/>
      <c r="AW17" s="30"/>
      <c r="AX17" s="30"/>
      <c r="AY17" s="30"/>
      <c r="AZ17" s="30"/>
      <c r="BA17" s="30"/>
      <c r="BB17" s="30"/>
      <c r="BC17" s="53"/>
      <c r="BD17" s="123"/>
      <c r="BE17" s="123"/>
      <c r="BF17" s="78"/>
      <c r="BG17" s="78"/>
      <c r="BH17" s="78"/>
      <c r="BI17" s="78"/>
      <c r="BJ17" s="131"/>
    </row>
    <row r="18" spans="1:62" x14ac:dyDescent="0.3">
      <c r="A18" s="36"/>
      <c r="B18" s="37"/>
      <c r="C18" s="32" t="s">
        <v>26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9"/>
      <c r="V18" s="39"/>
      <c r="W18" s="38">
        <v>1</v>
      </c>
      <c r="X18" s="38">
        <v>1</v>
      </c>
      <c r="Y18" s="38">
        <v>1</v>
      </c>
      <c r="Z18" s="38">
        <v>1</v>
      </c>
      <c r="AA18" s="38">
        <v>1</v>
      </c>
      <c r="AB18" s="38">
        <v>1</v>
      </c>
      <c r="AC18" s="38">
        <v>1</v>
      </c>
      <c r="AD18" s="38">
        <v>1</v>
      </c>
      <c r="AE18" s="38">
        <v>1</v>
      </c>
      <c r="AF18" s="38">
        <v>1</v>
      </c>
      <c r="AG18" s="38">
        <v>1</v>
      </c>
      <c r="AH18" s="38">
        <v>1</v>
      </c>
      <c r="AI18" s="38">
        <v>1</v>
      </c>
      <c r="AJ18" s="38">
        <v>1</v>
      </c>
      <c r="AK18" s="38">
        <v>1</v>
      </c>
      <c r="AL18" s="38">
        <v>1</v>
      </c>
      <c r="AM18" s="38">
        <v>1</v>
      </c>
      <c r="AN18" s="38">
        <v>1</v>
      </c>
      <c r="AO18" s="38">
        <v>1</v>
      </c>
      <c r="AP18" s="38">
        <v>1</v>
      </c>
      <c r="AQ18" s="38">
        <v>1</v>
      </c>
      <c r="AR18" s="38">
        <v>1</v>
      </c>
      <c r="AS18" s="38">
        <v>1</v>
      </c>
      <c r="AT18" s="38">
        <v>1</v>
      </c>
      <c r="AU18" s="39"/>
      <c r="AV18" s="39"/>
      <c r="AW18" s="39"/>
      <c r="AX18" s="39"/>
      <c r="AY18" s="39"/>
      <c r="AZ18" s="39"/>
      <c r="BA18" s="39"/>
      <c r="BB18" s="39"/>
      <c r="BC18" s="44"/>
      <c r="BD18" s="123"/>
      <c r="BE18" s="123"/>
      <c r="BF18" s="78"/>
      <c r="BG18" s="78"/>
      <c r="BH18" s="55"/>
      <c r="BI18" s="78"/>
      <c r="BJ18" s="143"/>
    </row>
    <row r="19" spans="1:62" x14ac:dyDescent="0.3">
      <c r="A19" s="25" t="str">
        <f>'[1]Мастер цифры'!A12</f>
        <v>ОД.06</v>
      </c>
      <c r="B19" s="25" t="str">
        <f>'[1]Мастер цифры'!B12</f>
        <v>Химия</v>
      </c>
      <c r="C19" s="26" t="s">
        <v>24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2</v>
      </c>
      <c r="L19" s="27">
        <v>2</v>
      </c>
      <c r="M19" s="27">
        <v>2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7">
        <v>2</v>
      </c>
      <c r="T19" s="27">
        <v>2</v>
      </c>
      <c r="U19" s="39"/>
      <c r="V19" s="39"/>
      <c r="W19" s="27">
        <v>2</v>
      </c>
      <c r="X19" s="27">
        <v>2</v>
      </c>
      <c r="Y19" s="27">
        <v>2</v>
      </c>
      <c r="Z19" s="27">
        <v>2</v>
      </c>
      <c r="AA19" s="27">
        <v>2</v>
      </c>
      <c r="AB19" s="27">
        <v>2</v>
      </c>
      <c r="AC19" s="27">
        <v>2</v>
      </c>
      <c r="AD19" s="27">
        <v>2</v>
      </c>
      <c r="AE19" s="27">
        <v>2</v>
      </c>
      <c r="AF19" s="27">
        <v>2</v>
      </c>
      <c r="AG19" s="27">
        <v>2</v>
      </c>
      <c r="AH19" s="27">
        <v>2</v>
      </c>
      <c r="AI19" s="27">
        <v>2</v>
      </c>
      <c r="AJ19" s="27">
        <v>2</v>
      </c>
      <c r="AK19" s="27">
        <v>2</v>
      </c>
      <c r="AL19" s="27">
        <v>2</v>
      </c>
      <c r="AM19" s="27">
        <v>2</v>
      </c>
      <c r="AN19" s="27">
        <v>2</v>
      </c>
      <c r="AO19" s="27">
        <v>2</v>
      </c>
      <c r="AP19" s="27">
        <v>2</v>
      </c>
      <c r="AQ19" s="27">
        <v>2</v>
      </c>
      <c r="AR19" s="27">
        <v>2</v>
      </c>
      <c r="AS19" s="27">
        <v>2</v>
      </c>
      <c r="AT19" s="27">
        <v>2</v>
      </c>
      <c r="AU19" s="39"/>
      <c r="AV19" s="39"/>
      <c r="AW19" s="39"/>
      <c r="AX19" s="39"/>
      <c r="AY19" s="39"/>
      <c r="AZ19" s="39"/>
      <c r="BA19" s="39"/>
      <c r="BB19" s="39"/>
      <c r="BC19" s="44"/>
      <c r="BD19" s="123"/>
      <c r="BE19" s="123"/>
      <c r="BF19" s="78"/>
      <c r="BG19" s="78"/>
      <c r="BH19" s="78"/>
      <c r="BI19" s="78"/>
      <c r="BJ19" s="131"/>
    </row>
    <row r="20" spans="1:62" x14ac:dyDescent="0.3">
      <c r="A20" s="36"/>
      <c r="B20" s="37"/>
      <c r="C20" s="32" t="s">
        <v>26</v>
      </c>
      <c r="D20" s="38">
        <v>1</v>
      </c>
      <c r="E20" s="38">
        <v>1</v>
      </c>
      <c r="F20" s="38">
        <v>1</v>
      </c>
      <c r="G20" s="38">
        <v>1</v>
      </c>
      <c r="H20" s="38">
        <v>1</v>
      </c>
      <c r="I20" s="38">
        <v>1</v>
      </c>
      <c r="J20" s="38">
        <v>1</v>
      </c>
      <c r="K20" s="38">
        <v>1</v>
      </c>
      <c r="L20" s="38">
        <v>1</v>
      </c>
      <c r="M20" s="38">
        <v>1</v>
      </c>
      <c r="N20" s="38">
        <v>1</v>
      </c>
      <c r="O20" s="38">
        <v>1</v>
      </c>
      <c r="P20" s="38">
        <v>1</v>
      </c>
      <c r="Q20" s="38">
        <v>1</v>
      </c>
      <c r="R20" s="38">
        <v>1</v>
      </c>
      <c r="S20" s="38">
        <v>1</v>
      </c>
      <c r="T20" s="40">
        <v>1</v>
      </c>
      <c r="U20" s="39"/>
      <c r="V20" s="39"/>
      <c r="W20" s="38">
        <v>1</v>
      </c>
      <c r="X20" s="38">
        <v>1</v>
      </c>
      <c r="Y20" s="38">
        <v>1</v>
      </c>
      <c r="Z20" s="38">
        <v>1</v>
      </c>
      <c r="AA20" s="38">
        <v>1</v>
      </c>
      <c r="AB20" s="38">
        <v>1</v>
      </c>
      <c r="AC20" s="38">
        <v>1</v>
      </c>
      <c r="AD20" s="38">
        <v>1</v>
      </c>
      <c r="AE20" s="38">
        <v>1</v>
      </c>
      <c r="AF20" s="38">
        <v>1</v>
      </c>
      <c r="AG20" s="38">
        <v>1</v>
      </c>
      <c r="AH20" s="38">
        <v>1</v>
      </c>
      <c r="AI20" s="38">
        <v>1</v>
      </c>
      <c r="AJ20" s="38">
        <v>1</v>
      </c>
      <c r="AK20" s="38">
        <v>1</v>
      </c>
      <c r="AL20" s="38">
        <v>1</v>
      </c>
      <c r="AM20" s="38">
        <v>1</v>
      </c>
      <c r="AN20" s="38">
        <v>1</v>
      </c>
      <c r="AO20" s="38">
        <v>1</v>
      </c>
      <c r="AP20" s="38">
        <v>1</v>
      </c>
      <c r="AQ20" s="38">
        <v>1</v>
      </c>
      <c r="AR20" s="38">
        <v>1</v>
      </c>
      <c r="AS20" s="38">
        <v>1</v>
      </c>
      <c r="AT20" s="38">
        <v>1</v>
      </c>
      <c r="AU20" s="39"/>
      <c r="AV20" s="39"/>
      <c r="AW20" s="39"/>
      <c r="AX20" s="39"/>
      <c r="AY20" s="39"/>
      <c r="AZ20" s="39"/>
      <c r="BA20" s="39"/>
      <c r="BB20" s="39"/>
      <c r="BC20" s="44"/>
      <c r="BD20" s="123"/>
      <c r="BE20" s="123"/>
      <c r="BF20" s="78"/>
      <c r="BG20" s="78"/>
      <c r="BH20" s="55"/>
      <c r="BI20" s="78"/>
      <c r="BJ20" s="143"/>
    </row>
    <row r="21" spans="1:62" x14ac:dyDescent="0.3">
      <c r="A21" s="25" t="str">
        <f>'[1]Мастер цифры'!A13</f>
        <v>ОД.07</v>
      </c>
      <c r="B21" s="25" t="str">
        <f>'[1]Мастер цифры'!B13</f>
        <v>Физика (профильный)</v>
      </c>
      <c r="C21" s="26" t="s">
        <v>24</v>
      </c>
      <c r="D21" s="27">
        <v>2</v>
      </c>
      <c r="E21" s="27">
        <v>2</v>
      </c>
      <c r="F21" s="27">
        <v>2</v>
      </c>
      <c r="G21" s="27">
        <v>2</v>
      </c>
      <c r="H21" s="27">
        <v>2</v>
      </c>
      <c r="I21" s="27">
        <v>2</v>
      </c>
      <c r="J21" s="27">
        <v>2</v>
      </c>
      <c r="K21" s="27">
        <v>2</v>
      </c>
      <c r="L21" s="27">
        <v>2</v>
      </c>
      <c r="M21" s="27">
        <v>2</v>
      </c>
      <c r="N21" s="27">
        <v>2</v>
      </c>
      <c r="O21" s="27">
        <v>2</v>
      </c>
      <c r="P21" s="27">
        <v>2</v>
      </c>
      <c r="Q21" s="27">
        <v>2</v>
      </c>
      <c r="R21" s="27">
        <v>2</v>
      </c>
      <c r="S21" s="27">
        <v>2</v>
      </c>
      <c r="T21" s="27">
        <v>2</v>
      </c>
      <c r="U21" s="39"/>
      <c r="V21" s="39"/>
      <c r="W21" s="27">
        <v>2</v>
      </c>
      <c r="X21" s="27">
        <v>2</v>
      </c>
      <c r="Y21" s="27">
        <v>2</v>
      </c>
      <c r="Z21" s="27">
        <v>2</v>
      </c>
      <c r="AA21" s="27">
        <v>2</v>
      </c>
      <c r="AB21" s="27">
        <v>2</v>
      </c>
      <c r="AC21" s="27">
        <v>2</v>
      </c>
      <c r="AD21" s="27">
        <v>2</v>
      </c>
      <c r="AE21" s="27">
        <v>2</v>
      </c>
      <c r="AF21" s="27">
        <v>2</v>
      </c>
      <c r="AG21" s="27">
        <v>2</v>
      </c>
      <c r="AH21" s="27">
        <v>2</v>
      </c>
      <c r="AI21" s="27">
        <v>2</v>
      </c>
      <c r="AJ21" s="27">
        <v>2</v>
      </c>
      <c r="AK21" s="27">
        <v>2</v>
      </c>
      <c r="AL21" s="27">
        <v>2</v>
      </c>
      <c r="AM21" s="27">
        <v>2</v>
      </c>
      <c r="AN21" s="27">
        <v>2</v>
      </c>
      <c r="AO21" s="27">
        <v>2</v>
      </c>
      <c r="AP21" s="27">
        <v>2</v>
      </c>
      <c r="AQ21" s="27">
        <v>2</v>
      </c>
      <c r="AR21" s="27">
        <v>2</v>
      </c>
      <c r="AS21" s="27">
        <v>2</v>
      </c>
      <c r="AT21" s="27">
        <v>2</v>
      </c>
      <c r="AU21" s="39"/>
      <c r="AV21" s="39"/>
      <c r="AW21" s="39"/>
      <c r="AX21" s="39"/>
      <c r="AY21" s="39"/>
      <c r="AZ21" s="39"/>
      <c r="BA21" s="39"/>
      <c r="BB21" s="39"/>
      <c r="BC21" s="44"/>
      <c r="BD21" s="123"/>
      <c r="BE21" s="123"/>
      <c r="BF21" s="78"/>
      <c r="BG21" s="78"/>
      <c r="BH21" s="78"/>
      <c r="BI21" s="78"/>
      <c r="BJ21" s="131"/>
    </row>
    <row r="22" spans="1:62" x14ac:dyDescent="0.3">
      <c r="A22" s="36"/>
      <c r="B22" s="37"/>
      <c r="C22" s="32" t="s">
        <v>26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38">
        <v>1</v>
      </c>
      <c r="M22" s="38">
        <v>1</v>
      </c>
      <c r="N22" s="38">
        <v>1</v>
      </c>
      <c r="O22" s="38">
        <v>1</v>
      </c>
      <c r="P22" s="38">
        <v>1</v>
      </c>
      <c r="Q22" s="38">
        <v>1</v>
      </c>
      <c r="R22" s="38">
        <v>1</v>
      </c>
      <c r="S22" s="38">
        <v>1</v>
      </c>
      <c r="T22" s="38">
        <v>1</v>
      </c>
      <c r="U22" s="39"/>
      <c r="V22" s="39"/>
      <c r="W22" s="38">
        <v>1</v>
      </c>
      <c r="X22" s="38">
        <v>1</v>
      </c>
      <c r="Y22" s="38">
        <v>1</v>
      </c>
      <c r="Z22" s="38">
        <v>1</v>
      </c>
      <c r="AA22" s="38">
        <v>1</v>
      </c>
      <c r="AB22" s="38">
        <v>1</v>
      </c>
      <c r="AC22" s="38">
        <v>1</v>
      </c>
      <c r="AD22" s="38">
        <v>1</v>
      </c>
      <c r="AE22" s="38">
        <v>1</v>
      </c>
      <c r="AF22" s="38">
        <v>1</v>
      </c>
      <c r="AG22" s="38">
        <v>1</v>
      </c>
      <c r="AH22" s="38">
        <v>1</v>
      </c>
      <c r="AI22" s="38">
        <v>1</v>
      </c>
      <c r="AJ22" s="38">
        <v>1</v>
      </c>
      <c r="AK22" s="38">
        <v>1</v>
      </c>
      <c r="AL22" s="38">
        <v>1</v>
      </c>
      <c r="AM22" s="38">
        <v>1</v>
      </c>
      <c r="AN22" s="38">
        <v>1</v>
      </c>
      <c r="AO22" s="38">
        <v>1</v>
      </c>
      <c r="AP22" s="38">
        <v>1</v>
      </c>
      <c r="AQ22" s="38">
        <v>1</v>
      </c>
      <c r="AR22" s="38">
        <v>1</v>
      </c>
      <c r="AS22" s="38">
        <v>1</v>
      </c>
      <c r="AT22" s="38">
        <v>1</v>
      </c>
      <c r="AU22" s="39"/>
      <c r="AV22" s="39"/>
      <c r="AW22" s="39"/>
      <c r="AX22" s="39"/>
      <c r="AY22" s="39"/>
      <c r="AZ22" s="39"/>
      <c r="BA22" s="39"/>
      <c r="BB22" s="39"/>
      <c r="BC22" s="44"/>
      <c r="BD22" s="123"/>
      <c r="BE22" s="123"/>
      <c r="BF22" s="78"/>
      <c r="BG22" s="78"/>
      <c r="BH22" s="55"/>
      <c r="BI22" s="55"/>
      <c r="BJ22" s="143"/>
    </row>
    <row r="23" spans="1:62" x14ac:dyDescent="0.3">
      <c r="A23" s="25" t="str">
        <f>'[1]Мастер цифры'!A14</f>
        <v>ОД.08</v>
      </c>
      <c r="B23" s="25" t="str">
        <f>'[1]Мастер цифры'!B14</f>
        <v>Биология</v>
      </c>
      <c r="C23" s="26" t="s">
        <v>24</v>
      </c>
      <c r="D23" s="27">
        <v>1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8"/>
      <c r="V23" s="28"/>
      <c r="W23" s="27">
        <v>1</v>
      </c>
      <c r="X23" s="27">
        <v>1</v>
      </c>
      <c r="Y23" s="27">
        <v>1</v>
      </c>
      <c r="Z23" s="27">
        <v>1</v>
      </c>
      <c r="AA23" s="27">
        <v>1</v>
      </c>
      <c r="AB23" s="27">
        <v>1</v>
      </c>
      <c r="AC23" s="27">
        <v>1</v>
      </c>
      <c r="AD23" s="27">
        <v>1</v>
      </c>
      <c r="AE23" s="27">
        <v>1</v>
      </c>
      <c r="AF23" s="27">
        <v>1</v>
      </c>
      <c r="AG23" s="27">
        <v>1</v>
      </c>
      <c r="AH23" s="27">
        <v>1</v>
      </c>
      <c r="AI23" s="27">
        <v>1</v>
      </c>
      <c r="AJ23" s="27">
        <v>1</v>
      </c>
      <c r="AK23" s="27">
        <v>1</v>
      </c>
      <c r="AL23" s="27">
        <v>1</v>
      </c>
      <c r="AM23" s="27">
        <v>1</v>
      </c>
      <c r="AN23" s="27">
        <v>1</v>
      </c>
      <c r="AO23" s="27">
        <v>1</v>
      </c>
      <c r="AP23" s="27">
        <v>1</v>
      </c>
      <c r="AQ23" s="27">
        <v>1</v>
      </c>
      <c r="AR23" s="27">
        <v>1</v>
      </c>
      <c r="AS23" s="27">
        <v>1</v>
      </c>
      <c r="AT23" s="27">
        <v>1</v>
      </c>
      <c r="AU23" s="39"/>
      <c r="AV23" s="39"/>
      <c r="AW23" s="39"/>
      <c r="AX23" s="39"/>
      <c r="AY23" s="39"/>
      <c r="AZ23" s="39"/>
      <c r="BA23" s="39"/>
      <c r="BB23" s="39"/>
      <c r="BC23" s="44"/>
      <c r="BD23" s="123"/>
      <c r="BE23" s="123"/>
      <c r="BF23" s="78"/>
      <c r="BG23" s="78"/>
      <c r="BH23" s="78"/>
      <c r="BI23" s="78"/>
      <c r="BJ23" s="131"/>
    </row>
    <row r="24" spans="1:62" x14ac:dyDescent="0.3">
      <c r="A24" s="36"/>
      <c r="B24" s="37"/>
      <c r="C24" s="32" t="s">
        <v>26</v>
      </c>
      <c r="D24" s="38">
        <v>1</v>
      </c>
      <c r="E24" s="38"/>
      <c r="F24" s="38">
        <v>1</v>
      </c>
      <c r="G24" s="38"/>
      <c r="H24" s="38">
        <v>1</v>
      </c>
      <c r="I24" s="38"/>
      <c r="J24" s="38">
        <v>1</v>
      </c>
      <c r="K24" s="38"/>
      <c r="L24" s="38">
        <v>1</v>
      </c>
      <c r="M24" s="38"/>
      <c r="N24" s="38">
        <v>1</v>
      </c>
      <c r="O24" s="38"/>
      <c r="P24" s="38">
        <v>1</v>
      </c>
      <c r="Q24" s="38"/>
      <c r="R24" s="38">
        <v>1</v>
      </c>
      <c r="S24" s="38"/>
      <c r="T24" s="38">
        <v>1</v>
      </c>
      <c r="U24" s="39"/>
      <c r="V24" s="39"/>
      <c r="W24" s="38"/>
      <c r="X24" s="38">
        <v>1</v>
      </c>
      <c r="Y24" s="38"/>
      <c r="Z24" s="38">
        <v>1</v>
      </c>
      <c r="AA24" s="38"/>
      <c r="AB24" s="38">
        <v>1</v>
      </c>
      <c r="AC24" s="38"/>
      <c r="AD24" s="38">
        <v>1</v>
      </c>
      <c r="AE24" s="38"/>
      <c r="AF24" s="38">
        <v>1</v>
      </c>
      <c r="AG24" s="38"/>
      <c r="AH24" s="38">
        <v>1</v>
      </c>
      <c r="AI24" s="38"/>
      <c r="AJ24" s="38">
        <v>1</v>
      </c>
      <c r="AK24" s="38"/>
      <c r="AL24" s="38">
        <v>1</v>
      </c>
      <c r="AM24" s="38"/>
      <c r="AN24" s="38">
        <v>1</v>
      </c>
      <c r="AO24" s="38"/>
      <c r="AP24" s="38">
        <v>1</v>
      </c>
      <c r="AQ24" s="38"/>
      <c r="AR24" s="38">
        <v>1</v>
      </c>
      <c r="AS24" s="41"/>
      <c r="AT24" s="38">
        <v>1</v>
      </c>
      <c r="AU24" s="39"/>
      <c r="AV24" s="39"/>
      <c r="AW24" s="39"/>
      <c r="AX24" s="39"/>
      <c r="AY24" s="39"/>
      <c r="AZ24" s="39"/>
      <c r="BA24" s="39"/>
      <c r="BB24" s="39"/>
      <c r="BC24" s="44"/>
      <c r="BD24" s="123"/>
      <c r="BE24" s="123"/>
      <c r="BF24" s="78"/>
      <c r="BG24" s="78"/>
      <c r="BH24" s="55"/>
      <c r="BI24" s="55"/>
      <c r="BJ24" s="143"/>
    </row>
    <row r="25" spans="1:62" x14ac:dyDescent="0.3">
      <c r="A25" s="25" t="str">
        <f>'[1]Мастер цифры'!A15</f>
        <v>ОД.09</v>
      </c>
      <c r="B25" s="25" t="str">
        <f>'[1]Мастер цифры'!B15</f>
        <v>Экология</v>
      </c>
      <c r="C25" s="26" t="s">
        <v>24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39"/>
      <c r="V25" s="39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3"/>
      <c r="AT25" s="42"/>
      <c r="AU25" s="39"/>
      <c r="AV25" s="39"/>
      <c r="AW25" s="39"/>
      <c r="AX25" s="39"/>
      <c r="AY25" s="39"/>
      <c r="AZ25" s="39"/>
      <c r="BA25" s="39"/>
      <c r="BB25" s="39"/>
      <c r="BC25" s="44"/>
      <c r="BD25" s="123"/>
      <c r="BE25" s="123"/>
      <c r="BF25" s="78"/>
      <c r="BG25" s="78"/>
      <c r="BH25" s="55"/>
      <c r="BI25" s="55"/>
      <c r="BJ25" s="144"/>
    </row>
    <row r="26" spans="1:62" x14ac:dyDescent="0.3">
      <c r="A26" s="36"/>
      <c r="B26" s="37"/>
      <c r="C26" s="32" t="s">
        <v>26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9"/>
      <c r="V26" s="39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41"/>
      <c r="AT26" s="38"/>
      <c r="AU26" s="39"/>
      <c r="AV26" s="39"/>
      <c r="AW26" s="39"/>
      <c r="AX26" s="39"/>
      <c r="AY26" s="39"/>
      <c r="AZ26" s="39"/>
      <c r="BA26" s="39"/>
      <c r="BB26" s="39"/>
      <c r="BC26" s="44"/>
      <c r="BD26" s="123"/>
      <c r="BE26" s="123"/>
      <c r="BF26" s="78"/>
      <c r="BG26" s="78"/>
      <c r="BH26" s="55"/>
      <c r="BI26" s="55"/>
      <c r="BJ26" s="143"/>
    </row>
    <row r="27" spans="1:62" x14ac:dyDescent="0.3">
      <c r="A27" s="25" t="str">
        <f>'[1]Мастер цифры'!A16</f>
        <v>ОД.10</v>
      </c>
      <c r="B27" s="25" t="str">
        <f>'[1]Мастер цифры'!B16</f>
        <v>География</v>
      </c>
      <c r="C27" s="26" t="s">
        <v>24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39"/>
      <c r="V27" s="39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43"/>
      <c r="AT27" s="42"/>
      <c r="AU27" s="39"/>
      <c r="AV27" s="39"/>
      <c r="AW27" s="39"/>
      <c r="AX27" s="39"/>
      <c r="AY27" s="39"/>
      <c r="AZ27" s="39"/>
      <c r="BA27" s="39"/>
      <c r="BB27" s="39"/>
      <c r="BC27" s="44"/>
      <c r="BD27" s="123"/>
      <c r="BE27" s="123"/>
      <c r="BF27" s="78"/>
      <c r="BG27" s="78"/>
      <c r="BH27" s="78"/>
      <c r="BI27" s="78"/>
      <c r="BJ27" s="131"/>
    </row>
    <row r="28" spans="1:62" x14ac:dyDescent="0.3">
      <c r="A28" s="36"/>
      <c r="B28" s="37"/>
      <c r="C28" s="32" t="s">
        <v>26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0"/>
      <c r="U28" s="39"/>
      <c r="V28" s="39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41"/>
      <c r="AT28" s="38"/>
      <c r="AU28" s="39"/>
      <c r="AV28" s="39"/>
      <c r="AW28" s="39"/>
      <c r="AX28" s="39"/>
      <c r="AY28" s="39"/>
      <c r="AZ28" s="39"/>
      <c r="BA28" s="39"/>
      <c r="BB28" s="39"/>
      <c r="BC28" s="44"/>
      <c r="BD28" s="123"/>
      <c r="BE28" s="123"/>
      <c r="BF28" s="78"/>
      <c r="BG28" s="78"/>
      <c r="BH28" s="55"/>
      <c r="BI28" s="55"/>
      <c r="BJ28" s="143"/>
    </row>
    <row r="29" spans="1:62" x14ac:dyDescent="0.3">
      <c r="A29" s="25" t="str">
        <f>'[1]Мастер цифры'!A17</f>
        <v>ОД.11</v>
      </c>
      <c r="B29" s="25" t="str">
        <f>'[1]Мастер цифры'!B17</f>
        <v>Математика (профильный)</v>
      </c>
      <c r="C29" s="26" t="s">
        <v>24</v>
      </c>
      <c r="D29" s="27">
        <v>3</v>
      </c>
      <c r="E29" s="27">
        <v>3</v>
      </c>
      <c r="F29" s="27">
        <v>3</v>
      </c>
      <c r="G29" s="27">
        <v>3</v>
      </c>
      <c r="H29" s="27">
        <v>3</v>
      </c>
      <c r="I29" s="27">
        <v>3</v>
      </c>
      <c r="J29" s="27">
        <v>3</v>
      </c>
      <c r="K29" s="27">
        <v>3</v>
      </c>
      <c r="L29" s="27">
        <v>3</v>
      </c>
      <c r="M29" s="27">
        <v>3</v>
      </c>
      <c r="N29" s="27">
        <v>3</v>
      </c>
      <c r="O29" s="27">
        <v>3</v>
      </c>
      <c r="P29" s="27">
        <v>3</v>
      </c>
      <c r="Q29" s="27">
        <v>3</v>
      </c>
      <c r="R29" s="27">
        <v>3</v>
      </c>
      <c r="S29" s="27">
        <v>3</v>
      </c>
      <c r="T29" s="27">
        <v>3</v>
      </c>
      <c r="U29" s="39"/>
      <c r="V29" s="39"/>
      <c r="W29" s="27">
        <v>4</v>
      </c>
      <c r="X29" s="27">
        <v>4</v>
      </c>
      <c r="Y29" s="27">
        <v>4</v>
      </c>
      <c r="Z29" s="27">
        <v>4</v>
      </c>
      <c r="AA29" s="27">
        <v>4</v>
      </c>
      <c r="AB29" s="27">
        <v>4</v>
      </c>
      <c r="AC29" s="27">
        <v>4</v>
      </c>
      <c r="AD29" s="27">
        <v>4</v>
      </c>
      <c r="AE29" s="27">
        <v>4</v>
      </c>
      <c r="AF29" s="27">
        <v>4</v>
      </c>
      <c r="AG29" s="27">
        <v>4</v>
      </c>
      <c r="AH29" s="27">
        <v>4</v>
      </c>
      <c r="AI29" s="27">
        <v>4</v>
      </c>
      <c r="AJ29" s="27">
        <v>4</v>
      </c>
      <c r="AK29" s="27">
        <v>4</v>
      </c>
      <c r="AL29" s="27">
        <v>4</v>
      </c>
      <c r="AM29" s="27">
        <v>4</v>
      </c>
      <c r="AN29" s="27">
        <v>4</v>
      </c>
      <c r="AO29" s="27">
        <v>4</v>
      </c>
      <c r="AP29" s="27">
        <v>4</v>
      </c>
      <c r="AQ29" s="27">
        <v>4</v>
      </c>
      <c r="AR29" s="27">
        <v>4</v>
      </c>
      <c r="AS29" s="27">
        <v>4</v>
      </c>
      <c r="AT29" s="27">
        <v>4</v>
      </c>
      <c r="AU29" s="39"/>
      <c r="AV29" s="39"/>
      <c r="AW29" s="39"/>
      <c r="AX29" s="39"/>
      <c r="AY29" s="39"/>
      <c r="AZ29" s="39"/>
      <c r="BA29" s="39"/>
      <c r="BB29" s="39"/>
      <c r="BC29" s="44"/>
      <c r="BD29" s="123"/>
      <c r="BE29" s="123"/>
      <c r="BF29" s="78"/>
      <c r="BG29" s="78"/>
      <c r="BH29" s="78"/>
      <c r="BI29" s="78"/>
      <c r="BJ29" s="131"/>
    </row>
    <row r="30" spans="1:62" x14ac:dyDescent="0.3">
      <c r="A30" s="37"/>
      <c r="B30" s="37"/>
      <c r="C30" s="32" t="s">
        <v>26</v>
      </c>
      <c r="D30" s="38">
        <v>2</v>
      </c>
      <c r="E30" s="38">
        <v>1</v>
      </c>
      <c r="F30" s="38">
        <v>2</v>
      </c>
      <c r="G30" s="38">
        <v>1</v>
      </c>
      <c r="H30" s="38">
        <v>2</v>
      </c>
      <c r="I30" s="38">
        <v>1</v>
      </c>
      <c r="J30" s="38">
        <v>2</v>
      </c>
      <c r="K30" s="38">
        <v>1</v>
      </c>
      <c r="L30" s="38">
        <v>2</v>
      </c>
      <c r="M30" s="38">
        <v>1</v>
      </c>
      <c r="N30" s="38">
        <v>2</v>
      </c>
      <c r="O30" s="38">
        <v>1</v>
      </c>
      <c r="P30" s="38">
        <v>2</v>
      </c>
      <c r="Q30" s="38">
        <v>2</v>
      </c>
      <c r="R30" s="38">
        <v>1</v>
      </c>
      <c r="S30" s="38">
        <v>1</v>
      </c>
      <c r="T30" s="40">
        <v>2</v>
      </c>
      <c r="U30" s="39"/>
      <c r="V30" s="39"/>
      <c r="W30" s="38">
        <v>2</v>
      </c>
      <c r="X30" s="38">
        <v>2</v>
      </c>
      <c r="Y30" s="38">
        <v>2</v>
      </c>
      <c r="Z30" s="38">
        <v>2</v>
      </c>
      <c r="AA30" s="38">
        <v>2</v>
      </c>
      <c r="AB30" s="38">
        <v>2</v>
      </c>
      <c r="AC30" s="38">
        <v>2</v>
      </c>
      <c r="AD30" s="38">
        <v>2</v>
      </c>
      <c r="AE30" s="38">
        <v>2</v>
      </c>
      <c r="AF30" s="38">
        <v>2</v>
      </c>
      <c r="AG30" s="38">
        <v>2</v>
      </c>
      <c r="AH30" s="38">
        <v>2</v>
      </c>
      <c r="AI30" s="38">
        <v>2</v>
      </c>
      <c r="AJ30" s="38">
        <v>2</v>
      </c>
      <c r="AK30" s="38">
        <v>2</v>
      </c>
      <c r="AL30" s="38">
        <v>2</v>
      </c>
      <c r="AM30" s="38">
        <v>2</v>
      </c>
      <c r="AN30" s="38">
        <v>2</v>
      </c>
      <c r="AO30" s="38">
        <v>2</v>
      </c>
      <c r="AP30" s="38">
        <v>2</v>
      </c>
      <c r="AQ30" s="38">
        <v>2</v>
      </c>
      <c r="AR30" s="38">
        <v>2</v>
      </c>
      <c r="AS30" s="38">
        <v>2</v>
      </c>
      <c r="AT30" s="38">
        <v>2</v>
      </c>
      <c r="AU30" s="39"/>
      <c r="AV30" s="39"/>
      <c r="AW30" s="39"/>
      <c r="AX30" s="39"/>
      <c r="AY30" s="39"/>
      <c r="AZ30" s="39"/>
      <c r="BA30" s="39"/>
      <c r="BB30" s="39"/>
      <c r="BC30" s="44"/>
      <c r="BD30" s="123"/>
      <c r="BE30" s="123"/>
      <c r="BF30" s="78"/>
      <c r="BG30" s="78"/>
      <c r="BH30" s="55"/>
      <c r="BI30" s="55"/>
      <c r="BJ30" s="143"/>
    </row>
    <row r="31" spans="1:62" x14ac:dyDescent="0.3">
      <c r="A31" s="25" t="str">
        <f>'[1]Мастер цифры'!A18</f>
        <v>ОД.12</v>
      </c>
      <c r="B31" s="25" t="str">
        <f>'[1]Мастер цифры'!B18</f>
        <v>Информатика и ИКТ (профильный)</v>
      </c>
      <c r="C31" s="26" t="s">
        <v>24</v>
      </c>
      <c r="D31" s="27">
        <v>3</v>
      </c>
      <c r="E31" s="27">
        <v>3</v>
      </c>
      <c r="F31" s="27">
        <v>3</v>
      </c>
      <c r="G31" s="27">
        <v>3</v>
      </c>
      <c r="H31" s="27">
        <v>3</v>
      </c>
      <c r="I31" s="27">
        <v>3</v>
      </c>
      <c r="J31" s="27">
        <v>3</v>
      </c>
      <c r="K31" s="27">
        <v>3</v>
      </c>
      <c r="L31" s="27">
        <v>3</v>
      </c>
      <c r="M31" s="27">
        <v>3</v>
      </c>
      <c r="N31" s="27">
        <v>3</v>
      </c>
      <c r="O31" s="27">
        <v>3</v>
      </c>
      <c r="P31" s="27">
        <v>3</v>
      </c>
      <c r="Q31" s="27">
        <v>3</v>
      </c>
      <c r="R31" s="27">
        <v>3</v>
      </c>
      <c r="S31" s="27">
        <v>3</v>
      </c>
      <c r="T31" s="27">
        <v>3</v>
      </c>
      <c r="U31" s="28"/>
      <c r="V31" s="28"/>
      <c r="W31" s="27">
        <v>2</v>
      </c>
      <c r="X31" s="27">
        <v>2</v>
      </c>
      <c r="Y31" s="27">
        <v>2</v>
      </c>
      <c r="Z31" s="27">
        <v>2</v>
      </c>
      <c r="AA31" s="27">
        <v>2</v>
      </c>
      <c r="AB31" s="27">
        <v>2</v>
      </c>
      <c r="AC31" s="27">
        <v>2</v>
      </c>
      <c r="AD31" s="27">
        <v>2</v>
      </c>
      <c r="AE31" s="27">
        <v>2</v>
      </c>
      <c r="AF31" s="27">
        <v>2</v>
      </c>
      <c r="AG31" s="27">
        <v>2</v>
      </c>
      <c r="AH31" s="27">
        <v>2</v>
      </c>
      <c r="AI31" s="27">
        <v>2</v>
      </c>
      <c r="AJ31" s="27">
        <v>2</v>
      </c>
      <c r="AK31" s="27">
        <v>2</v>
      </c>
      <c r="AL31" s="27">
        <v>2</v>
      </c>
      <c r="AM31" s="27">
        <v>2</v>
      </c>
      <c r="AN31" s="27">
        <v>2</v>
      </c>
      <c r="AO31" s="27">
        <v>2</v>
      </c>
      <c r="AP31" s="27">
        <v>2</v>
      </c>
      <c r="AQ31" s="27">
        <v>2</v>
      </c>
      <c r="AR31" s="27">
        <v>2</v>
      </c>
      <c r="AS31" s="27">
        <v>2</v>
      </c>
      <c r="AT31" s="27">
        <v>2</v>
      </c>
      <c r="AU31" s="39"/>
      <c r="AV31" s="39"/>
      <c r="AW31" s="39"/>
      <c r="AX31" s="39"/>
      <c r="AY31" s="39"/>
      <c r="AZ31" s="39"/>
      <c r="BA31" s="39"/>
      <c r="BB31" s="39"/>
      <c r="BC31" s="44"/>
      <c r="BD31" s="123"/>
      <c r="BE31" s="123"/>
      <c r="BF31" s="78"/>
      <c r="BG31" s="78"/>
      <c r="BH31" s="78"/>
      <c r="BI31" s="78"/>
      <c r="BJ31" s="131"/>
    </row>
    <row r="32" spans="1:62" x14ac:dyDescent="0.3">
      <c r="A32" s="37"/>
      <c r="B32" s="37"/>
      <c r="C32" s="32" t="s">
        <v>26</v>
      </c>
      <c r="D32" s="38">
        <v>1</v>
      </c>
      <c r="E32" s="38"/>
      <c r="F32" s="38">
        <v>1</v>
      </c>
      <c r="G32" s="38"/>
      <c r="H32" s="38">
        <v>2</v>
      </c>
      <c r="I32" s="38"/>
      <c r="J32" s="38">
        <v>1</v>
      </c>
      <c r="K32" s="38">
        <v>1</v>
      </c>
      <c r="L32" s="38"/>
      <c r="M32" s="38">
        <v>1</v>
      </c>
      <c r="N32" s="38"/>
      <c r="O32" s="38">
        <v>2</v>
      </c>
      <c r="P32" s="38">
        <v>1</v>
      </c>
      <c r="Q32" s="38">
        <v>1</v>
      </c>
      <c r="R32" s="38">
        <v>1</v>
      </c>
      <c r="S32" s="38">
        <v>2</v>
      </c>
      <c r="T32" s="38">
        <v>1</v>
      </c>
      <c r="U32" s="39"/>
      <c r="V32" s="39"/>
      <c r="W32" s="38">
        <v>2</v>
      </c>
      <c r="X32" s="38">
        <v>2</v>
      </c>
      <c r="Y32" s="38">
        <v>2</v>
      </c>
      <c r="Z32" s="38">
        <v>2</v>
      </c>
      <c r="AA32" s="38">
        <v>2</v>
      </c>
      <c r="AB32" s="38">
        <v>2</v>
      </c>
      <c r="AC32" s="38">
        <v>2</v>
      </c>
      <c r="AD32" s="38">
        <v>2</v>
      </c>
      <c r="AE32" s="38">
        <v>2</v>
      </c>
      <c r="AF32" s="38">
        <v>2</v>
      </c>
      <c r="AG32" s="38">
        <v>2</v>
      </c>
      <c r="AH32" s="38">
        <v>2</v>
      </c>
      <c r="AI32" s="38">
        <v>1</v>
      </c>
      <c r="AJ32" s="38">
        <v>1</v>
      </c>
      <c r="AK32" s="38">
        <v>1</v>
      </c>
      <c r="AL32" s="38">
        <v>1</v>
      </c>
      <c r="AM32" s="38">
        <v>1</v>
      </c>
      <c r="AN32" s="38">
        <v>1</v>
      </c>
      <c r="AO32" s="38">
        <v>1</v>
      </c>
      <c r="AP32" s="38">
        <v>1</v>
      </c>
      <c r="AQ32" s="38">
        <v>1</v>
      </c>
      <c r="AR32" s="38">
        <v>1</v>
      </c>
      <c r="AS32" s="38">
        <v>1</v>
      </c>
      <c r="AT32" s="38">
        <v>1</v>
      </c>
      <c r="AU32" s="39"/>
      <c r="AV32" s="39"/>
      <c r="AW32" s="39"/>
      <c r="AX32" s="39"/>
      <c r="AY32" s="39"/>
      <c r="AZ32" s="39"/>
      <c r="BA32" s="39"/>
      <c r="BB32" s="39"/>
      <c r="BC32" s="44"/>
      <c r="BD32" s="123"/>
      <c r="BE32" s="123"/>
      <c r="BF32" s="78"/>
      <c r="BG32" s="78"/>
      <c r="BH32" s="55"/>
      <c r="BI32" s="78"/>
      <c r="BJ32" s="143"/>
    </row>
    <row r="33" spans="1:62" x14ac:dyDescent="0.3">
      <c r="A33" s="25" t="str">
        <f>'[1]Мастер цифры'!A19</f>
        <v>ОД.13</v>
      </c>
      <c r="B33" s="25" t="str">
        <f>'[1]Мастер цифры'!B19</f>
        <v>ОБЖ</v>
      </c>
      <c r="C33" s="26" t="s">
        <v>24</v>
      </c>
      <c r="D33" s="27">
        <v>1</v>
      </c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7">
        <v>1</v>
      </c>
      <c r="U33" s="39"/>
      <c r="V33" s="39"/>
      <c r="W33" s="27">
        <v>1</v>
      </c>
      <c r="X33" s="27">
        <v>1</v>
      </c>
      <c r="Y33" s="27">
        <v>1</v>
      </c>
      <c r="Z33" s="27">
        <v>1</v>
      </c>
      <c r="AA33" s="27">
        <v>1</v>
      </c>
      <c r="AB33" s="27">
        <v>1</v>
      </c>
      <c r="AC33" s="27">
        <v>1</v>
      </c>
      <c r="AD33" s="27">
        <v>1</v>
      </c>
      <c r="AE33" s="27">
        <v>1</v>
      </c>
      <c r="AF33" s="27">
        <v>1</v>
      </c>
      <c r="AG33" s="27">
        <v>1</v>
      </c>
      <c r="AH33" s="27">
        <v>1</v>
      </c>
      <c r="AI33" s="27">
        <v>1</v>
      </c>
      <c r="AJ33" s="27">
        <v>1</v>
      </c>
      <c r="AK33" s="27">
        <v>1</v>
      </c>
      <c r="AL33" s="27">
        <v>1</v>
      </c>
      <c r="AM33" s="27">
        <v>1</v>
      </c>
      <c r="AN33" s="27">
        <v>1</v>
      </c>
      <c r="AO33" s="27">
        <v>1</v>
      </c>
      <c r="AP33" s="27">
        <v>1</v>
      </c>
      <c r="AQ33" s="27">
        <v>1</v>
      </c>
      <c r="AR33" s="27">
        <v>1</v>
      </c>
      <c r="AS33" s="27">
        <v>1</v>
      </c>
      <c r="AT33" s="27">
        <v>1</v>
      </c>
      <c r="AU33" s="39"/>
      <c r="AV33" s="39"/>
      <c r="AW33" s="39"/>
      <c r="AX33" s="39"/>
      <c r="AY33" s="39"/>
      <c r="AZ33" s="39"/>
      <c r="BA33" s="39"/>
      <c r="BB33" s="39"/>
      <c r="BC33" s="44"/>
      <c r="BD33" s="123"/>
      <c r="BE33" s="123"/>
      <c r="BF33" s="78"/>
      <c r="BG33" s="78"/>
      <c r="BH33" s="78"/>
      <c r="BI33" s="78"/>
      <c r="BJ33" s="131"/>
    </row>
    <row r="34" spans="1:62" x14ac:dyDescent="0.3">
      <c r="A34" s="37"/>
      <c r="B34" s="37"/>
      <c r="C34" s="32" t="s">
        <v>26</v>
      </c>
      <c r="D34" s="38"/>
      <c r="E34" s="38">
        <v>1</v>
      </c>
      <c r="F34" s="38"/>
      <c r="G34" s="38">
        <v>1</v>
      </c>
      <c r="H34" s="38">
        <v>1</v>
      </c>
      <c r="I34" s="38"/>
      <c r="J34" s="38">
        <v>1</v>
      </c>
      <c r="K34" s="38"/>
      <c r="L34" s="38">
        <v>1</v>
      </c>
      <c r="M34" s="38"/>
      <c r="N34" s="38">
        <v>1</v>
      </c>
      <c r="O34" s="38"/>
      <c r="P34" s="38">
        <v>1</v>
      </c>
      <c r="Q34" s="38"/>
      <c r="R34" s="38">
        <v>1</v>
      </c>
      <c r="S34" s="38"/>
      <c r="T34" s="38">
        <v>1</v>
      </c>
      <c r="U34" s="39"/>
      <c r="V34" s="39"/>
      <c r="W34" s="38">
        <v>1</v>
      </c>
      <c r="X34" s="38"/>
      <c r="Y34" s="38">
        <v>1</v>
      </c>
      <c r="Z34" s="38"/>
      <c r="AA34" s="38">
        <v>1</v>
      </c>
      <c r="AB34" s="38"/>
      <c r="AC34" s="38">
        <v>1</v>
      </c>
      <c r="AD34" s="38"/>
      <c r="AE34" s="38">
        <v>1</v>
      </c>
      <c r="AF34" s="38"/>
      <c r="AG34" s="38">
        <v>1</v>
      </c>
      <c r="AH34" s="38"/>
      <c r="AI34" s="38">
        <v>1</v>
      </c>
      <c r="AJ34" s="38"/>
      <c r="AK34" s="38">
        <v>1</v>
      </c>
      <c r="AL34" s="38"/>
      <c r="AM34" s="38">
        <v>1</v>
      </c>
      <c r="AN34" s="38"/>
      <c r="AO34" s="38">
        <v>1</v>
      </c>
      <c r="AP34" s="38"/>
      <c r="AQ34" s="38">
        <v>1</v>
      </c>
      <c r="AR34" s="38"/>
      <c r="AS34" s="41">
        <v>1</v>
      </c>
      <c r="AT34" s="38"/>
      <c r="AU34" s="39"/>
      <c r="AV34" s="39"/>
      <c r="AW34" s="39"/>
      <c r="AX34" s="39"/>
      <c r="AY34" s="39"/>
      <c r="AZ34" s="39"/>
      <c r="BA34" s="39"/>
      <c r="BB34" s="39"/>
      <c r="BC34" s="44"/>
      <c r="BD34" s="123"/>
      <c r="BE34" s="123"/>
      <c r="BF34" s="78"/>
      <c r="BG34" s="78"/>
      <c r="BH34" s="55"/>
      <c r="BI34" s="55"/>
      <c r="BJ34" s="143"/>
    </row>
    <row r="35" spans="1:62" x14ac:dyDescent="0.3">
      <c r="A35" s="25" t="str">
        <f>'[1]Мастер цифры'!A20</f>
        <v>ОД.14</v>
      </c>
      <c r="B35" s="25" t="str">
        <f>'[1]Мастер цифры'!B20</f>
        <v>Физическая культура</v>
      </c>
      <c r="C35" s="26" t="s">
        <v>24</v>
      </c>
      <c r="D35" s="27">
        <v>2</v>
      </c>
      <c r="E35" s="27">
        <v>2</v>
      </c>
      <c r="F35" s="27">
        <v>2</v>
      </c>
      <c r="G35" s="27">
        <v>2</v>
      </c>
      <c r="H35" s="27">
        <v>2</v>
      </c>
      <c r="I35" s="27">
        <v>2</v>
      </c>
      <c r="J35" s="27">
        <v>2</v>
      </c>
      <c r="K35" s="27">
        <v>2</v>
      </c>
      <c r="L35" s="27">
        <v>2</v>
      </c>
      <c r="M35" s="27">
        <v>2</v>
      </c>
      <c r="N35" s="27">
        <v>2</v>
      </c>
      <c r="O35" s="27">
        <v>2</v>
      </c>
      <c r="P35" s="27">
        <v>2</v>
      </c>
      <c r="Q35" s="27">
        <v>2</v>
      </c>
      <c r="R35" s="27">
        <v>2</v>
      </c>
      <c r="S35" s="27">
        <v>2</v>
      </c>
      <c r="T35" s="27">
        <v>2</v>
      </c>
      <c r="U35" s="28"/>
      <c r="V35" s="28"/>
      <c r="W35" s="27">
        <v>2</v>
      </c>
      <c r="X35" s="27">
        <v>2</v>
      </c>
      <c r="Y35" s="27">
        <v>2</v>
      </c>
      <c r="Z35" s="27">
        <v>2</v>
      </c>
      <c r="AA35" s="27">
        <v>2</v>
      </c>
      <c r="AB35" s="27">
        <v>2</v>
      </c>
      <c r="AC35" s="27">
        <v>2</v>
      </c>
      <c r="AD35" s="27">
        <v>2</v>
      </c>
      <c r="AE35" s="27">
        <v>2</v>
      </c>
      <c r="AF35" s="27">
        <v>2</v>
      </c>
      <c r="AG35" s="27">
        <v>2</v>
      </c>
      <c r="AH35" s="27">
        <v>2</v>
      </c>
      <c r="AI35" s="27">
        <v>2</v>
      </c>
      <c r="AJ35" s="27">
        <v>2</v>
      </c>
      <c r="AK35" s="27">
        <v>2</v>
      </c>
      <c r="AL35" s="27">
        <v>2</v>
      </c>
      <c r="AM35" s="27">
        <v>2</v>
      </c>
      <c r="AN35" s="27">
        <v>2</v>
      </c>
      <c r="AO35" s="27">
        <v>2</v>
      </c>
      <c r="AP35" s="27">
        <v>2</v>
      </c>
      <c r="AQ35" s="27">
        <v>2</v>
      </c>
      <c r="AR35" s="27">
        <v>2</v>
      </c>
      <c r="AS35" s="27">
        <v>2</v>
      </c>
      <c r="AT35" s="27">
        <v>2</v>
      </c>
      <c r="AU35" s="39"/>
      <c r="AV35" s="39"/>
      <c r="AW35" s="39"/>
      <c r="AX35" s="39"/>
      <c r="AY35" s="39"/>
      <c r="AZ35" s="39"/>
      <c r="BA35" s="39"/>
      <c r="BB35" s="39"/>
      <c r="BC35" s="44"/>
      <c r="BD35" s="123"/>
      <c r="BE35" s="123"/>
      <c r="BF35" s="78"/>
      <c r="BG35" s="78"/>
      <c r="BH35" s="78"/>
      <c r="BI35" s="78"/>
      <c r="BJ35" s="131"/>
    </row>
    <row r="36" spans="1:62" x14ac:dyDescent="0.3">
      <c r="A36" s="37"/>
      <c r="B36" s="37"/>
      <c r="C36" s="32" t="s">
        <v>26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>
        <v>1</v>
      </c>
      <c r="M36" s="38">
        <v>1</v>
      </c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9"/>
      <c r="V36" s="39"/>
      <c r="W36" s="38">
        <v>1</v>
      </c>
      <c r="X36" s="38">
        <v>1</v>
      </c>
      <c r="Y36" s="38">
        <v>1</v>
      </c>
      <c r="Z36" s="38">
        <v>1</v>
      </c>
      <c r="AA36" s="38">
        <v>1</v>
      </c>
      <c r="AB36" s="38">
        <v>1</v>
      </c>
      <c r="AC36" s="38">
        <v>1</v>
      </c>
      <c r="AD36" s="38">
        <v>1</v>
      </c>
      <c r="AE36" s="38">
        <v>1</v>
      </c>
      <c r="AF36" s="38">
        <v>1</v>
      </c>
      <c r="AG36" s="38">
        <v>1</v>
      </c>
      <c r="AH36" s="38">
        <v>1</v>
      </c>
      <c r="AI36" s="38">
        <v>1</v>
      </c>
      <c r="AJ36" s="38">
        <v>1</v>
      </c>
      <c r="AK36" s="38">
        <v>1</v>
      </c>
      <c r="AL36" s="38">
        <v>1</v>
      </c>
      <c r="AM36" s="38">
        <v>1</v>
      </c>
      <c r="AN36" s="38">
        <v>1</v>
      </c>
      <c r="AO36" s="38">
        <v>1</v>
      </c>
      <c r="AP36" s="38">
        <v>1</v>
      </c>
      <c r="AQ36" s="38">
        <v>1</v>
      </c>
      <c r="AR36" s="38">
        <v>1</v>
      </c>
      <c r="AS36" s="38">
        <v>1</v>
      </c>
      <c r="AT36" s="38">
        <v>1</v>
      </c>
      <c r="AU36" s="39"/>
      <c r="AV36" s="39"/>
      <c r="AW36" s="39"/>
      <c r="AX36" s="39"/>
      <c r="AY36" s="39"/>
      <c r="AZ36" s="39"/>
      <c r="BA36" s="39"/>
      <c r="BB36" s="39"/>
      <c r="BC36" s="44"/>
      <c r="BD36" s="123"/>
      <c r="BE36" s="123"/>
      <c r="BF36" s="78"/>
      <c r="BG36" s="78"/>
      <c r="BH36" s="55"/>
      <c r="BI36" s="55"/>
      <c r="BJ36" s="145"/>
    </row>
    <row r="37" spans="1:62" x14ac:dyDescent="0.3">
      <c r="A37" s="45" t="s">
        <v>27</v>
      </c>
      <c r="B37" s="17" t="str">
        <f>'[1]Мастер цифры'!B21</f>
        <v>Общепрофессиональный цикл</v>
      </c>
      <c r="C37" s="46" t="s">
        <v>24</v>
      </c>
      <c r="D37" s="47">
        <f>D39+D41+D43+D45+D47+D49+D51+D53</f>
        <v>1</v>
      </c>
      <c r="E37" s="47">
        <f t="shared" ref="E37:AT38" si="3">E39+E41+E43+E45+E47+E49+E51+E53</f>
        <v>1</v>
      </c>
      <c r="F37" s="47">
        <f t="shared" si="3"/>
        <v>1</v>
      </c>
      <c r="G37" s="47">
        <f t="shared" si="3"/>
        <v>1</v>
      </c>
      <c r="H37" s="47">
        <f t="shared" si="3"/>
        <v>1</v>
      </c>
      <c r="I37" s="47">
        <f t="shared" si="3"/>
        <v>1</v>
      </c>
      <c r="J37" s="47">
        <f t="shared" si="3"/>
        <v>1</v>
      </c>
      <c r="K37" s="47">
        <f t="shared" si="3"/>
        <v>1</v>
      </c>
      <c r="L37" s="47">
        <f t="shared" si="3"/>
        <v>1</v>
      </c>
      <c r="M37" s="47">
        <f t="shared" si="3"/>
        <v>1</v>
      </c>
      <c r="N37" s="47">
        <f t="shared" si="3"/>
        <v>1</v>
      </c>
      <c r="O37" s="47">
        <f t="shared" si="3"/>
        <v>1</v>
      </c>
      <c r="P37" s="47">
        <f t="shared" si="3"/>
        <v>1</v>
      </c>
      <c r="Q37" s="47">
        <f t="shared" si="3"/>
        <v>1</v>
      </c>
      <c r="R37" s="47">
        <f t="shared" si="3"/>
        <v>1</v>
      </c>
      <c r="S37" s="47">
        <f t="shared" si="3"/>
        <v>1</v>
      </c>
      <c r="T37" s="47">
        <f t="shared" si="3"/>
        <v>1</v>
      </c>
      <c r="U37" s="21"/>
      <c r="V37" s="21"/>
      <c r="W37" s="47">
        <f t="shared" si="3"/>
        <v>1</v>
      </c>
      <c r="X37" s="47">
        <f t="shared" si="3"/>
        <v>1</v>
      </c>
      <c r="Y37" s="47">
        <f t="shared" si="3"/>
        <v>1</v>
      </c>
      <c r="Z37" s="47">
        <f t="shared" si="3"/>
        <v>1</v>
      </c>
      <c r="AA37" s="47">
        <f t="shared" si="3"/>
        <v>1</v>
      </c>
      <c r="AB37" s="47">
        <f t="shared" si="3"/>
        <v>1</v>
      </c>
      <c r="AC37" s="47">
        <f t="shared" si="3"/>
        <v>1</v>
      </c>
      <c r="AD37" s="47">
        <f t="shared" si="3"/>
        <v>1</v>
      </c>
      <c r="AE37" s="47">
        <f t="shared" si="3"/>
        <v>1</v>
      </c>
      <c r="AF37" s="47">
        <f t="shared" si="3"/>
        <v>1</v>
      </c>
      <c r="AG37" s="47">
        <f t="shared" si="3"/>
        <v>1</v>
      </c>
      <c r="AH37" s="47">
        <f t="shared" si="3"/>
        <v>1</v>
      </c>
      <c r="AI37" s="47">
        <f t="shared" si="3"/>
        <v>1</v>
      </c>
      <c r="AJ37" s="47">
        <f t="shared" si="3"/>
        <v>1</v>
      </c>
      <c r="AK37" s="47">
        <f t="shared" si="3"/>
        <v>1</v>
      </c>
      <c r="AL37" s="47">
        <f t="shared" si="3"/>
        <v>1</v>
      </c>
      <c r="AM37" s="47">
        <f t="shared" si="3"/>
        <v>0</v>
      </c>
      <c r="AN37" s="47">
        <f t="shared" si="3"/>
        <v>0</v>
      </c>
      <c r="AO37" s="47">
        <f t="shared" si="3"/>
        <v>0</v>
      </c>
      <c r="AP37" s="47">
        <f t="shared" si="3"/>
        <v>0</v>
      </c>
      <c r="AQ37" s="47">
        <f t="shared" si="3"/>
        <v>0</v>
      </c>
      <c r="AR37" s="47">
        <f t="shared" si="3"/>
        <v>0</v>
      </c>
      <c r="AS37" s="47">
        <f t="shared" si="3"/>
        <v>0</v>
      </c>
      <c r="AT37" s="47">
        <f t="shared" si="3"/>
        <v>0</v>
      </c>
      <c r="AU37" s="21"/>
      <c r="AV37" s="21"/>
      <c r="AW37" s="21"/>
      <c r="AX37" s="21"/>
      <c r="AY37" s="21"/>
      <c r="AZ37" s="21"/>
      <c r="BA37" s="21"/>
      <c r="BB37" s="21"/>
      <c r="BC37" s="48"/>
      <c r="BD37" s="123"/>
      <c r="BE37" s="123"/>
      <c r="BF37" s="99"/>
      <c r="BG37" s="78"/>
      <c r="BH37" s="55"/>
      <c r="BI37" s="78"/>
      <c r="BJ37" s="146"/>
    </row>
    <row r="38" spans="1:62" x14ac:dyDescent="0.3">
      <c r="A38" s="49"/>
      <c r="B38" s="49"/>
      <c r="C38" s="50" t="s">
        <v>29</v>
      </c>
      <c r="D38" s="51">
        <f>D40+D42+D44+D46+D48+D50+D52+D54</f>
        <v>1</v>
      </c>
      <c r="E38" s="51">
        <f t="shared" si="3"/>
        <v>0</v>
      </c>
      <c r="F38" s="51">
        <f t="shared" si="3"/>
        <v>1</v>
      </c>
      <c r="G38" s="51">
        <f t="shared" si="3"/>
        <v>0</v>
      </c>
      <c r="H38" s="51">
        <f t="shared" si="3"/>
        <v>1</v>
      </c>
      <c r="I38" s="51">
        <f t="shared" si="3"/>
        <v>0</v>
      </c>
      <c r="J38" s="51">
        <f t="shared" si="3"/>
        <v>1</v>
      </c>
      <c r="K38" s="51">
        <f t="shared" si="3"/>
        <v>0</v>
      </c>
      <c r="L38" s="51">
        <f t="shared" si="3"/>
        <v>1</v>
      </c>
      <c r="M38" s="51">
        <f t="shared" si="3"/>
        <v>0</v>
      </c>
      <c r="N38" s="51">
        <f t="shared" si="3"/>
        <v>1</v>
      </c>
      <c r="O38" s="51">
        <f t="shared" si="3"/>
        <v>0</v>
      </c>
      <c r="P38" s="51">
        <f t="shared" si="3"/>
        <v>1</v>
      </c>
      <c r="Q38" s="51">
        <f t="shared" si="3"/>
        <v>0</v>
      </c>
      <c r="R38" s="51">
        <f t="shared" si="3"/>
        <v>1</v>
      </c>
      <c r="S38" s="51">
        <f t="shared" si="3"/>
        <v>1</v>
      </c>
      <c r="T38" s="51">
        <f t="shared" si="3"/>
        <v>0</v>
      </c>
      <c r="U38" s="20"/>
      <c r="V38" s="20"/>
      <c r="W38" s="51">
        <f t="shared" si="3"/>
        <v>0</v>
      </c>
      <c r="X38" s="51">
        <f t="shared" si="3"/>
        <v>1</v>
      </c>
      <c r="Y38" s="51">
        <f t="shared" si="3"/>
        <v>0</v>
      </c>
      <c r="Z38" s="51">
        <f t="shared" si="3"/>
        <v>1</v>
      </c>
      <c r="AA38" s="51">
        <f t="shared" si="3"/>
        <v>0</v>
      </c>
      <c r="AB38" s="51">
        <f t="shared" si="3"/>
        <v>0</v>
      </c>
      <c r="AC38" s="51">
        <f t="shared" si="3"/>
        <v>1</v>
      </c>
      <c r="AD38" s="51">
        <f t="shared" si="3"/>
        <v>0</v>
      </c>
      <c r="AE38" s="51">
        <f t="shared" si="3"/>
        <v>1</v>
      </c>
      <c r="AF38" s="51">
        <f t="shared" si="3"/>
        <v>1</v>
      </c>
      <c r="AG38" s="51">
        <f t="shared" si="3"/>
        <v>0</v>
      </c>
      <c r="AH38" s="51">
        <f t="shared" si="3"/>
        <v>1</v>
      </c>
      <c r="AI38" s="51">
        <f t="shared" si="3"/>
        <v>1</v>
      </c>
      <c r="AJ38" s="51">
        <f t="shared" si="3"/>
        <v>0</v>
      </c>
      <c r="AK38" s="51">
        <f t="shared" si="3"/>
        <v>1</v>
      </c>
      <c r="AL38" s="51">
        <f t="shared" si="3"/>
        <v>0</v>
      </c>
      <c r="AM38" s="51">
        <f t="shared" si="3"/>
        <v>0</v>
      </c>
      <c r="AN38" s="51">
        <f t="shared" si="3"/>
        <v>0</v>
      </c>
      <c r="AO38" s="51">
        <f t="shared" si="3"/>
        <v>0</v>
      </c>
      <c r="AP38" s="51">
        <f t="shared" si="3"/>
        <v>0</v>
      </c>
      <c r="AQ38" s="51">
        <f t="shared" si="3"/>
        <v>0</v>
      </c>
      <c r="AR38" s="51">
        <f t="shared" si="3"/>
        <v>0</v>
      </c>
      <c r="AS38" s="51">
        <f t="shared" si="3"/>
        <v>0</v>
      </c>
      <c r="AT38" s="51">
        <f t="shared" si="3"/>
        <v>0</v>
      </c>
      <c r="AU38" s="20"/>
      <c r="AV38" s="20"/>
      <c r="AW38" s="20"/>
      <c r="AX38" s="20"/>
      <c r="AY38" s="20"/>
      <c r="AZ38" s="20"/>
      <c r="BA38" s="20"/>
      <c r="BB38" s="20"/>
      <c r="BC38" s="52"/>
      <c r="BD38" s="123"/>
      <c r="BE38" s="123"/>
      <c r="BF38" s="78"/>
      <c r="BG38" s="78"/>
      <c r="BH38" s="78"/>
      <c r="BI38" s="78"/>
      <c r="BJ38" s="147"/>
    </row>
    <row r="39" spans="1:62" ht="26.25" customHeight="1" x14ac:dyDescent="0.3">
      <c r="A39" s="25" t="s">
        <v>30</v>
      </c>
      <c r="B39" s="25" t="str">
        <f>'[1]Мастер цифры'!B22</f>
        <v>Основы информационных технологий</v>
      </c>
      <c r="C39" s="26" t="s">
        <v>24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  <c r="V39" s="28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30"/>
      <c r="AV39" s="30"/>
      <c r="AW39" s="30"/>
      <c r="AX39" s="30"/>
      <c r="AY39" s="30"/>
      <c r="AZ39" s="30"/>
      <c r="BA39" s="30"/>
      <c r="BB39" s="30"/>
      <c r="BC39" s="53"/>
      <c r="BD39" s="123"/>
      <c r="BE39" s="123"/>
      <c r="BF39" s="78"/>
      <c r="BG39" s="78"/>
      <c r="BH39" s="78"/>
      <c r="BI39" s="78"/>
      <c r="BJ39" s="131"/>
    </row>
    <row r="40" spans="1:62" x14ac:dyDescent="0.3">
      <c r="A40" s="36"/>
      <c r="B40" s="37"/>
      <c r="C40" s="32" t="s">
        <v>26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0"/>
      <c r="U40" s="39"/>
      <c r="V40" s="39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41"/>
      <c r="AT40" s="38"/>
      <c r="AU40" s="39"/>
      <c r="AV40" s="39"/>
      <c r="AW40" s="39"/>
      <c r="AX40" s="39"/>
      <c r="AY40" s="39"/>
      <c r="AZ40" s="39"/>
      <c r="BA40" s="39"/>
      <c r="BB40" s="39"/>
      <c r="BC40" s="44"/>
      <c r="BD40" s="123"/>
      <c r="BE40" s="123"/>
      <c r="BF40" s="78"/>
      <c r="BG40" s="78"/>
      <c r="BH40" s="55"/>
      <c r="BI40" s="55"/>
      <c r="BJ40" s="143"/>
    </row>
    <row r="41" spans="1:62" x14ac:dyDescent="0.3">
      <c r="A41" s="25" t="s">
        <v>32</v>
      </c>
      <c r="B41" s="25" t="str">
        <f>'[1]Мастер цифры'!B23</f>
        <v>Основы электротехники</v>
      </c>
      <c r="C41" s="26" t="s">
        <v>24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V41" s="28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30"/>
      <c r="AV41" s="30"/>
      <c r="AW41" s="30"/>
      <c r="AX41" s="30"/>
      <c r="AY41" s="30"/>
      <c r="AZ41" s="30"/>
      <c r="BA41" s="30"/>
      <c r="BB41" s="30"/>
      <c r="BC41" s="53"/>
      <c r="BD41" s="123"/>
      <c r="BE41" s="123"/>
      <c r="BF41" s="78"/>
      <c r="BG41" s="78"/>
      <c r="BH41" s="78"/>
      <c r="BI41" s="78"/>
      <c r="BJ41" s="131"/>
    </row>
    <row r="42" spans="1:62" x14ac:dyDescent="0.3">
      <c r="A42" s="36"/>
      <c r="B42" s="37"/>
      <c r="C42" s="32" t="s">
        <v>26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9"/>
      <c r="V42" s="39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41"/>
      <c r="AT42" s="38"/>
      <c r="AU42" s="39"/>
      <c r="AV42" s="39"/>
      <c r="AW42" s="39"/>
      <c r="AX42" s="39"/>
      <c r="AY42" s="39"/>
      <c r="AZ42" s="39"/>
      <c r="BA42" s="39"/>
      <c r="BB42" s="39"/>
      <c r="BC42" s="44"/>
      <c r="BD42" s="123"/>
      <c r="BE42" s="123"/>
      <c r="BF42" s="78"/>
      <c r="BG42" s="78"/>
      <c r="BH42" s="55"/>
      <c r="BI42" s="55"/>
      <c r="BJ42" s="143"/>
    </row>
    <row r="43" spans="1:62" ht="37.5" x14ac:dyDescent="0.3">
      <c r="A43" s="25" t="s">
        <v>33</v>
      </c>
      <c r="B43" s="25" t="str">
        <f>'[1]Мастер цифры'!B24</f>
        <v>Основы электроники и цифровой схемотехники</v>
      </c>
      <c r="C43" s="26" t="s">
        <v>24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39"/>
      <c r="V43" s="39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39"/>
      <c r="AV43" s="39"/>
      <c r="AW43" s="39"/>
      <c r="AX43" s="39"/>
      <c r="AY43" s="39"/>
      <c r="AZ43" s="39"/>
      <c r="BA43" s="39"/>
      <c r="BB43" s="39"/>
      <c r="BC43" s="44"/>
      <c r="BD43" s="123"/>
      <c r="BE43" s="123"/>
      <c r="BF43" s="78"/>
      <c r="BG43" s="78"/>
      <c r="BH43" s="78"/>
      <c r="BI43" s="78"/>
      <c r="BJ43" s="131"/>
    </row>
    <row r="44" spans="1:62" x14ac:dyDescent="0.3">
      <c r="A44" s="25"/>
      <c r="B44" s="25"/>
      <c r="C44" s="32" t="s">
        <v>26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39"/>
      <c r="V44" s="39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39"/>
      <c r="AV44" s="39"/>
      <c r="AW44" s="39"/>
      <c r="AX44" s="39"/>
      <c r="AY44" s="39"/>
      <c r="AZ44" s="39"/>
      <c r="BA44" s="39"/>
      <c r="BB44" s="39"/>
      <c r="BC44" s="44"/>
      <c r="BD44" s="123"/>
      <c r="BE44" s="123"/>
      <c r="BF44" s="78"/>
      <c r="BG44" s="78"/>
      <c r="BH44" s="55"/>
      <c r="BI44" s="55"/>
      <c r="BJ44" s="131"/>
    </row>
    <row r="45" spans="1:62" x14ac:dyDescent="0.3">
      <c r="A45" s="25" t="s">
        <v>34</v>
      </c>
      <c r="B45" s="25" t="str">
        <f>'[1]Мастер цифры'!B25</f>
        <v>Охрана труда и техника безопасности</v>
      </c>
      <c r="C45" s="26" t="s">
        <v>24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39"/>
      <c r="V45" s="39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39"/>
      <c r="AV45" s="39"/>
      <c r="AW45" s="39"/>
      <c r="AX45" s="39"/>
      <c r="AY45" s="39"/>
      <c r="AZ45" s="39"/>
      <c r="BA45" s="39"/>
      <c r="BB45" s="39"/>
      <c r="BC45" s="44"/>
      <c r="BD45" s="123"/>
      <c r="BE45" s="123"/>
      <c r="BF45" s="78"/>
      <c r="BG45" s="78"/>
      <c r="BH45" s="78"/>
      <c r="BI45" s="78"/>
      <c r="BJ45" s="131"/>
    </row>
    <row r="46" spans="1:62" x14ac:dyDescent="0.3">
      <c r="A46" s="25"/>
      <c r="B46" s="25"/>
      <c r="C46" s="32" t="s">
        <v>26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41"/>
      <c r="AT46" s="38"/>
      <c r="AU46" s="39"/>
      <c r="AV46" s="39"/>
      <c r="AW46" s="39"/>
      <c r="AX46" s="39"/>
      <c r="AY46" s="39"/>
      <c r="AZ46" s="39"/>
      <c r="BA46" s="39"/>
      <c r="BB46" s="39"/>
      <c r="BC46" s="44"/>
      <c r="BD46" s="123"/>
      <c r="BE46" s="123"/>
      <c r="BF46" s="78"/>
      <c r="BG46" s="78"/>
      <c r="BH46" s="55"/>
      <c r="BI46" s="78"/>
      <c r="BJ46" s="131"/>
    </row>
    <row r="47" spans="1:62" x14ac:dyDescent="0.3">
      <c r="A47" s="25" t="str">
        <f>'[1]Мастер цифры'!A26</f>
        <v>ОП.05</v>
      </c>
      <c r="B47" s="25" t="str">
        <f>'[1]Мастер цифры'!B26</f>
        <v>Экономика организации</v>
      </c>
      <c r="C47" s="26" t="s">
        <v>24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39"/>
      <c r="V47" s="39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3"/>
      <c r="AT47" s="42"/>
      <c r="AU47" s="39"/>
      <c r="AV47" s="39"/>
      <c r="AW47" s="39"/>
      <c r="AX47" s="39"/>
      <c r="AY47" s="39"/>
      <c r="AZ47" s="39"/>
      <c r="BA47" s="39"/>
      <c r="BB47" s="39"/>
      <c r="BC47" s="44"/>
      <c r="BD47" s="123"/>
      <c r="BE47" s="123"/>
      <c r="BF47" s="78"/>
      <c r="BG47" s="78"/>
      <c r="BH47" s="78"/>
      <c r="BI47" s="78"/>
      <c r="BJ47" s="131"/>
    </row>
    <row r="48" spans="1:62" x14ac:dyDescent="0.3">
      <c r="A48" s="25"/>
      <c r="B48" s="25"/>
      <c r="C48" s="32" t="s">
        <v>26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  <c r="V48" s="39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41"/>
      <c r="AT48" s="38"/>
      <c r="AU48" s="39"/>
      <c r="AV48" s="39"/>
      <c r="AW48" s="39"/>
      <c r="AX48" s="39"/>
      <c r="AY48" s="39"/>
      <c r="AZ48" s="39"/>
      <c r="BA48" s="39"/>
      <c r="BB48" s="39"/>
      <c r="BC48" s="44"/>
      <c r="BD48" s="123"/>
      <c r="BE48" s="123"/>
      <c r="BF48" s="78"/>
      <c r="BG48" s="78"/>
      <c r="BH48" s="55"/>
      <c r="BI48" s="78"/>
      <c r="BJ48" s="131"/>
    </row>
    <row r="49" spans="1:62" x14ac:dyDescent="0.3">
      <c r="A49" s="25" t="str">
        <f>'[1]Мастер цифры'!A27</f>
        <v>ОП.06</v>
      </c>
      <c r="B49" s="25" t="str">
        <f>'[1]Мастер цифры'!B27</f>
        <v>Безопасность жизнедеятельност</v>
      </c>
      <c r="C49" s="26" t="s">
        <v>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39"/>
      <c r="V49" s="39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3"/>
      <c r="AT49" s="42"/>
      <c r="AU49" s="39"/>
      <c r="AV49" s="39"/>
      <c r="AW49" s="39"/>
      <c r="AX49" s="39"/>
      <c r="AY49" s="39"/>
      <c r="AZ49" s="39"/>
      <c r="BA49" s="39"/>
      <c r="BB49" s="39"/>
      <c r="BC49" s="44"/>
      <c r="BD49" s="123"/>
      <c r="BE49" s="123"/>
      <c r="BF49" s="78"/>
      <c r="BG49" s="78"/>
      <c r="BH49" s="78"/>
      <c r="BI49" s="78"/>
      <c r="BJ49" s="131"/>
    </row>
    <row r="50" spans="1:62" x14ac:dyDescent="0.3">
      <c r="A50" s="25"/>
      <c r="B50" s="25"/>
      <c r="C50" s="26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  <c r="V50" s="39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41"/>
      <c r="AT50" s="38"/>
      <c r="AU50" s="39"/>
      <c r="AV50" s="39"/>
      <c r="AW50" s="39"/>
      <c r="AX50" s="39"/>
      <c r="AY50" s="39"/>
      <c r="AZ50" s="39"/>
      <c r="BA50" s="39"/>
      <c r="BB50" s="39"/>
      <c r="BC50" s="44"/>
      <c r="BD50" s="123"/>
      <c r="BE50" s="123"/>
      <c r="BF50" s="78"/>
      <c r="BG50" s="78"/>
      <c r="BH50" s="55"/>
      <c r="BI50" s="78"/>
      <c r="BJ50" s="131"/>
    </row>
    <row r="51" spans="1:62" x14ac:dyDescent="0.3">
      <c r="A51" s="25" t="str">
        <f>'[1]Мастер цифры'!A28</f>
        <v>ОП.07</v>
      </c>
      <c r="B51" s="25" t="str">
        <f>'[1]Мастер цифры'!B28</f>
        <v>Основы деловой культуры</v>
      </c>
      <c r="C51" s="26" t="s">
        <v>24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39"/>
      <c r="V51" s="39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3"/>
      <c r="AT51" s="42"/>
      <c r="AU51" s="39"/>
      <c r="AV51" s="39"/>
      <c r="AW51" s="39"/>
      <c r="AX51" s="39"/>
      <c r="AY51" s="39"/>
      <c r="AZ51" s="39"/>
      <c r="BA51" s="39"/>
      <c r="BB51" s="39"/>
      <c r="BC51" s="44"/>
      <c r="BD51" s="123"/>
      <c r="BE51" s="123"/>
      <c r="BF51" s="78"/>
      <c r="BG51" s="78"/>
      <c r="BH51" s="78"/>
      <c r="BI51" s="78"/>
      <c r="BJ51" s="131"/>
    </row>
    <row r="52" spans="1:62" x14ac:dyDescent="0.3">
      <c r="A52" s="25"/>
      <c r="B52" s="25"/>
      <c r="C52" s="32" t="s">
        <v>26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9"/>
      <c r="V52" s="3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41"/>
      <c r="AT52" s="38"/>
      <c r="AU52" s="39"/>
      <c r="AV52" s="39"/>
      <c r="AW52" s="39"/>
      <c r="AX52" s="39"/>
      <c r="AY52" s="39"/>
      <c r="AZ52" s="39"/>
      <c r="BA52" s="39"/>
      <c r="BB52" s="39"/>
      <c r="BC52" s="44"/>
      <c r="BD52" s="123"/>
      <c r="BE52" s="123"/>
      <c r="BF52" s="78"/>
      <c r="BG52" s="78"/>
      <c r="BH52" s="55"/>
      <c r="BI52" s="78"/>
      <c r="BJ52" s="131"/>
    </row>
    <row r="53" spans="1:62" ht="51.75" customHeight="1" x14ac:dyDescent="0.3">
      <c r="A53" s="25" t="str">
        <f>'[1]Мастер цифры'!A29</f>
        <v>ОП.08</v>
      </c>
      <c r="B53" s="25" t="str">
        <f>'[1]Мастер цифры'!B29</f>
        <v>Иностранный язык   в профессиональной деятельности</v>
      </c>
      <c r="C53" s="26" t="s">
        <v>24</v>
      </c>
      <c r="D53" s="57">
        <v>1</v>
      </c>
      <c r="E53" s="57">
        <v>1</v>
      </c>
      <c r="F53" s="57">
        <v>1</v>
      </c>
      <c r="G53" s="57">
        <v>1</v>
      </c>
      <c r="H53" s="57">
        <v>1</v>
      </c>
      <c r="I53" s="57">
        <v>1</v>
      </c>
      <c r="J53" s="57">
        <v>1</v>
      </c>
      <c r="K53" s="57">
        <v>1</v>
      </c>
      <c r="L53" s="57">
        <v>1</v>
      </c>
      <c r="M53" s="57">
        <v>1</v>
      </c>
      <c r="N53" s="57">
        <v>1</v>
      </c>
      <c r="O53" s="57">
        <v>1</v>
      </c>
      <c r="P53" s="57">
        <v>1</v>
      </c>
      <c r="Q53" s="57">
        <v>1</v>
      </c>
      <c r="R53" s="57">
        <v>1</v>
      </c>
      <c r="S53" s="57">
        <v>1</v>
      </c>
      <c r="T53" s="57">
        <v>1</v>
      </c>
      <c r="U53" s="39"/>
      <c r="V53" s="39"/>
      <c r="W53" s="57">
        <v>1</v>
      </c>
      <c r="X53" s="57">
        <v>1</v>
      </c>
      <c r="Y53" s="57">
        <v>1</v>
      </c>
      <c r="Z53" s="57">
        <v>1</v>
      </c>
      <c r="AA53" s="57">
        <v>1</v>
      </c>
      <c r="AB53" s="57">
        <v>1</v>
      </c>
      <c r="AC53" s="57">
        <v>1</v>
      </c>
      <c r="AD53" s="57">
        <v>1</v>
      </c>
      <c r="AE53" s="57">
        <v>1</v>
      </c>
      <c r="AF53" s="57">
        <v>1</v>
      </c>
      <c r="AG53" s="57">
        <v>1</v>
      </c>
      <c r="AH53" s="57">
        <v>1</v>
      </c>
      <c r="AI53" s="57">
        <v>1</v>
      </c>
      <c r="AJ53" s="57">
        <v>1</v>
      </c>
      <c r="AK53" s="57">
        <v>1</v>
      </c>
      <c r="AL53" s="57">
        <v>1</v>
      </c>
      <c r="AM53" s="57"/>
      <c r="AN53" s="57"/>
      <c r="AO53" s="57"/>
      <c r="AP53" s="57"/>
      <c r="AQ53" s="57"/>
      <c r="AR53" s="57"/>
      <c r="AS53" s="57"/>
      <c r="AT53" s="57"/>
      <c r="AU53" s="39"/>
      <c r="AV53" s="39"/>
      <c r="AW53" s="39"/>
      <c r="AX53" s="39"/>
      <c r="AY53" s="39"/>
      <c r="AZ53" s="39"/>
      <c r="BA53" s="39"/>
      <c r="BB53" s="39"/>
      <c r="BC53" s="44"/>
      <c r="BD53" s="123"/>
      <c r="BE53" s="123"/>
      <c r="BF53" s="78"/>
      <c r="BG53" s="78"/>
      <c r="BH53" s="78"/>
      <c r="BI53" s="78"/>
      <c r="BJ53" s="131"/>
    </row>
    <row r="54" spans="1:62" ht="26.25" customHeight="1" x14ac:dyDescent="0.3">
      <c r="A54" s="25"/>
      <c r="B54" s="25"/>
      <c r="C54" s="32" t="s">
        <v>26</v>
      </c>
      <c r="D54" s="38">
        <v>1</v>
      </c>
      <c r="E54" s="38"/>
      <c r="F54" s="38">
        <v>1</v>
      </c>
      <c r="G54" s="38"/>
      <c r="H54" s="38">
        <v>1</v>
      </c>
      <c r="I54" s="38"/>
      <c r="J54" s="38">
        <v>1</v>
      </c>
      <c r="K54" s="38"/>
      <c r="L54" s="38">
        <v>1</v>
      </c>
      <c r="M54" s="38"/>
      <c r="N54" s="38">
        <v>1</v>
      </c>
      <c r="O54" s="38"/>
      <c r="P54" s="38">
        <v>1</v>
      </c>
      <c r="Q54" s="38"/>
      <c r="R54" s="38">
        <v>1</v>
      </c>
      <c r="S54" s="38">
        <v>1</v>
      </c>
      <c r="T54" s="38"/>
      <c r="U54" s="39"/>
      <c r="V54" s="39"/>
      <c r="W54" s="38"/>
      <c r="X54" s="38">
        <v>1</v>
      </c>
      <c r="Y54" s="38"/>
      <c r="Z54" s="38">
        <v>1</v>
      </c>
      <c r="AA54" s="38"/>
      <c r="AB54" s="38"/>
      <c r="AC54" s="38">
        <v>1</v>
      </c>
      <c r="AD54" s="38"/>
      <c r="AE54" s="38">
        <v>1</v>
      </c>
      <c r="AF54" s="38">
        <v>1</v>
      </c>
      <c r="AG54" s="38"/>
      <c r="AH54" s="38">
        <v>1</v>
      </c>
      <c r="AI54" s="38">
        <v>1</v>
      </c>
      <c r="AJ54" s="38"/>
      <c r="AK54" s="38">
        <v>1</v>
      </c>
      <c r="AL54" s="38"/>
      <c r="AM54" s="38"/>
      <c r="AN54" s="38"/>
      <c r="AO54" s="38"/>
      <c r="AP54" s="38"/>
      <c r="AQ54" s="38"/>
      <c r="AR54" s="38"/>
      <c r="AS54" s="41"/>
      <c r="AT54" s="38"/>
      <c r="AU54" s="39"/>
      <c r="AV54" s="39"/>
      <c r="AW54" s="39"/>
      <c r="AX54" s="39"/>
      <c r="AY54" s="39"/>
      <c r="AZ54" s="39"/>
      <c r="BA54" s="39"/>
      <c r="BB54" s="39"/>
      <c r="BC54" s="44"/>
      <c r="BD54" s="123"/>
      <c r="BE54" s="123"/>
      <c r="BF54" s="78"/>
      <c r="BG54" s="78"/>
      <c r="BH54" s="55"/>
      <c r="BI54" s="78"/>
      <c r="BJ54" s="145"/>
    </row>
    <row r="55" spans="1:62" x14ac:dyDescent="0.3">
      <c r="A55" s="58" t="s">
        <v>35</v>
      </c>
      <c r="B55" s="58" t="s">
        <v>36</v>
      </c>
      <c r="C55" s="59" t="s">
        <v>24</v>
      </c>
      <c r="D55" s="60">
        <f>D57</f>
        <v>8</v>
      </c>
      <c r="E55" s="60">
        <f t="shared" ref="E55:T56" si="4">E57</f>
        <v>8</v>
      </c>
      <c r="F55" s="60">
        <f t="shared" si="4"/>
        <v>8</v>
      </c>
      <c r="G55" s="60">
        <f t="shared" si="4"/>
        <v>8</v>
      </c>
      <c r="H55" s="60">
        <f t="shared" si="4"/>
        <v>8</v>
      </c>
      <c r="I55" s="60">
        <f t="shared" si="4"/>
        <v>8</v>
      </c>
      <c r="J55" s="60">
        <f t="shared" si="4"/>
        <v>8</v>
      </c>
      <c r="K55" s="60">
        <f t="shared" si="4"/>
        <v>8</v>
      </c>
      <c r="L55" s="60">
        <f t="shared" si="4"/>
        <v>8</v>
      </c>
      <c r="M55" s="60">
        <f t="shared" si="4"/>
        <v>8</v>
      </c>
      <c r="N55" s="60">
        <f t="shared" si="4"/>
        <v>8</v>
      </c>
      <c r="O55" s="60">
        <f t="shared" si="4"/>
        <v>8</v>
      </c>
      <c r="P55" s="60">
        <f t="shared" si="4"/>
        <v>8</v>
      </c>
      <c r="Q55" s="60">
        <f t="shared" si="4"/>
        <v>8</v>
      </c>
      <c r="R55" s="60">
        <f t="shared" si="4"/>
        <v>8</v>
      </c>
      <c r="S55" s="60">
        <f t="shared" si="4"/>
        <v>8</v>
      </c>
      <c r="T55" s="60">
        <f t="shared" si="4"/>
        <v>8</v>
      </c>
      <c r="U55" s="21"/>
      <c r="V55" s="21"/>
      <c r="W55" s="60">
        <f>W57</f>
        <v>9</v>
      </c>
      <c r="X55" s="60">
        <f t="shared" ref="X55:AT56" si="5">X57</f>
        <v>9</v>
      </c>
      <c r="Y55" s="60">
        <f t="shared" si="5"/>
        <v>9</v>
      </c>
      <c r="Z55" s="60">
        <f t="shared" si="5"/>
        <v>9</v>
      </c>
      <c r="AA55" s="60">
        <f t="shared" si="5"/>
        <v>9</v>
      </c>
      <c r="AB55" s="60">
        <f t="shared" si="5"/>
        <v>9</v>
      </c>
      <c r="AC55" s="60">
        <f t="shared" si="5"/>
        <v>9</v>
      </c>
      <c r="AD55" s="60">
        <f t="shared" si="5"/>
        <v>9</v>
      </c>
      <c r="AE55" s="60">
        <f t="shared" si="5"/>
        <v>9</v>
      </c>
      <c r="AF55" s="60">
        <f t="shared" si="5"/>
        <v>9</v>
      </c>
      <c r="AG55" s="60">
        <f t="shared" si="5"/>
        <v>9</v>
      </c>
      <c r="AH55" s="60">
        <f t="shared" si="5"/>
        <v>9</v>
      </c>
      <c r="AI55" s="60">
        <f t="shared" si="5"/>
        <v>9</v>
      </c>
      <c r="AJ55" s="60">
        <f t="shared" si="5"/>
        <v>9</v>
      </c>
      <c r="AK55" s="60">
        <f t="shared" si="5"/>
        <v>9</v>
      </c>
      <c r="AL55" s="60">
        <f t="shared" si="5"/>
        <v>9</v>
      </c>
      <c r="AM55" s="60">
        <f t="shared" si="5"/>
        <v>10</v>
      </c>
      <c r="AN55" s="60">
        <f t="shared" si="5"/>
        <v>10</v>
      </c>
      <c r="AO55" s="60">
        <f t="shared" si="5"/>
        <v>10</v>
      </c>
      <c r="AP55" s="60">
        <f t="shared" si="5"/>
        <v>10</v>
      </c>
      <c r="AQ55" s="60">
        <f t="shared" si="5"/>
        <v>10</v>
      </c>
      <c r="AR55" s="60">
        <f t="shared" si="5"/>
        <v>10</v>
      </c>
      <c r="AS55" s="60">
        <f t="shared" si="5"/>
        <v>10</v>
      </c>
      <c r="AT55" s="60">
        <f t="shared" si="5"/>
        <v>10</v>
      </c>
      <c r="AU55" s="30"/>
      <c r="AV55" s="30"/>
      <c r="AW55" s="30"/>
      <c r="AX55" s="30"/>
      <c r="AY55" s="30"/>
      <c r="AZ55" s="30"/>
      <c r="BA55" s="30"/>
      <c r="BB55" s="30"/>
      <c r="BC55" s="53"/>
      <c r="BD55" s="123"/>
      <c r="BE55" s="123"/>
      <c r="BF55" s="99"/>
      <c r="BG55" s="78"/>
      <c r="BH55" s="99"/>
      <c r="BI55" s="78"/>
      <c r="BJ55" s="146"/>
    </row>
    <row r="56" spans="1:62" x14ac:dyDescent="0.3">
      <c r="A56" s="25"/>
      <c r="B56" s="25"/>
      <c r="C56" s="26" t="s">
        <v>29</v>
      </c>
      <c r="D56" s="54">
        <f>D58</f>
        <v>1</v>
      </c>
      <c r="E56" s="54">
        <f>E58</f>
        <v>1</v>
      </c>
      <c r="F56" s="54">
        <f t="shared" si="4"/>
        <v>1</v>
      </c>
      <c r="G56" s="54">
        <f t="shared" si="4"/>
        <v>1</v>
      </c>
      <c r="H56" s="54">
        <f t="shared" si="4"/>
        <v>1</v>
      </c>
      <c r="I56" s="54">
        <f t="shared" si="4"/>
        <v>1</v>
      </c>
      <c r="J56" s="54">
        <f t="shared" si="4"/>
        <v>1</v>
      </c>
      <c r="K56" s="54">
        <f t="shared" si="4"/>
        <v>1</v>
      </c>
      <c r="L56" s="54">
        <f t="shared" si="4"/>
        <v>1</v>
      </c>
      <c r="M56" s="54">
        <f t="shared" si="4"/>
        <v>1</v>
      </c>
      <c r="N56" s="54">
        <f t="shared" si="4"/>
        <v>1</v>
      </c>
      <c r="O56" s="54">
        <f t="shared" si="4"/>
        <v>1</v>
      </c>
      <c r="P56" s="54">
        <f t="shared" si="4"/>
        <v>1</v>
      </c>
      <c r="Q56" s="54">
        <f t="shared" si="4"/>
        <v>1</v>
      </c>
      <c r="R56" s="54">
        <f t="shared" si="4"/>
        <v>1</v>
      </c>
      <c r="S56" s="54">
        <f t="shared" si="4"/>
        <v>1</v>
      </c>
      <c r="T56" s="54">
        <f t="shared" si="4"/>
        <v>1</v>
      </c>
      <c r="U56" s="28"/>
      <c r="V56" s="28"/>
      <c r="W56" s="54">
        <f>W58</f>
        <v>2</v>
      </c>
      <c r="X56" s="54">
        <f t="shared" si="5"/>
        <v>1</v>
      </c>
      <c r="Y56" s="54">
        <f t="shared" si="5"/>
        <v>2</v>
      </c>
      <c r="Z56" s="54">
        <f t="shared" si="5"/>
        <v>1</v>
      </c>
      <c r="AA56" s="54">
        <f t="shared" si="5"/>
        <v>2</v>
      </c>
      <c r="AB56" s="54">
        <f t="shared" si="5"/>
        <v>1</v>
      </c>
      <c r="AC56" s="54">
        <f t="shared" si="5"/>
        <v>2</v>
      </c>
      <c r="AD56" s="54">
        <f t="shared" si="5"/>
        <v>1</v>
      </c>
      <c r="AE56" s="54">
        <f t="shared" si="5"/>
        <v>2</v>
      </c>
      <c r="AF56" s="54">
        <f t="shared" si="5"/>
        <v>1</v>
      </c>
      <c r="AG56" s="54">
        <f t="shared" si="5"/>
        <v>2</v>
      </c>
      <c r="AH56" s="54">
        <f t="shared" si="5"/>
        <v>1</v>
      </c>
      <c r="AI56" s="54">
        <f t="shared" si="5"/>
        <v>2</v>
      </c>
      <c r="AJ56" s="54">
        <f t="shared" si="5"/>
        <v>1</v>
      </c>
      <c r="AK56" s="54">
        <f t="shared" si="5"/>
        <v>2</v>
      </c>
      <c r="AL56" s="54">
        <f t="shared" si="5"/>
        <v>1</v>
      </c>
      <c r="AM56" s="54">
        <f t="shared" si="5"/>
        <v>2</v>
      </c>
      <c r="AN56" s="54">
        <f t="shared" si="5"/>
        <v>2</v>
      </c>
      <c r="AO56" s="54">
        <f t="shared" si="5"/>
        <v>2</v>
      </c>
      <c r="AP56" s="54">
        <f t="shared" si="5"/>
        <v>2</v>
      </c>
      <c r="AQ56" s="54">
        <f t="shared" si="5"/>
        <v>2</v>
      </c>
      <c r="AR56" s="54">
        <f t="shared" si="5"/>
        <v>2</v>
      </c>
      <c r="AS56" s="54">
        <f t="shared" si="5"/>
        <v>2</v>
      </c>
      <c r="AT56" s="54">
        <f t="shared" si="5"/>
        <v>2</v>
      </c>
      <c r="AU56" s="30"/>
      <c r="AV56" s="30"/>
      <c r="AW56" s="30"/>
      <c r="AX56" s="30"/>
      <c r="AY56" s="30"/>
      <c r="AZ56" s="30"/>
      <c r="BA56" s="30"/>
      <c r="BB56" s="30"/>
      <c r="BC56" s="53"/>
      <c r="BD56" s="123"/>
      <c r="BE56" s="123"/>
      <c r="BF56" s="78"/>
      <c r="BG56" s="78"/>
      <c r="BH56" s="55"/>
      <c r="BI56" s="148"/>
      <c r="BJ56" s="131"/>
    </row>
    <row r="57" spans="1:62" x14ac:dyDescent="0.3">
      <c r="A57" s="61" t="s">
        <v>37</v>
      </c>
      <c r="B57" s="62" t="s">
        <v>38</v>
      </c>
      <c r="C57" s="59" t="s">
        <v>24</v>
      </c>
      <c r="D57" s="63">
        <f>D59+D61+D63</f>
        <v>8</v>
      </c>
      <c r="E57" s="63">
        <f t="shared" ref="E57:T58" si="6">E59+E61+E63</f>
        <v>8</v>
      </c>
      <c r="F57" s="63">
        <f t="shared" si="6"/>
        <v>8</v>
      </c>
      <c r="G57" s="63">
        <f t="shared" si="6"/>
        <v>8</v>
      </c>
      <c r="H57" s="63">
        <f t="shared" si="6"/>
        <v>8</v>
      </c>
      <c r="I57" s="63">
        <f t="shared" si="6"/>
        <v>8</v>
      </c>
      <c r="J57" s="63">
        <f t="shared" si="6"/>
        <v>8</v>
      </c>
      <c r="K57" s="63">
        <f t="shared" si="6"/>
        <v>8</v>
      </c>
      <c r="L57" s="63">
        <f t="shared" si="6"/>
        <v>8</v>
      </c>
      <c r="M57" s="63">
        <f t="shared" si="6"/>
        <v>8</v>
      </c>
      <c r="N57" s="63">
        <f t="shared" si="6"/>
        <v>8</v>
      </c>
      <c r="O57" s="63">
        <f t="shared" si="6"/>
        <v>8</v>
      </c>
      <c r="P57" s="63">
        <f t="shared" si="6"/>
        <v>8</v>
      </c>
      <c r="Q57" s="63">
        <f t="shared" si="6"/>
        <v>8</v>
      </c>
      <c r="R57" s="63">
        <f t="shared" si="6"/>
        <v>8</v>
      </c>
      <c r="S57" s="63">
        <f t="shared" si="6"/>
        <v>8</v>
      </c>
      <c r="T57" s="63">
        <f t="shared" si="6"/>
        <v>8</v>
      </c>
      <c r="U57" s="28"/>
      <c r="V57" s="28"/>
      <c r="W57" s="63">
        <f>W59+W61+W63</f>
        <v>9</v>
      </c>
      <c r="X57" s="63">
        <f t="shared" ref="X57:AT57" si="7">X59+X61+X63</f>
        <v>9</v>
      </c>
      <c r="Y57" s="63">
        <f t="shared" si="7"/>
        <v>9</v>
      </c>
      <c r="Z57" s="63">
        <f t="shared" si="7"/>
        <v>9</v>
      </c>
      <c r="AA57" s="63">
        <f t="shared" si="7"/>
        <v>9</v>
      </c>
      <c r="AB57" s="63">
        <f t="shared" si="7"/>
        <v>9</v>
      </c>
      <c r="AC57" s="63">
        <f t="shared" si="7"/>
        <v>9</v>
      </c>
      <c r="AD57" s="63">
        <f t="shared" si="7"/>
        <v>9</v>
      </c>
      <c r="AE57" s="63">
        <f t="shared" si="7"/>
        <v>9</v>
      </c>
      <c r="AF57" s="63">
        <f t="shared" si="7"/>
        <v>9</v>
      </c>
      <c r="AG57" s="63">
        <f t="shared" si="7"/>
        <v>9</v>
      </c>
      <c r="AH57" s="63">
        <f t="shared" si="7"/>
        <v>9</v>
      </c>
      <c r="AI57" s="63">
        <f t="shared" si="7"/>
        <v>9</v>
      </c>
      <c r="AJ57" s="63">
        <f t="shared" si="7"/>
        <v>9</v>
      </c>
      <c r="AK57" s="63">
        <f t="shared" si="7"/>
        <v>9</v>
      </c>
      <c r="AL57" s="63">
        <f t="shared" si="7"/>
        <v>9</v>
      </c>
      <c r="AM57" s="63">
        <f t="shared" si="7"/>
        <v>10</v>
      </c>
      <c r="AN57" s="63">
        <f t="shared" si="7"/>
        <v>10</v>
      </c>
      <c r="AO57" s="63">
        <f t="shared" si="7"/>
        <v>10</v>
      </c>
      <c r="AP57" s="63">
        <f t="shared" si="7"/>
        <v>10</v>
      </c>
      <c r="AQ57" s="63">
        <f t="shared" si="7"/>
        <v>10</v>
      </c>
      <c r="AR57" s="63">
        <f t="shared" si="7"/>
        <v>10</v>
      </c>
      <c r="AS57" s="63">
        <f t="shared" si="7"/>
        <v>10</v>
      </c>
      <c r="AT57" s="63">
        <f t="shared" si="7"/>
        <v>10</v>
      </c>
      <c r="AU57" s="30"/>
      <c r="AV57" s="30"/>
      <c r="AW57" s="30"/>
      <c r="AX57" s="30"/>
      <c r="AY57" s="30"/>
      <c r="AZ57" s="30"/>
      <c r="BA57" s="30"/>
      <c r="BB57" s="30"/>
      <c r="BC57" s="53"/>
      <c r="BD57" s="123"/>
      <c r="BE57" s="123"/>
      <c r="BF57" s="99"/>
      <c r="BG57" s="78"/>
      <c r="BH57" s="99"/>
      <c r="BI57" s="78"/>
      <c r="BJ57" s="131"/>
    </row>
    <row r="58" spans="1:62" x14ac:dyDescent="0.3">
      <c r="A58" s="25"/>
      <c r="B58" s="25"/>
      <c r="C58" s="26" t="s">
        <v>29</v>
      </c>
      <c r="D58" s="54">
        <f>D60+D62+D64</f>
        <v>1</v>
      </c>
      <c r="E58" s="54">
        <f t="shared" si="6"/>
        <v>1</v>
      </c>
      <c r="F58" s="54">
        <f t="shared" si="6"/>
        <v>1</v>
      </c>
      <c r="G58" s="54">
        <f t="shared" si="6"/>
        <v>1</v>
      </c>
      <c r="H58" s="54">
        <f t="shared" si="6"/>
        <v>1</v>
      </c>
      <c r="I58" s="54">
        <f t="shared" si="6"/>
        <v>1</v>
      </c>
      <c r="J58" s="54">
        <f t="shared" si="6"/>
        <v>1</v>
      </c>
      <c r="K58" s="54">
        <f t="shared" si="6"/>
        <v>1</v>
      </c>
      <c r="L58" s="54">
        <f t="shared" si="6"/>
        <v>1</v>
      </c>
      <c r="M58" s="54">
        <f t="shared" si="6"/>
        <v>1</v>
      </c>
      <c r="N58" s="54">
        <f t="shared" si="6"/>
        <v>1</v>
      </c>
      <c r="O58" s="54">
        <f t="shared" si="6"/>
        <v>1</v>
      </c>
      <c r="P58" s="54">
        <f t="shared" si="6"/>
        <v>1</v>
      </c>
      <c r="Q58" s="54">
        <f t="shared" si="6"/>
        <v>1</v>
      </c>
      <c r="R58" s="54">
        <f t="shared" si="6"/>
        <v>1</v>
      </c>
      <c r="S58" s="54">
        <f t="shared" si="6"/>
        <v>1</v>
      </c>
      <c r="T58" s="54">
        <f t="shared" si="6"/>
        <v>1</v>
      </c>
      <c r="U58" s="28"/>
      <c r="V58" s="28"/>
      <c r="W58" s="54">
        <f t="shared" ref="W58:BL58" si="8">W60+W62+W64</f>
        <v>2</v>
      </c>
      <c r="X58" s="54">
        <f t="shared" si="8"/>
        <v>1</v>
      </c>
      <c r="Y58" s="54">
        <f t="shared" si="8"/>
        <v>2</v>
      </c>
      <c r="Z58" s="54">
        <f t="shared" si="8"/>
        <v>1</v>
      </c>
      <c r="AA58" s="54">
        <f t="shared" si="8"/>
        <v>2</v>
      </c>
      <c r="AB58" s="54">
        <f t="shared" si="8"/>
        <v>1</v>
      </c>
      <c r="AC58" s="54">
        <f t="shared" si="8"/>
        <v>2</v>
      </c>
      <c r="AD58" s="54">
        <f t="shared" si="8"/>
        <v>1</v>
      </c>
      <c r="AE58" s="54">
        <f t="shared" si="8"/>
        <v>2</v>
      </c>
      <c r="AF58" s="54">
        <f t="shared" si="8"/>
        <v>1</v>
      </c>
      <c r="AG58" s="54">
        <f t="shared" si="8"/>
        <v>2</v>
      </c>
      <c r="AH58" s="54">
        <f t="shared" si="8"/>
        <v>1</v>
      </c>
      <c r="AI58" s="54">
        <f t="shared" si="8"/>
        <v>2</v>
      </c>
      <c r="AJ58" s="54">
        <f t="shared" si="8"/>
        <v>1</v>
      </c>
      <c r="AK58" s="54">
        <f t="shared" si="8"/>
        <v>2</v>
      </c>
      <c r="AL58" s="54">
        <f t="shared" si="8"/>
        <v>1</v>
      </c>
      <c r="AM58" s="54">
        <f t="shared" si="8"/>
        <v>2</v>
      </c>
      <c r="AN58" s="54">
        <f t="shared" si="8"/>
        <v>2</v>
      </c>
      <c r="AO58" s="54">
        <f t="shared" si="8"/>
        <v>2</v>
      </c>
      <c r="AP58" s="54">
        <f t="shared" si="8"/>
        <v>2</v>
      </c>
      <c r="AQ58" s="54">
        <f t="shared" si="8"/>
        <v>2</v>
      </c>
      <c r="AR58" s="54">
        <f t="shared" si="8"/>
        <v>2</v>
      </c>
      <c r="AS58" s="54">
        <f t="shared" si="8"/>
        <v>2</v>
      </c>
      <c r="AT58" s="54">
        <f t="shared" si="8"/>
        <v>2</v>
      </c>
      <c r="AU58" s="30"/>
      <c r="AV58" s="30"/>
      <c r="AW58" s="30"/>
      <c r="AX58" s="30"/>
      <c r="AY58" s="30"/>
      <c r="AZ58" s="30"/>
      <c r="BA58" s="30"/>
      <c r="BB58" s="30"/>
      <c r="BC58" s="53"/>
      <c r="BD58" s="123"/>
      <c r="BE58" s="123"/>
      <c r="BF58" s="78"/>
      <c r="BG58" s="78"/>
      <c r="BH58" s="55"/>
      <c r="BI58" s="55"/>
      <c r="BJ58" s="131"/>
    </row>
    <row r="59" spans="1:62" ht="37.5" x14ac:dyDescent="0.3">
      <c r="A59" s="25" t="s">
        <v>39</v>
      </c>
      <c r="B59" s="64" t="s">
        <v>40</v>
      </c>
      <c r="C59" s="65" t="s">
        <v>24</v>
      </c>
      <c r="D59" s="66">
        <v>2</v>
      </c>
      <c r="E59" s="66">
        <v>2</v>
      </c>
      <c r="F59" s="66">
        <v>2</v>
      </c>
      <c r="G59" s="66">
        <v>2</v>
      </c>
      <c r="H59" s="66">
        <v>2</v>
      </c>
      <c r="I59" s="66">
        <v>2</v>
      </c>
      <c r="J59" s="66">
        <v>2</v>
      </c>
      <c r="K59" s="66">
        <v>2</v>
      </c>
      <c r="L59" s="66">
        <v>2</v>
      </c>
      <c r="M59" s="66">
        <v>2</v>
      </c>
      <c r="N59" s="66">
        <v>2</v>
      </c>
      <c r="O59" s="66">
        <v>2</v>
      </c>
      <c r="P59" s="66">
        <v>2</v>
      </c>
      <c r="Q59" s="66">
        <v>2</v>
      </c>
      <c r="R59" s="66">
        <v>2</v>
      </c>
      <c r="S59" s="66">
        <v>2</v>
      </c>
      <c r="T59" s="66">
        <v>2</v>
      </c>
      <c r="U59" s="28"/>
      <c r="V59" s="28"/>
      <c r="W59" s="66">
        <v>3</v>
      </c>
      <c r="X59" s="66">
        <v>3</v>
      </c>
      <c r="Y59" s="66">
        <v>3</v>
      </c>
      <c r="Z59" s="66">
        <v>3</v>
      </c>
      <c r="AA59" s="66">
        <v>3</v>
      </c>
      <c r="AB59" s="66">
        <v>3</v>
      </c>
      <c r="AC59" s="66">
        <v>3</v>
      </c>
      <c r="AD59" s="66">
        <v>3</v>
      </c>
      <c r="AE59" s="66">
        <v>3</v>
      </c>
      <c r="AF59" s="66">
        <v>3</v>
      </c>
      <c r="AG59" s="66">
        <v>3</v>
      </c>
      <c r="AH59" s="66">
        <v>3</v>
      </c>
      <c r="AI59" s="66">
        <v>3</v>
      </c>
      <c r="AJ59" s="66">
        <v>3</v>
      </c>
      <c r="AK59" s="66">
        <v>3</v>
      </c>
      <c r="AL59" s="66">
        <v>3</v>
      </c>
      <c r="AM59" s="66">
        <v>4</v>
      </c>
      <c r="AN59" s="66">
        <v>4</v>
      </c>
      <c r="AO59" s="66">
        <v>4</v>
      </c>
      <c r="AP59" s="66">
        <v>4</v>
      </c>
      <c r="AQ59" s="66">
        <v>4</v>
      </c>
      <c r="AR59" s="66">
        <v>4</v>
      </c>
      <c r="AS59" s="66">
        <v>4</v>
      </c>
      <c r="AT59" s="66">
        <v>4</v>
      </c>
      <c r="AU59" s="30"/>
      <c r="AV59" s="30"/>
      <c r="AW59" s="30"/>
      <c r="AX59" s="30"/>
      <c r="AY59" s="30"/>
      <c r="AZ59" s="30"/>
      <c r="BA59" s="30"/>
      <c r="BB59" s="30"/>
      <c r="BC59" s="53"/>
      <c r="BD59" s="123"/>
      <c r="BE59" s="123"/>
      <c r="BF59" s="78"/>
      <c r="BG59" s="78"/>
      <c r="BH59" s="78"/>
      <c r="BI59" s="78"/>
      <c r="BJ59" s="149"/>
    </row>
    <row r="60" spans="1:62" x14ac:dyDescent="0.3">
      <c r="A60" s="25"/>
      <c r="B60" s="25"/>
      <c r="C60" s="26" t="s">
        <v>29</v>
      </c>
      <c r="D60" s="54">
        <v>1</v>
      </c>
      <c r="E60" s="54">
        <v>1</v>
      </c>
      <c r="F60" s="54">
        <v>1</v>
      </c>
      <c r="G60" s="54">
        <v>1</v>
      </c>
      <c r="H60" s="54">
        <v>1</v>
      </c>
      <c r="I60" s="54">
        <v>1</v>
      </c>
      <c r="J60" s="54">
        <v>1</v>
      </c>
      <c r="K60" s="54">
        <v>1</v>
      </c>
      <c r="L60" s="54">
        <v>1</v>
      </c>
      <c r="M60" s="54">
        <v>1</v>
      </c>
      <c r="N60" s="54">
        <v>1</v>
      </c>
      <c r="O60" s="54">
        <v>1</v>
      </c>
      <c r="P60" s="54">
        <v>1</v>
      </c>
      <c r="Q60" s="54">
        <v>1</v>
      </c>
      <c r="R60" s="54">
        <v>1</v>
      </c>
      <c r="S60" s="54">
        <v>1</v>
      </c>
      <c r="T60" s="54">
        <v>1</v>
      </c>
      <c r="U60" s="28"/>
      <c r="V60" s="28"/>
      <c r="W60" s="54">
        <v>2</v>
      </c>
      <c r="X60" s="54">
        <v>1</v>
      </c>
      <c r="Y60" s="54">
        <v>2</v>
      </c>
      <c r="Z60" s="54">
        <v>1</v>
      </c>
      <c r="AA60" s="54">
        <v>2</v>
      </c>
      <c r="AB60" s="54">
        <v>1</v>
      </c>
      <c r="AC60" s="54">
        <v>2</v>
      </c>
      <c r="AD60" s="54">
        <v>1</v>
      </c>
      <c r="AE60" s="54">
        <v>2</v>
      </c>
      <c r="AF60" s="54">
        <v>1</v>
      </c>
      <c r="AG60" s="54">
        <v>2</v>
      </c>
      <c r="AH60" s="54">
        <v>1</v>
      </c>
      <c r="AI60" s="54">
        <v>2</v>
      </c>
      <c r="AJ60" s="54">
        <v>1</v>
      </c>
      <c r="AK60" s="54">
        <v>2</v>
      </c>
      <c r="AL60" s="54">
        <v>1</v>
      </c>
      <c r="AM60" s="54">
        <v>2</v>
      </c>
      <c r="AN60" s="54">
        <v>2</v>
      </c>
      <c r="AO60" s="54">
        <v>2</v>
      </c>
      <c r="AP60" s="54">
        <v>2</v>
      </c>
      <c r="AQ60" s="54">
        <v>2</v>
      </c>
      <c r="AR60" s="54">
        <v>2</v>
      </c>
      <c r="AS60" s="54">
        <v>2</v>
      </c>
      <c r="AT60" s="54">
        <v>2</v>
      </c>
      <c r="AU60" s="30"/>
      <c r="AV60" s="30"/>
      <c r="AW60" s="30"/>
      <c r="AX60" s="30"/>
      <c r="AY60" s="30"/>
      <c r="AZ60" s="30"/>
      <c r="BA60" s="30"/>
      <c r="BB60" s="30"/>
      <c r="BC60" s="53"/>
      <c r="BD60" s="123"/>
      <c r="BE60" s="123"/>
      <c r="BF60" s="78"/>
      <c r="BG60" s="78"/>
      <c r="BH60" s="55"/>
      <c r="BI60" s="55"/>
      <c r="BJ60" s="131"/>
    </row>
    <row r="61" spans="1:62" x14ac:dyDescent="0.3">
      <c r="A61" s="25" t="s">
        <v>41</v>
      </c>
      <c r="B61" s="67" t="s">
        <v>42</v>
      </c>
      <c r="C61" s="68" t="s">
        <v>24</v>
      </c>
      <c r="D61" s="69">
        <v>6</v>
      </c>
      <c r="E61" s="69">
        <v>6</v>
      </c>
      <c r="F61" s="69">
        <v>6</v>
      </c>
      <c r="G61" s="69">
        <v>6</v>
      </c>
      <c r="H61" s="69">
        <v>6</v>
      </c>
      <c r="I61" s="69">
        <v>6</v>
      </c>
      <c r="J61" s="69">
        <v>6</v>
      </c>
      <c r="K61" s="69">
        <v>6</v>
      </c>
      <c r="L61" s="69">
        <v>6</v>
      </c>
      <c r="M61" s="69">
        <v>6</v>
      </c>
      <c r="N61" s="69">
        <v>6</v>
      </c>
      <c r="O61" s="69">
        <v>6</v>
      </c>
      <c r="P61" s="69">
        <v>6</v>
      </c>
      <c r="Q61" s="69">
        <v>6</v>
      </c>
      <c r="R61" s="69">
        <v>6</v>
      </c>
      <c r="S61" s="69">
        <v>6</v>
      </c>
      <c r="T61" s="69">
        <v>6</v>
      </c>
      <c r="U61" s="28"/>
      <c r="V61" s="28"/>
      <c r="W61" s="69">
        <v>6</v>
      </c>
      <c r="X61" s="69">
        <v>6</v>
      </c>
      <c r="Y61" s="69">
        <v>6</v>
      </c>
      <c r="Z61" s="69">
        <v>6</v>
      </c>
      <c r="AA61" s="69">
        <v>6</v>
      </c>
      <c r="AB61" s="69">
        <v>6</v>
      </c>
      <c r="AC61" s="69">
        <v>6</v>
      </c>
      <c r="AD61" s="69">
        <v>6</v>
      </c>
      <c r="AE61" s="69">
        <v>6</v>
      </c>
      <c r="AF61" s="69">
        <v>6</v>
      </c>
      <c r="AG61" s="69">
        <v>6</v>
      </c>
      <c r="AH61" s="69">
        <v>6</v>
      </c>
      <c r="AI61" s="69">
        <v>6</v>
      </c>
      <c r="AJ61" s="69">
        <v>6</v>
      </c>
      <c r="AK61" s="69">
        <v>6</v>
      </c>
      <c r="AL61" s="69">
        <v>6</v>
      </c>
      <c r="AM61" s="69">
        <v>6</v>
      </c>
      <c r="AN61" s="69">
        <v>6</v>
      </c>
      <c r="AO61" s="69">
        <v>6</v>
      </c>
      <c r="AP61" s="69">
        <v>6</v>
      </c>
      <c r="AQ61" s="69">
        <v>6</v>
      </c>
      <c r="AR61" s="69">
        <v>6</v>
      </c>
      <c r="AS61" s="69">
        <v>6</v>
      </c>
      <c r="AT61" s="69">
        <v>6</v>
      </c>
      <c r="AU61" s="30"/>
      <c r="AV61" s="30"/>
      <c r="AW61" s="30"/>
      <c r="AX61" s="30"/>
      <c r="AY61" s="30"/>
      <c r="AZ61" s="30"/>
      <c r="BA61" s="30"/>
      <c r="BB61" s="30"/>
      <c r="BC61" s="53"/>
      <c r="BD61" s="123"/>
      <c r="BE61" s="123"/>
      <c r="BF61" s="78"/>
      <c r="BG61" s="78"/>
      <c r="BH61" s="78"/>
      <c r="BI61" s="78"/>
      <c r="BJ61" s="131"/>
    </row>
    <row r="62" spans="1:62" x14ac:dyDescent="0.3">
      <c r="A62" s="25"/>
      <c r="B62" s="25"/>
      <c r="C62" s="26" t="s">
        <v>29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28"/>
      <c r="V62" s="28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41"/>
      <c r="AT62" s="54"/>
      <c r="AU62" s="30"/>
      <c r="AV62" s="30"/>
      <c r="AW62" s="30"/>
      <c r="AX62" s="30"/>
      <c r="AY62" s="30"/>
      <c r="AZ62" s="30"/>
      <c r="BA62" s="30"/>
      <c r="BB62" s="30"/>
      <c r="BC62" s="53"/>
      <c r="BD62" s="123"/>
      <c r="BE62" s="123"/>
      <c r="BF62" s="78"/>
      <c r="BG62" s="78"/>
      <c r="BH62" s="78"/>
      <c r="BI62" s="78"/>
      <c r="BJ62" s="131"/>
    </row>
    <row r="63" spans="1:62" x14ac:dyDescent="0.3">
      <c r="A63" s="25" t="s">
        <v>43</v>
      </c>
      <c r="B63" s="70" t="s">
        <v>44</v>
      </c>
      <c r="C63" s="71" t="s">
        <v>45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28"/>
      <c r="V63" s="28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3"/>
      <c r="AT63" s="72"/>
      <c r="AU63" s="30"/>
      <c r="AV63" s="30"/>
      <c r="AW63" s="30"/>
      <c r="AX63" s="30"/>
      <c r="AY63" s="30"/>
      <c r="AZ63" s="30"/>
      <c r="BA63" s="30"/>
      <c r="BB63" s="30"/>
      <c r="BC63" s="53"/>
      <c r="BD63" s="123"/>
      <c r="BE63" s="123"/>
      <c r="BF63" s="78"/>
      <c r="BG63" s="78"/>
      <c r="BH63" s="78"/>
      <c r="BI63" s="78"/>
      <c r="BJ63" s="131"/>
    </row>
    <row r="64" spans="1:62" x14ac:dyDescent="0.3">
      <c r="A64" s="37"/>
      <c r="B64" s="37"/>
      <c r="C64" s="32" t="s">
        <v>26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40"/>
      <c r="U64" s="39"/>
      <c r="V64" s="39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41"/>
      <c r="AT64" s="38"/>
      <c r="AU64" s="39"/>
      <c r="AV64" s="39"/>
      <c r="AW64" s="39"/>
      <c r="AX64" s="39"/>
      <c r="AY64" s="39"/>
      <c r="AZ64" s="39"/>
      <c r="BA64" s="39"/>
      <c r="BB64" s="39"/>
      <c r="BC64" s="44"/>
      <c r="BD64" s="123"/>
      <c r="BE64" s="123"/>
      <c r="BF64" s="78"/>
      <c r="BG64" s="78"/>
      <c r="BH64" s="78"/>
      <c r="BI64" s="78"/>
      <c r="BJ64" s="130"/>
    </row>
    <row r="65" spans="1:65" x14ac:dyDescent="0.3">
      <c r="A65" s="74" t="s">
        <v>46</v>
      </c>
      <c r="B65" s="74"/>
      <c r="C65" s="74"/>
      <c r="D65" s="75">
        <f>D7+D37+D55</f>
        <v>34</v>
      </c>
      <c r="E65" s="75">
        <f t="shared" ref="E65:AT66" si="9">E7+E37+E55</f>
        <v>34</v>
      </c>
      <c r="F65" s="75">
        <f t="shared" si="9"/>
        <v>34</v>
      </c>
      <c r="G65" s="75">
        <f t="shared" si="9"/>
        <v>34</v>
      </c>
      <c r="H65" s="75">
        <f t="shared" si="9"/>
        <v>34</v>
      </c>
      <c r="I65" s="75">
        <f t="shared" si="9"/>
        <v>34</v>
      </c>
      <c r="J65" s="75">
        <f t="shared" si="9"/>
        <v>34</v>
      </c>
      <c r="K65" s="75">
        <f t="shared" si="9"/>
        <v>34</v>
      </c>
      <c r="L65" s="75">
        <f t="shared" si="9"/>
        <v>34</v>
      </c>
      <c r="M65" s="75">
        <f t="shared" si="9"/>
        <v>34</v>
      </c>
      <c r="N65" s="75">
        <f t="shared" si="9"/>
        <v>34</v>
      </c>
      <c r="O65" s="75">
        <f t="shared" si="9"/>
        <v>34</v>
      </c>
      <c r="P65" s="75">
        <f t="shared" si="9"/>
        <v>34</v>
      </c>
      <c r="Q65" s="75">
        <f t="shared" si="9"/>
        <v>34</v>
      </c>
      <c r="R65" s="75">
        <f t="shared" si="9"/>
        <v>34</v>
      </c>
      <c r="S65" s="75">
        <f t="shared" si="9"/>
        <v>34</v>
      </c>
      <c r="T65" s="75">
        <f t="shared" si="9"/>
        <v>34</v>
      </c>
      <c r="U65" s="76"/>
      <c r="V65" s="76"/>
      <c r="W65" s="75">
        <f t="shared" si="9"/>
        <v>34</v>
      </c>
      <c r="X65" s="75">
        <f t="shared" si="9"/>
        <v>34</v>
      </c>
      <c r="Y65" s="75">
        <f t="shared" si="9"/>
        <v>34</v>
      </c>
      <c r="Z65" s="75">
        <f t="shared" si="9"/>
        <v>34</v>
      </c>
      <c r="AA65" s="75">
        <f t="shared" si="9"/>
        <v>34</v>
      </c>
      <c r="AB65" s="75">
        <f t="shared" si="9"/>
        <v>34</v>
      </c>
      <c r="AC65" s="75">
        <f t="shared" si="9"/>
        <v>34</v>
      </c>
      <c r="AD65" s="75">
        <f t="shared" si="9"/>
        <v>34</v>
      </c>
      <c r="AE65" s="75">
        <f t="shared" si="9"/>
        <v>34</v>
      </c>
      <c r="AF65" s="75">
        <f t="shared" si="9"/>
        <v>34</v>
      </c>
      <c r="AG65" s="75">
        <f t="shared" si="9"/>
        <v>34</v>
      </c>
      <c r="AH65" s="75">
        <f t="shared" si="9"/>
        <v>34</v>
      </c>
      <c r="AI65" s="75">
        <f t="shared" si="9"/>
        <v>34</v>
      </c>
      <c r="AJ65" s="75">
        <f t="shared" si="9"/>
        <v>34</v>
      </c>
      <c r="AK65" s="75">
        <f t="shared" si="9"/>
        <v>34</v>
      </c>
      <c r="AL65" s="75">
        <f t="shared" si="9"/>
        <v>34</v>
      </c>
      <c r="AM65" s="75">
        <f t="shared" si="9"/>
        <v>34</v>
      </c>
      <c r="AN65" s="75">
        <f t="shared" si="9"/>
        <v>34</v>
      </c>
      <c r="AO65" s="75">
        <f t="shared" si="9"/>
        <v>34</v>
      </c>
      <c r="AP65" s="75">
        <f t="shared" si="9"/>
        <v>34</v>
      </c>
      <c r="AQ65" s="75">
        <f t="shared" si="9"/>
        <v>34</v>
      </c>
      <c r="AR65" s="75">
        <f t="shared" si="9"/>
        <v>34</v>
      </c>
      <c r="AS65" s="75">
        <f t="shared" si="9"/>
        <v>34</v>
      </c>
      <c r="AT65" s="75">
        <f t="shared" si="9"/>
        <v>34</v>
      </c>
      <c r="AU65" s="76"/>
      <c r="AV65" s="76"/>
      <c r="AW65" s="76"/>
      <c r="AX65" s="76"/>
      <c r="AY65" s="76"/>
      <c r="AZ65" s="76"/>
      <c r="BA65" s="76"/>
      <c r="BB65" s="76"/>
      <c r="BC65" s="77"/>
      <c r="BD65" s="123"/>
      <c r="BE65" s="123"/>
      <c r="BF65" s="99"/>
      <c r="BG65" s="78"/>
      <c r="BH65" s="78"/>
      <c r="BI65" s="78"/>
      <c r="BJ65" s="130"/>
    </row>
    <row r="66" spans="1:65" x14ac:dyDescent="0.3">
      <c r="A66" s="74" t="s">
        <v>47</v>
      </c>
      <c r="B66" s="74"/>
      <c r="C66" s="74"/>
      <c r="D66" s="75">
        <f>D8+D38+D56</f>
        <v>15</v>
      </c>
      <c r="E66" s="75">
        <f t="shared" si="9"/>
        <v>11</v>
      </c>
      <c r="F66" s="75">
        <f t="shared" si="9"/>
        <v>15</v>
      </c>
      <c r="G66" s="75">
        <f t="shared" si="9"/>
        <v>12</v>
      </c>
      <c r="H66" s="75">
        <f t="shared" si="9"/>
        <v>17</v>
      </c>
      <c r="I66" s="75">
        <f t="shared" si="9"/>
        <v>11</v>
      </c>
      <c r="J66" s="75">
        <f t="shared" si="9"/>
        <v>16</v>
      </c>
      <c r="K66" s="75">
        <f t="shared" si="9"/>
        <v>12</v>
      </c>
      <c r="L66" s="75">
        <f t="shared" si="9"/>
        <v>15</v>
      </c>
      <c r="M66" s="75">
        <f t="shared" si="9"/>
        <v>12</v>
      </c>
      <c r="N66" s="75">
        <f t="shared" si="9"/>
        <v>15</v>
      </c>
      <c r="O66" s="75">
        <f t="shared" si="9"/>
        <v>13</v>
      </c>
      <c r="P66" s="75">
        <f t="shared" si="9"/>
        <v>16</v>
      </c>
      <c r="Q66" s="75">
        <f t="shared" si="9"/>
        <v>13</v>
      </c>
      <c r="R66" s="75">
        <f t="shared" si="9"/>
        <v>15</v>
      </c>
      <c r="S66" s="75">
        <f t="shared" si="9"/>
        <v>14</v>
      </c>
      <c r="T66" s="75">
        <f t="shared" si="9"/>
        <v>15</v>
      </c>
      <c r="U66" s="76"/>
      <c r="V66" s="76"/>
      <c r="W66" s="75">
        <f t="shared" si="9"/>
        <v>16</v>
      </c>
      <c r="X66" s="75">
        <f t="shared" si="9"/>
        <v>14</v>
      </c>
      <c r="Y66" s="75">
        <f t="shared" si="9"/>
        <v>16</v>
      </c>
      <c r="Z66" s="75">
        <f t="shared" si="9"/>
        <v>14</v>
      </c>
      <c r="AA66" s="75">
        <f t="shared" si="9"/>
        <v>16</v>
      </c>
      <c r="AB66" s="75">
        <f t="shared" si="9"/>
        <v>13</v>
      </c>
      <c r="AC66" s="75">
        <f t="shared" si="9"/>
        <v>17</v>
      </c>
      <c r="AD66" s="75">
        <f t="shared" si="9"/>
        <v>13</v>
      </c>
      <c r="AE66" s="75">
        <f t="shared" si="9"/>
        <v>17</v>
      </c>
      <c r="AF66" s="75">
        <f t="shared" si="9"/>
        <v>14</v>
      </c>
      <c r="AG66" s="75">
        <f t="shared" si="9"/>
        <v>16</v>
      </c>
      <c r="AH66" s="75">
        <f t="shared" si="9"/>
        <v>14</v>
      </c>
      <c r="AI66" s="75">
        <f t="shared" si="9"/>
        <v>16</v>
      </c>
      <c r="AJ66" s="75">
        <f t="shared" si="9"/>
        <v>12</v>
      </c>
      <c r="AK66" s="75">
        <f t="shared" si="9"/>
        <v>16</v>
      </c>
      <c r="AL66" s="75">
        <f t="shared" si="9"/>
        <v>12</v>
      </c>
      <c r="AM66" s="75">
        <f t="shared" si="9"/>
        <v>15</v>
      </c>
      <c r="AN66" s="75">
        <f t="shared" si="9"/>
        <v>13</v>
      </c>
      <c r="AO66" s="75">
        <f t="shared" si="9"/>
        <v>15</v>
      </c>
      <c r="AP66" s="75">
        <f t="shared" si="9"/>
        <v>13</v>
      </c>
      <c r="AQ66" s="75">
        <f t="shared" si="9"/>
        <v>15</v>
      </c>
      <c r="AR66" s="75">
        <f t="shared" si="9"/>
        <v>13</v>
      </c>
      <c r="AS66" s="75">
        <f t="shared" si="9"/>
        <v>15</v>
      </c>
      <c r="AT66" s="75">
        <f t="shared" si="9"/>
        <v>13</v>
      </c>
      <c r="AU66" s="76"/>
      <c r="AV66" s="76"/>
      <c r="AW66" s="76"/>
      <c r="AX66" s="76"/>
      <c r="AY66" s="76"/>
      <c r="AZ66" s="76"/>
      <c r="BA66" s="76"/>
      <c r="BB66" s="76"/>
      <c r="BC66" s="77"/>
      <c r="BD66" s="123"/>
      <c r="BE66" s="123"/>
      <c r="BF66" s="78"/>
      <c r="BG66" s="78"/>
      <c r="BH66" s="78"/>
      <c r="BI66" s="78"/>
      <c r="BJ66" s="130"/>
    </row>
    <row r="67" spans="1:65" x14ac:dyDescent="0.3">
      <c r="A67" s="74" t="s">
        <v>48</v>
      </c>
      <c r="B67" s="74"/>
      <c r="C67" s="74"/>
      <c r="D67" s="75">
        <f>SUM(D65:D66)</f>
        <v>49</v>
      </c>
      <c r="E67" s="75">
        <f t="shared" ref="E67:T67" si="10">SUM(E65:E66)</f>
        <v>45</v>
      </c>
      <c r="F67" s="75">
        <f t="shared" si="10"/>
        <v>49</v>
      </c>
      <c r="G67" s="75">
        <f t="shared" si="10"/>
        <v>46</v>
      </c>
      <c r="H67" s="75">
        <f t="shared" si="10"/>
        <v>51</v>
      </c>
      <c r="I67" s="75">
        <f t="shared" si="10"/>
        <v>45</v>
      </c>
      <c r="J67" s="75">
        <f t="shared" si="10"/>
        <v>50</v>
      </c>
      <c r="K67" s="75">
        <f t="shared" si="10"/>
        <v>46</v>
      </c>
      <c r="L67" s="75">
        <f t="shared" si="10"/>
        <v>49</v>
      </c>
      <c r="M67" s="75">
        <f t="shared" si="10"/>
        <v>46</v>
      </c>
      <c r="N67" s="75">
        <f t="shared" si="10"/>
        <v>49</v>
      </c>
      <c r="O67" s="75">
        <f t="shared" si="10"/>
        <v>47</v>
      </c>
      <c r="P67" s="75">
        <f t="shared" si="10"/>
        <v>50</v>
      </c>
      <c r="Q67" s="75">
        <f t="shared" si="10"/>
        <v>47</v>
      </c>
      <c r="R67" s="75">
        <f t="shared" si="10"/>
        <v>49</v>
      </c>
      <c r="S67" s="75">
        <f t="shared" si="10"/>
        <v>48</v>
      </c>
      <c r="T67" s="75">
        <f t="shared" si="10"/>
        <v>49</v>
      </c>
      <c r="U67" s="76"/>
      <c r="V67" s="76"/>
      <c r="W67" s="75">
        <f t="shared" ref="W67:AT67" si="11">SUM(W65:W66)</f>
        <v>50</v>
      </c>
      <c r="X67" s="75">
        <f t="shared" si="11"/>
        <v>48</v>
      </c>
      <c r="Y67" s="75">
        <f t="shared" si="11"/>
        <v>50</v>
      </c>
      <c r="Z67" s="75">
        <f t="shared" si="11"/>
        <v>48</v>
      </c>
      <c r="AA67" s="75">
        <f t="shared" si="11"/>
        <v>50</v>
      </c>
      <c r="AB67" s="75">
        <f t="shared" si="11"/>
        <v>47</v>
      </c>
      <c r="AC67" s="75">
        <f t="shared" si="11"/>
        <v>51</v>
      </c>
      <c r="AD67" s="75">
        <f t="shared" si="11"/>
        <v>47</v>
      </c>
      <c r="AE67" s="75">
        <f t="shared" si="11"/>
        <v>51</v>
      </c>
      <c r="AF67" s="75">
        <f t="shared" si="11"/>
        <v>48</v>
      </c>
      <c r="AG67" s="75">
        <f t="shared" si="11"/>
        <v>50</v>
      </c>
      <c r="AH67" s="75">
        <f t="shared" si="11"/>
        <v>48</v>
      </c>
      <c r="AI67" s="75">
        <f t="shared" si="11"/>
        <v>50</v>
      </c>
      <c r="AJ67" s="75">
        <f t="shared" si="11"/>
        <v>46</v>
      </c>
      <c r="AK67" s="75">
        <f t="shared" si="11"/>
        <v>50</v>
      </c>
      <c r="AL67" s="75">
        <f t="shared" si="11"/>
        <v>46</v>
      </c>
      <c r="AM67" s="75">
        <f t="shared" si="11"/>
        <v>49</v>
      </c>
      <c r="AN67" s="75">
        <f t="shared" si="11"/>
        <v>47</v>
      </c>
      <c r="AO67" s="75">
        <f t="shared" si="11"/>
        <v>49</v>
      </c>
      <c r="AP67" s="75">
        <f t="shared" si="11"/>
        <v>47</v>
      </c>
      <c r="AQ67" s="75">
        <f t="shared" si="11"/>
        <v>49</v>
      </c>
      <c r="AR67" s="75">
        <f t="shared" si="11"/>
        <v>47</v>
      </c>
      <c r="AS67" s="75">
        <f t="shared" si="11"/>
        <v>49</v>
      </c>
      <c r="AT67" s="75">
        <f t="shared" si="11"/>
        <v>47</v>
      </c>
      <c r="AU67" s="76"/>
      <c r="AV67" s="76"/>
      <c r="AW67" s="76"/>
      <c r="AX67" s="76"/>
      <c r="AY67" s="76"/>
      <c r="AZ67" s="76"/>
      <c r="BA67" s="76"/>
      <c r="BB67" s="76"/>
      <c r="BC67" s="77"/>
      <c r="BD67" s="123"/>
      <c r="BE67" s="99"/>
      <c r="BF67" s="99"/>
      <c r="BG67" s="78"/>
      <c r="BH67" s="78"/>
      <c r="BI67" s="78"/>
      <c r="BJ67" s="130"/>
    </row>
    <row r="68" spans="1:65" ht="54.75" customHeight="1" x14ac:dyDescent="0.3">
      <c r="A68" s="79" t="s">
        <v>49</v>
      </c>
      <c r="B68" s="79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130"/>
      <c r="BE68" s="130"/>
      <c r="BF68" s="130"/>
      <c r="BG68" s="78"/>
      <c r="BH68" s="130"/>
      <c r="BI68" s="130"/>
      <c r="BJ68" s="130"/>
    </row>
    <row r="69" spans="1:65" ht="15.75" customHeight="1" x14ac:dyDescent="0.3">
      <c r="A69" s="3" t="s">
        <v>1</v>
      </c>
      <c r="B69" s="3" t="s">
        <v>2</v>
      </c>
      <c r="C69" s="4"/>
      <c r="D69" s="5" t="s">
        <v>3</v>
      </c>
      <c r="E69" s="5"/>
      <c r="F69" s="5"/>
      <c r="G69" s="5"/>
      <c r="H69" s="5" t="s">
        <v>4</v>
      </c>
      <c r="I69" s="5" t="s">
        <v>5</v>
      </c>
      <c r="J69" s="5"/>
      <c r="K69" s="5"/>
      <c r="L69" s="5" t="s">
        <v>6</v>
      </c>
      <c r="M69" s="5" t="s">
        <v>7</v>
      </c>
      <c r="N69" s="5"/>
      <c r="O69" s="5"/>
      <c r="P69" s="5"/>
      <c r="Q69" s="5" t="s">
        <v>8</v>
      </c>
      <c r="R69" s="5"/>
      <c r="S69" s="5"/>
      <c r="T69" s="5"/>
      <c r="U69" s="6" t="s">
        <v>9</v>
      </c>
      <c r="V69" s="5" t="s">
        <v>10</v>
      </c>
      <c r="W69" s="5"/>
      <c r="X69" s="5"/>
      <c r="Y69" s="5"/>
      <c r="Z69" s="5" t="s">
        <v>11</v>
      </c>
      <c r="AA69" s="5"/>
      <c r="AB69" s="5"/>
      <c r="AC69" s="5"/>
      <c r="AD69" s="5" t="s">
        <v>12</v>
      </c>
      <c r="AE69" s="5"/>
      <c r="AF69" s="5"/>
      <c r="AG69" s="5"/>
      <c r="AH69" s="5" t="s">
        <v>13</v>
      </c>
      <c r="AI69" s="5" t="s">
        <v>14</v>
      </c>
      <c r="AJ69" s="5"/>
      <c r="AK69" s="5"/>
      <c r="AL69" s="5" t="s">
        <v>15</v>
      </c>
      <c r="AM69" s="5" t="s">
        <v>16</v>
      </c>
      <c r="AN69" s="5"/>
      <c r="AO69" s="5"/>
      <c r="AP69" s="5"/>
      <c r="AQ69" s="5" t="s">
        <v>17</v>
      </c>
      <c r="AR69" s="5" t="s">
        <v>18</v>
      </c>
      <c r="AS69" s="5"/>
      <c r="AT69" s="5"/>
      <c r="AU69" s="5" t="s">
        <v>19</v>
      </c>
      <c r="AV69" s="5" t="s">
        <v>20</v>
      </c>
      <c r="AW69" s="5"/>
      <c r="AX69" s="5"/>
      <c r="AY69" s="5"/>
      <c r="AZ69" s="5" t="s">
        <v>21</v>
      </c>
      <c r="BA69" s="5"/>
      <c r="BB69" s="5"/>
      <c r="BC69" s="132"/>
      <c r="BD69" s="130"/>
      <c r="BE69" s="130"/>
      <c r="BF69" s="130"/>
      <c r="BG69" s="78"/>
      <c r="BH69" s="130"/>
      <c r="BI69" s="130"/>
      <c r="BJ69" s="128"/>
      <c r="BK69" s="81"/>
      <c r="BL69" s="81"/>
      <c r="BM69" s="81"/>
    </row>
    <row r="70" spans="1:65" ht="21.75" customHeight="1" x14ac:dyDescent="0.3">
      <c r="A70" s="3"/>
      <c r="B70" s="3"/>
      <c r="C70" s="4"/>
      <c r="D70" s="8">
        <v>1</v>
      </c>
      <c r="E70" s="8">
        <v>8</v>
      </c>
      <c r="F70" s="8">
        <v>15</v>
      </c>
      <c r="G70" s="8">
        <v>22</v>
      </c>
      <c r="H70" s="5"/>
      <c r="I70" s="8">
        <v>6</v>
      </c>
      <c r="J70" s="8">
        <v>13</v>
      </c>
      <c r="K70" s="8">
        <v>20</v>
      </c>
      <c r="L70" s="5"/>
      <c r="M70" s="8">
        <v>3</v>
      </c>
      <c r="N70" s="8">
        <v>10</v>
      </c>
      <c r="O70" s="8">
        <v>17</v>
      </c>
      <c r="P70" s="9">
        <v>24</v>
      </c>
      <c r="Q70" s="8">
        <v>1</v>
      </c>
      <c r="R70" s="8">
        <v>8</v>
      </c>
      <c r="S70" s="8">
        <v>15</v>
      </c>
      <c r="T70" s="8">
        <v>22</v>
      </c>
      <c r="U70" s="6"/>
      <c r="V70" s="8">
        <v>5</v>
      </c>
      <c r="W70" s="8">
        <v>12</v>
      </c>
      <c r="X70" s="8">
        <v>19</v>
      </c>
      <c r="Y70" s="9">
        <v>26</v>
      </c>
      <c r="Z70" s="8">
        <v>2</v>
      </c>
      <c r="AA70" s="8">
        <v>9</v>
      </c>
      <c r="AB70" s="8">
        <v>16</v>
      </c>
      <c r="AC70" s="9">
        <v>23</v>
      </c>
      <c r="AD70" s="8">
        <v>1</v>
      </c>
      <c r="AE70" s="8">
        <v>8</v>
      </c>
      <c r="AF70" s="8">
        <v>15</v>
      </c>
      <c r="AG70" s="8">
        <v>22</v>
      </c>
      <c r="AH70" s="5"/>
      <c r="AI70" s="8">
        <v>5</v>
      </c>
      <c r="AJ70" s="8">
        <v>12</v>
      </c>
      <c r="AK70" s="8">
        <v>19</v>
      </c>
      <c r="AL70" s="5"/>
      <c r="AM70" s="8">
        <v>3</v>
      </c>
      <c r="AN70" s="8">
        <v>10</v>
      </c>
      <c r="AO70" s="8">
        <v>17</v>
      </c>
      <c r="AP70" s="9">
        <v>24</v>
      </c>
      <c r="AQ70" s="5"/>
      <c r="AR70" s="8">
        <v>7</v>
      </c>
      <c r="AS70" s="8">
        <v>14</v>
      </c>
      <c r="AT70" s="8">
        <v>21</v>
      </c>
      <c r="AU70" s="5"/>
      <c r="AV70" s="8">
        <v>5</v>
      </c>
      <c r="AW70" s="8">
        <v>12</v>
      </c>
      <c r="AX70" s="8">
        <v>19</v>
      </c>
      <c r="AY70" s="9">
        <v>26</v>
      </c>
      <c r="AZ70" s="8">
        <v>2</v>
      </c>
      <c r="BA70" s="8">
        <v>9</v>
      </c>
      <c r="BB70" s="8">
        <v>16</v>
      </c>
      <c r="BC70" s="133">
        <v>23</v>
      </c>
      <c r="BD70" s="130"/>
      <c r="BE70" s="130"/>
      <c r="BF70" s="130"/>
      <c r="BG70" s="78"/>
      <c r="BH70" s="130"/>
      <c r="BI70" s="130"/>
      <c r="BJ70" s="128"/>
      <c r="BK70" s="81"/>
      <c r="BL70" s="81"/>
      <c r="BM70" s="81"/>
    </row>
    <row r="71" spans="1:65" ht="29.25" customHeight="1" x14ac:dyDescent="0.3">
      <c r="A71" s="3"/>
      <c r="B71" s="3"/>
      <c r="C71" s="4"/>
      <c r="D71" s="8">
        <v>6</v>
      </c>
      <c r="E71" s="8">
        <v>13</v>
      </c>
      <c r="F71" s="8">
        <v>20</v>
      </c>
      <c r="G71" s="8">
        <v>27</v>
      </c>
      <c r="H71" s="5"/>
      <c r="I71" s="8">
        <v>11</v>
      </c>
      <c r="J71" s="8">
        <v>18</v>
      </c>
      <c r="K71" s="8">
        <v>25</v>
      </c>
      <c r="L71" s="5"/>
      <c r="M71" s="8">
        <v>8</v>
      </c>
      <c r="N71" s="8">
        <v>15</v>
      </c>
      <c r="O71" s="8">
        <v>22</v>
      </c>
      <c r="P71" s="9">
        <v>29</v>
      </c>
      <c r="Q71" s="8">
        <v>6</v>
      </c>
      <c r="R71" s="8">
        <v>13</v>
      </c>
      <c r="S71" s="8">
        <v>20</v>
      </c>
      <c r="T71" s="8">
        <v>27</v>
      </c>
      <c r="U71" s="6"/>
      <c r="V71" s="8">
        <v>10</v>
      </c>
      <c r="W71" s="8">
        <v>17</v>
      </c>
      <c r="X71" s="8">
        <v>24</v>
      </c>
      <c r="Y71" s="9">
        <v>31</v>
      </c>
      <c r="Z71" s="8">
        <v>7</v>
      </c>
      <c r="AA71" s="8">
        <v>14</v>
      </c>
      <c r="AB71" s="8">
        <v>21</v>
      </c>
      <c r="AC71" s="9">
        <v>28</v>
      </c>
      <c r="AD71" s="8">
        <v>6</v>
      </c>
      <c r="AE71" s="8">
        <v>13</v>
      </c>
      <c r="AF71" s="8">
        <v>20</v>
      </c>
      <c r="AG71" s="8">
        <v>27</v>
      </c>
      <c r="AH71" s="5"/>
      <c r="AI71" s="8">
        <v>10</v>
      </c>
      <c r="AJ71" s="8">
        <v>17</v>
      </c>
      <c r="AK71" s="8">
        <v>24</v>
      </c>
      <c r="AL71" s="5"/>
      <c r="AM71" s="8">
        <v>8</v>
      </c>
      <c r="AN71" s="8">
        <v>15</v>
      </c>
      <c r="AO71" s="8">
        <v>22</v>
      </c>
      <c r="AP71" s="9">
        <v>29</v>
      </c>
      <c r="AQ71" s="5"/>
      <c r="AR71" s="8">
        <v>12</v>
      </c>
      <c r="AS71" s="8">
        <v>19</v>
      </c>
      <c r="AT71" s="8">
        <v>26</v>
      </c>
      <c r="AU71" s="5"/>
      <c r="AV71" s="8">
        <v>10</v>
      </c>
      <c r="AW71" s="8">
        <v>17</v>
      </c>
      <c r="AX71" s="8">
        <v>24</v>
      </c>
      <c r="AY71" s="9">
        <v>31</v>
      </c>
      <c r="AZ71" s="8">
        <v>7</v>
      </c>
      <c r="BA71" s="8">
        <v>14</v>
      </c>
      <c r="BB71" s="8">
        <v>21</v>
      </c>
      <c r="BC71" s="133">
        <v>28</v>
      </c>
      <c r="BD71" s="130"/>
      <c r="BE71" s="130"/>
      <c r="BF71" s="130"/>
      <c r="BG71" s="78"/>
      <c r="BH71" s="130"/>
      <c r="BI71" s="130"/>
      <c r="BJ71" s="129"/>
      <c r="BK71" s="81"/>
      <c r="BL71" s="81"/>
      <c r="BM71" s="81"/>
    </row>
    <row r="72" spans="1:65" ht="29.25" customHeight="1" x14ac:dyDescent="0.3">
      <c r="A72" s="3"/>
      <c r="B72" s="3"/>
      <c r="C72" s="4"/>
      <c r="D72" s="10">
        <v>1</v>
      </c>
      <c r="E72" s="10">
        <v>2</v>
      </c>
      <c r="F72" s="10">
        <v>3</v>
      </c>
      <c r="G72" s="10">
        <v>4</v>
      </c>
      <c r="H72" s="10">
        <v>5</v>
      </c>
      <c r="I72" s="10">
        <v>6</v>
      </c>
      <c r="J72" s="10">
        <v>7</v>
      </c>
      <c r="K72" s="10">
        <v>8</v>
      </c>
      <c r="L72" s="10">
        <v>9</v>
      </c>
      <c r="M72" s="10">
        <v>10</v>
      </c>
      <c r="N72" s="10">
        <v>11</v>
      </c>
      <c r="O72" s="10">
        <v>12</v>
      </c>
      <c r="P72" s="10">
        <v>13</v>
      </c>
      <c r="Q72" s="10">
        <v>14</v>
      </c>
      <c r="R72" s="10">
        <v>15</v>
      </c>
      <c r="S72" s="10">
        <v>16</v>
      </c>
      <c r="T72" s="10">
        <v>17</v>
      </c>
      <c r="U72" s="11"/>
      <c r="V72" s="12"/>
      <c r="W72" s="13">
        <v>1</v>
      </c>
      <c r="X72" s="13">
        <v>2</v>
      </c>
      <c r="Y72" s="13">
        <v>3</v>
      </c>
      <c r="Z72" s="13">
        <v>4</v>
      </c>
      <c r="AA72" s="13">
        <v>5</v>
      </c>
      <c r="AB72" s="13">
        <v>6</v>
      </c>
      <c r="AC72" s="13">
        <v>7</v>
      </c>
      <c r="AD72" s="13">
        <v>8</v>
      </c>
      <c r="AE72" s="13">
        <v>9</v>
      </c>
      <c r="AF72" s="13">
        <v>10</v>
      </c>
      <c r="AG72" s="13">
        <v>11</v>
      </c>
      <c r="AH72" s="13">
        <v>12</v>
      </c>
      <c r="AI72" s="13">
        <v>13</v>
      </c>
      <c r="AJ72" s="13">
        <v>14</v>
      </c>
      <c r="AK72" s="13">
        <v>15</v>
      </c>
      <c r="AL72" s="13">
        <v>16</v>
      </c>
      <c r="AM72" s="13">
        <v>17</v>
      </c>
      <c r="AN72" s="13">
        <v>18</v>
      </c>
      <c r="AO72" s="13">
        <v>19</v>
      </c>
      <c r="AP72" s="13">
        <v>20</v>
      </c>
      <c r="AQ72" s="13">
        <v>21</v>
      </c>
      <c r="AR72" s="10"/>
      <c r="AS72" s="10"/>
      <c r="AT72" s="10"/>
      <c r="AU72" s="14"/>
      <c r="AV72" s="10"/>
      <c r="AW72" s="10"/>
      <c r="AX72" s="10"/>
      <c r="AY72" s="14"/>
      <c r="AZ72" s="10"/>
      <c r="BA72" s="10"/>
      <c r="BB72" s="10"/>
      <c r="BC72" s="134"/>
      <c r="BD72" s="130"/>
      <c r="BE72" s="130"/>
      <c r="BF72" s="130"/>
      <c r="BG72" s="78"/>
      <c r="BH72" s="130"/>
      <c r="BI72" s="130"/>
      <c r="BJ72" s="129"/>
      <c r="BK72" s="81"/>
      <c r="BL72" s="81"/>
      <c r="BM72" s="81"/>
    </row>
    <row r="73" spans="1:65" ht="23.25" customHeight="1" x14ac:dyDescent="0.3">
      <c r="A73" s="3"/>
      <c r="B73" s="3"/>
      <c r="C73" s="4"/>
      <c r="D73" s="10">
        <v>1</v>
      </c>
      <c r="E73" s="10">
        <v>2</v>
      </c>
      <c r="F73" s="10">
        <v>3</v>
      </c>
      <c r="G73" s="10">
        <v>4</v>
      </c>
      <c r="H73" s="10">
        <v>5</v>
      </c>
      <c r="I73" s="10">
        <v>6</v>
      </c>
      <c r="J73" s="10">
        <v>7</v>
      </c>
      <c r="K73" s="10">
        <v>8</v>
      </c>
      <c r="L73" s="10">
        <v>9</v>
      </c>
      <c r="M73" s="10">
        <v>10</v>
      </c>
      <c r="N73" s="10">
        <v>11</v>
      </c>
      <c r="O73" s="10">
        <v>12</v>
      </c>
      <c r="P73" s="13">
        <v>13</v>
      </c>
      <c r="Q73" s="13">
        <v>14</v>
      </c>
      <c r="R73" s="13">
        <v>15</v>
      </c>
      <c r="S73" s="13">
        <v>16</v>
      </c>
      <c r="T73" s="13">
        <v>17</v>
      </c>
      <c r="U73" s="12">
        <v>18</v>
      </c>
      <c r="V73" s="12">
        <v>19</v>
      </c>
      <c r="W73" s="13">
        <v>20</v>
      </c>
      <c r="X73" s="13">
        <v>21</v>
      </c>
      <c r="Y73" s="13">
        <v>22</v>
      </c>
      <c r="Z73" s="10">
        <v>23</v>
      </c>
      <c r="AA73" s="10">
        <v>24</v>
      </c>
      <c r="AB73" s="10">
        <v>25</v>
      </c>
      <c r="AC73" s="10">
        <v>26</v>
      </c>
      <c r="AD73" s="10">
        <v>27</v>
      </c>
      <c r="AE73" s="10">
        <v>28</v>
      </c>
      <c r="AF73" s="10">
        <v>29</v>
      </c>
      <c r="AG73" s="10">
        <v>30</v>
      </c>
      <c r="AH73" s="10">
        <v>31</v>
      </c>
      <c r="AI73" s="10">
        <v>32</v>
      </c>
      <c r="AJ73" s="10">
        <v>33</v>
      </c>
      <c r="AK73" s="10">
        <v>34</v>
      </c>
      <c r="AL73" s="10">
        <v>35</v>
      </c>
      <c r="AM73" s="10">
        <v>36</v>
      </c>
      <c r="AN73" s="10">
        <v>37</v>
      </c>
      <c r="AO73" s="10">
        <v>38</v>
      </c>
      <c r="AP73" s="10">
        <v>39</v>
      </c>
      <c r="AQ73" s="10">
        <v>40</v>
      </c>
      <c r="AR73" s="10">
        <v>41</v>
      </c>
      <c r="AS73" s="10">
        <v>42</v>
      </c>
      <c r="AT73" s="10">
        <v>43</v>
      </c>
      <c r="AU73" s="10">
        <v>44</v>
      </c>
      <c r="AV73" s="10">
        <v>45</v>
      </c>
      <c r="AW73" s="10">
        <v>46</v>
      </c>
      <c r="AX73" s="10">
        <v>47</v>
      </c>
      <c r="AY73" s="10">
        <v>48</v>
      </c>
      <c r="AZ73" s="10">
        <v>49</v>
      </c>
      <c r="BA73" s="10">
        <v>50</v>
      </c>
      <c r="BB73" s="10">
        <v>51</v>
      </c>
      <c r="BC73" s="134">
        <v>52</v>
      </c>
      <c r="BD73" s="123"/>
      <c r="BE73" s="123"/>
      <c r="BF73" s="123"/>
      <c r="BG73" s="123"/>
      <c r="BH73" s="123"/>
      <c r="BI73" s="123"/>
      <c r="BJ73" s="128"/>
      <c r="BK73" s="81"/>
      <c r="BL73" s="81"/>
      <c r="BM73" s="81"/>
    </row>
    <row r="74" spans="1:65" ht="37.5" x14ac:dyDescent="0.3">
      <c r="A74" s="82" t="s">
        <v>50</v>
      </c>
      <c r="B74" s="83" t="s">
        <v>23</v>
      </c>
      <c r="C74" s="84" t="s">
        <v>24</v>
      </c>
      <c r="D74" s="19">
        <f>D76+D78+D80+D82+D84+D86+D88+D90+D92+D94+D96+D98+D100+D102</f>
        <v>25</v>
      </c>
      <c r="E74" s="19">
        <f t="shared" ref="E74:AQ75" si="12">E76+E78+E80+E82+E84+E86+E88+E90+E92+E94+E96+E98+E100+E102</f>
        <v>25</v>
      </c>
      <c r="F74" s="19">
        <f t="shared" si="12"/>
        <v>25</v>
      </c>
      <c r="G74" s="19">
        <f t="shared" si="12"/>
        <v>25</v>
      </c>
      <c r="H74" s="19">
        <f t="shared" si="12"/>
        <v>25</v>
      </c>
      <c r="I74" s="19">
        <f t="shared" si="12"/>
        <v>25</v>
      </c>
      <c r="J74" s="19">
        <f t="shared" si="12"/>
        <v>25</v>
      </c>
      <c r="K74" s="19">
        <f t="shared" si="12"/>
        <v>25</v>
      </c>
      <c r="L74" s="19">
        <f t="shared" si="12"/>
        <v>25</v>
      </c>
      <c r="M74" s="19">
        <f t="shared" si="12"/>
        <v>25</v>
      </c>
      <c r="N74" s="19">
        <f t="shared" si="12"/>
        <v>25</v>
      </c>
      <c r="O74" s="19">
        <f t="shared" si="12"/>
        <v>25</v>
      </c>
      <c r="P74" s="19">
        <f t="shared" si="12"/>
        <v>25</v>
      </c>
      <c r="Q74" s="19">
        <f t="shared" si="12"/>
        <v>25</v>
      </c>
      <c r="R74" s="19">
        <f t="shared" si="12"/>
        <v>25</v>
      </c>
      <c r="S74" s="19">
        <f t="shared" si="12"/>
        <v>25</v>
      </c>
      <c r="T74" s="19">
        <f t="shared" si="12"/>
        <v>25</v>
      </c>
      <c r="U74" s="21"/>
      <c r="V74" s="21"/>
      <c r="W74" s="19">
        <f t="shared" si="12"/>
        <v>24</v>
      </c>
      <c r="X74" s="19">
        <f t="shared" si="12"/>
        <v>24</v>
      </c>
      <c r="Y74" s="19">
        <f t="shared" si="12"/>
        <v>24</v>
      </c>
      <c r="Z74" s="19">
        <f t="shared" si="12"/>
        <v>24</v>
      </c>
      <c r="AA74" s="19">
        <f t="shared" si="12"/>
        <v>24</v>
      </c>
      <c r="AB74" s="19">
        <f t="shared" si="12"/>
        <v>24</v>
      </c>
      <c r="AC74" s="19">
        <f t="shared" si="12"/>
        <v>24</v>
      </c>
      <c r="AD74" s="19">
        <f t="shared" si="12"/>
        <v>24</v>
      </c>
      <c r="AE74" s="19">
        <f t="shared" si="12"/>
        <v>24</v>
      </c>
      <c r="AF74" s="19">
        <f t="shared" si="12"/>
        <v>24</v>
      </c>
      <c r="AG74" s="19">
        <f t="shared" si="12"/>
        <v>24</v>
      </c>
      <c r="AH74" s="19">
        <f t="shared" si="12"/>
        <v>24</v>
      </c>
      <c r="AI74" s="19">
        <f t="shared" si="12"/>
        <v>24</v>
      </c>
      <c r="AJ74" s="19">
        <f t="shared" si="12"/>
        <v>24</v>
      </c>
      <c r="AK74" s="19">
        <f t="shared" si="12"/>
        <v>24</v>
      </c>
      <c r="AL74" s="19">
        <f t="shared" si="12"/>
        <v>24</v>
      </c>
      <c r="AM74" s="19">
        <f t="shared" si="12"/>
        <v>24</v>
      </c>
      <c r="AN74" s="19">
        <f t="shared" si="12"/>
        <v>24</v>
      </c>
      <c r="AO74" s="19">
        <f t="shared" si="12"/>
        <v>24</v>
      </c>
      <c r="AP74" s="19">
        <f t="shared" si="12"/>
        <v>24</v>
      </c>
      <c r="AQ74" s="19">
        <f t="shared" si="12"/>
        <v>24</v>
      </c>
      <c r="AR74" s="85"/>
      <c r="AS74" s="85"/>
      <c r="AT74" s="85"/>
      <c r="AU74" s="21"/>
      <c r="AV74" s="21"/>
      <c r="AW74" s="21"/>
      <c r="AX74" s="21"/>
      <c r="AY74" s="21"/>
      <c r="AZ74" s="21"/>
      <c r="BA74" s="21"/>
      <c r="BB74" s="21"/>
      <c r="BC74" s="48"/>
      <c r="BD74" s="123"/>
      <c r="BE74" s="123"/>
      <c r="BF74" s="99"/>
      <c r="BG74" s="78"/>
      <c r="BH74" s="99"/>
      <c r="BI74" s="78"/>
      <c r="BJ74" s="139"/>
      <c r="BK74" s="81"/>
      <c r="BL74" s="81"/>
      <c r="BM74" s="81"/>
    </row>
    <row r="75" spans="1:65" x14ac:dyDescent="0.3">
      <c r="A75" s="22"/>
      <c r="B75" s="22"/>
      <c r="C75" s="23" t="s">
        <v>25</v>
      </c>
      <c r="D75" s="24">
        <f>D77+D79+D81+D83+D85+D87+D89+D91+D93+D95+D97+D99+D101+D103</f>
        <v>11</v>
      </c>
      <c r="E75" s="24">
        <f t="shared" si="12"/>
        <v>11</v>
      </c>
      <c r="F75" s="24">
        <f t="shared" si="12"/>
        <v>12</v>
      </c>
      <c r="G75" s="24">
        <f t="shared" si="12"/>
        <v>12</v>
      </c>
      <c r="H75" s="24">
        <f t="shared" si="12"/>
        <v>13</v>
      </c>
      <c r="I75" s="24">
        <f t="shared" si="12"/>
        <v>11</v>
      </c>
      <c r="J75" s="24">
        <f t="shared" si="12"/>
        <v>13</v>
      </c>
      <c r="K75" s="24">
        <f t="shared" si="12"/>
        <v>11</v>
      </c>
      <c r="L75" s="24">
        <f t="shared" si="12"/>
        <v>13</v>
      </c>
      <c r="M75" s="24">
        <f t="shared" si="12"/>
        <v>11</v>
      </c>
      <c r="N75" s="24">
        <f t="shared" si="12"/>
        <v>13</v>
      </c>
      <c r="O75" s="24">
        <f t="shared" si="12"/>
        <v>11</v>
      </c>
      <c r="P75" s="24">
        <f t="shared" si="12"/>
        <v>13</v>
      </c>
      <c r="Q75" s="24">
        <f t="shared" si="12"/>
        <v>11</v>
      </c>
      <c r="R75" s="24">
        <f t="shared" si="12"/>
        <v>14</v>
      </c>
      <c r="S75" s="24">
        <f t="shared" si="12"/>
        <v>11</v>
      </c>
      <c r="T75" s="24">
        <f t="shared" si="12"/>
        <v>10</v>
      </c>
      <c r="U75" s="21"/>
      <c r="V75" s="21"/>
      <c r="W75" s="24">
        <f t="shared" si="12"/>
        <v>14</v>
      </c>
      <c r="X75" s="24">
        <f t="shared" si="12"/>
        <v>10</v>
      </c>
      <c r="Y75" s="24">
        <f t="shared" si="12"/>
        <v>13</v>
      </c>
      <c r="Z75" s="24">
        <f t="shared" si="12"/>
        <v>11</v>
      </c>
      <c r="AA75" s="24">
        <f t="shared" si="12"/>
        <v>13</v>
      </c>
      <c r="AB75" s="24">
        <f t="shared" si="12"/>
        <v>10</v>
      </c>
      <c r="AC75" s="24">
        <f t="shared" si="12"/>
        <v>13</v>
      </c>
      <c r="AD75" s="24">
        <f t="shared" si="12"/>
        <v>11</v>
      </c>
      <c r="AE75" s="24">
        <f t="shared" si="12"/>
        <v>12</v>
      </c>
      <c r="AF75" s="24">
        <f t="shared" si="12"/>
        <v>10</v>
      </c>
      <c r="AG75" s="24">
        <f t="shared" si="12"/>
        <v>13</v>
      </c>
      <c r="AH75" s="24">
        <f t="shared" si="12"/>
        <v>10</v>
      </c>
      <c r="AI75" s="24">
        <f t="shared" si="12"/>
        <v>13</v>
      </c>
      <c r="AJ75" s="24">
        <f t="shared" si="12"/>
        <v>11</v>
      </c>
      <c r="AK75" s="24">
        <f t="shared" si="12"/>
        <v>13</v>
      </c>
      <c r="AL75" s="24">
        <f t="shared" si="12"/>
        <v>10</v>
      </c>
      <c r="AM75" s="24">
        <f t="shared" si="12"/>
        <v>13</v>
      </c>
      <c r="AN75" s="24">
        <f t="shared" si="12"/>
        <v>10</v>
      </c>
      <c r="AO75" s="24">
        <f t="shared" si="12"/>
        <v>13</v>
      </c>
      <c r="AP75" s="24">
        <f t="shared" si="12"/>
        <v>10</v>
      </c>
      <c r="AQ75" s="24">
        <f>AQ77+AQ79+AQ81+AQ83+AQ85+AQ87+AQ89+AQ91+AQ95+AQ97+AQ99+AQ101+AQ103</f>
        <v>13</v>
      </c>
      <c r="AR75" s="86"/>
      <c r="AS75" s="85"/>
      <c r="AT75" s="85"/>
      <c r="AU75" s="20"/>
      <c r="AV75" s="20"/>
      <c r="AW75" s="20"/>
      <c r="AX75" s="20"/>
      <c r="AY75" s="20"/>
      <c r="AZ75" s="20"/>
      <c r="BA75" s="20"/>
      <c r="BB75" s="20"/>
      <c r="BC75" s="52"/>
      <c r="BD75" s="123"/>
      <c r="BE75" s="123"/>
      <c r="BF75" s="78"/>
      <c r="BG75" s="78"/>
      <c r="BH75" s="99"/>
      <c r="BI75" s="78"/>
      <c r="BJ75" s="150"/>
      <c r="BK75" s="81"/>
      <c r="BL75" s="81"/>
      <c r="BM75" s="81"/>
    </row>
    <row r="76" spans="1:65" x14ac:dyDescent="0.3">
      <c r="A76" s="25" t="s">
        <v>51</v>
      </c>
      <c r="B76" s="25" t="str">
        <f>'[1]Мастер цифры'!B7</f>
        <v>Русский язык</v>
      </c>
      <c r="C76" s="26" t="s">
        <v>24</v>
      </c>
      <c r="D76" s="27">
        <v>1</v>
      </c>
      <c r="E76" s="27">
        <v>1</v>
      </c>
      <c r="F76" s="27">
        <v>1</v>
      </c>
      <c r="G76" s="27">
        <v>1</v>
      </c>
      <c r="H76" s="27">
        <v>1</v>
      </c>
      <c r="I76" s="27">
        <v>1</v>
      </c>
      <c r="J76" s="27">
        <v>1</v>
      </c>
      <c r="K76" s="27">
        <v>1</v>
      </c>
      <c r="L76" s="27">
        <v>1</v>
      </c>
      <c r="M76" s="27">
        <v>1</v>
      </c>
      <c r="N76" s="27">
        <v>1</v>
      </c>
      <c r="O76" s="27">
        <v>1</v>
      </c>
      <c r="P76" s="27">
        <v>1</v>
      </c>
      <c r="Q76" s="27">
        <v>1</v>
      </c>
      <c r="R76" s="27">
        <v>1</v>
      </c>
      <c r="S76" s="27">
        <v>1</v>
      </c>
      <c r="T76" s="27">
        <v>1</v>
      </c>
      <c r="U76" s="28"/>
      <c r="V76" s="28"/>
      <c r="W76" s="29">
        <v>1</v>
      </c>
      <c r="X76" s="29">
        <v>1</v>
      </c>
      <c r="Y76" s="29">
        <v>1</v>
      </c>
      <c r="Z76" s="29">
        <v>1</v>
      </c>
      <c r="AA76" s="29">
        <v>1</v>
      </c>
      <c r="AB76" s="29">
        <v>1</v>
      </c>
      <c r="AC76" s="29">
        <v>1</v>
      </c>
      <c r="AD76" s="29">
        <v>1</v>
      </c>
      <c r="AE76" s="29">
        <v>1</v>
      </c>
      <c r="AF76" s="29">
        <v>1</v>
      </c>
      <c r="AG76" s="29">
        <v>1</v>
      </c>
      <c r="AH76" s="29">
        <v>1</v>
      </c>
      <c r="AI76" s="29">
        <v>1</v>
      </c>
      <c r="AJ76" s="29">
        <v>1</v>
      </c>
      <c r="AK76" s="29">
        <v>1</v>
      </c>
      <c r="AL76" s="29">
        <v>1</v>
      </c>
      <c r="AM76" s="29">
        <v>1</v>
      </c>
      <c r="AN76" s="29">
        <v>1</v>
      </c>
      <c r="AO76" s="29">
        <v>1</v>
      </c>
      <c r="AP76" s="29">
        <v>1</v>
      </c>
      <c r="AQ76" s="29">
        <v>1</v>
      </c>
      <c r="AR76" s="87"/>
      <c r="AS76" s="85"/>
      <c r="AT76" s="85"/>
      <c r="AU76" s="30"/>
      <c r="AV76" s="30"/>
      <c r="AW76" s="30"/>
      <c r="AX76" s="30"/>
      <c r="AY76" s="30"/>
      <c r="AZ76" s="30"/>
      <c r="BA76" s="30"/>
      <c r="BB76" s="30"/>
      <c r="BC76" s="53"/>
      <c r="BD76" s="123"/>
      <c r="BE76" s="123"/>
      <c r="BF76" s="78"/>
      <c r="BG76" s="78"/>
      <c r="BH76" s="99"/>
      <c r="BI76" s="78"/>
      <c r="BJ76" s="149"/>
      <c r="BK76" s="81"/>
      <c r="BL76" s="81"/>
      <c r="BM76" s="81"/>
    </row>
    <row r="77" spans="1:65" x14ac:dyDescent="0.3">
      <c r="A77" s="36"/>
      <c r="B77" s="31"/>
      <c r="C77" s="32" t="s">
        <v>26</v>
      </c>
      <c r="D77" s="33">
        <v>1</v>
      </c>
      <c r="E77" s="33"/>
      <c r="F77" s="33">
        <v>1</v>
      </c>
      <c r="G77" s="33"/>
      <c r="H77" s="33">
        <v>1</v>
      </c>
      <c r="I77" s="33"/>
      <c r="J77" s="33">
        <v>1</v>
      </c>
      <c r="K77" s="33"/>
      <c r="L77" s="33">
        <v>1</v>
      </c>
      <c r="M77" s="33"/>
      <c r="N77" s="33">
        <v>1</v>
      </c>
      <c r="O77" s="33"/>
      <c r="P77" s="33">
        <v>1</v>
      </c>
      <c r="Q77" s="33"/>
      <c r="R77" s="33">
        <v>1</v>
      </c>
      <c r="S77" s="33">
        <v>0</v>
      </c>
      <c r="T77" s="40">
        <v>0</v>
      </c>
      <c r="U77" s="34"/>
      <c r="V77" s="34"/>
      <c r="W77" s="33">
        <v>1</v>
      </c>
      <c r="X77" s="33">
        <v>0</v>
      </c>
      <c r="Y77" s="33">
        <v>1</v>
      </c>
      <c r="Z77" s="33">
        <v>0</v>
      </c>
      <c r="AA77" s="35">
        <v>1</v>
      </c>
      <c r="AB77" s="33">
        <v>0</v>
      </c>
      <c r="AC77" s="33">
        <v>1</v>
      </c>
      <c r="AD77" s="33">
        <v>0</v>
      </c>
      <c r="AE77" s="33">
        <v>1</v>
      </c>
      <c r="AF77" s="33">
        <v>0</v>
      </c>
      <c r="AG77" s="33">
        <v>1</v>
      </c>
      <c r="AH77" s="33">
        <v>0</v>
      </c>
      <c r="AI77" s="33">
        <v>1</v>
      </c>
      <c r="AJ77" s="33">
        <v>0</v>
      </c>
      <c r="AK77" s="33">
        <v>1</v>
      </c>
      <c r="AL77" s="33">
        <v>0</v>
      </c>
      <c r="AM77" s="33">
        <v>1</v>
      </c>
      <c r="AN77" s="33">
        <v>0</v>
      </c>
      <c r="AO77" s="33">
        <v>1</v>
      </c>
      <c r="AP77" s="33">
        <v>0</v>
      </c>
      <c r="AQ77" s="35">
        <v>1</v>
      </c>
      <c r="AR77" s="88"/>
      <c r="AS77" s="85"/>
      <c r="AT77" s="85"/>
      <c r="AU77" s="30"/>
      <c r="AV77" s="34"/>
      <c r="AW77" s="34"/>
      <c r="AX77" s="34"/>
      <c r="AY77" s="34"/>
      <c r="AZ77" s="34"/>
      <c r="BA77" s="34"/>
      <c r="BB77" s="34"/>
      <c r="BC77" s="135"/>
      <c r="BD77" s="123"/>
      <c r="BE77" s="123"/>
      <c r="BF77" s="78"/>
      <c r="BG77" s="78"/>
      <c r="BH77" s="99"/>
      <c r="BI77" s="55"/>
      <c r="BJ77" s="151"/>
      <c r="BK77" s="81"/>
      <c r="BL77" s="81"/>
      <c r="BM77" s="81"/>
    </row>
    <row r="78" spans="1:65" x14ac:dyDescent="0.3">
      <c r="A78" s="25" t="s">
        <v>52</v>
      </c>
      <c r="B78" s="25" t="str">
        <f>'[1]Мастер цифры'!B8</f>
        <v>Литература</v>
      </c>
      <c r="C78" s="26" t="s">
        <v>24</v>
      </c>
      <c r="D78" s="27">
        <v>3</v>
      </c>
      <c r="E78" s="27">
        <v>3</v>
      </c>
      <c r="F78" s="27">
        <v>3</v>
      </c>
      <c r="G78" s="27">
        <v>3</v>
      </c>
      <c r="H78" s="27">
        <v>3</v>
      </c>
      <c r="I78" s="27">
        <v>3</v>
      </c>
      <c r="J78" s="27">
        <v>3</v>
      </c>
      <c r="K78" s="27">
        <v>3</v>
      </c>
      <c r="L78" s="27">
        <v>3</v>
      </c>
      <c r="M78" s="27">
        <v>3</v>
      </c>
      <c r="N78" s="27">
        <v>3</v>
      </c>
      <c r="O78" s="27">
        <v>3</v>
      </c>
      <c r="P78" s="27">
        <v>3</v>
      </c>
      <c r="Q78" s="27">
        <v>3</v>
      </c>
      <c r="R78" s="27">
        <v>3</v>
      </c>
      <c r="S78" s="27">
        <v>3</v>
      </c>
      <c r="T78" s="27">
        <v>3</v>
      </c>
      <c r="U78" s="28"/>
      <c r="V78" s="28"/>
      <c r="W78" s="29">
        <v>3</v>
      </c>
      <c r="X78" s="29">
        <v>3</v>
      </c>
      <c r="Y78" s="29">
        <v>3</v>
      </c>
      <c r="Z78" s="29">
        <v>3</v>
      </c>
      <c r="AA78" s="29">
        <v>3</v>
      </c>
      <c r="AB78" s="29">
        <v>3</v>
      </c>
      <c r="AC78" s="29">
        <v>3</v>
      </c>
      <c r="AD78" s="29">
        <v>3</v>
      </c>
      <c r="AE78" s="29">
        <v>3</v>
      </c>
      <c r="AF78" s="29">
        <v>3</v>
      </c>
      <c r="AG78" s="29">
        <v>3</v>
      </c>
      <c r="AH78" s="29">
        <v>3</v>
      </c>
      <c r="AI78" s="29">
        <v>3</v>
      </c>
      <c r="AJ78" s="29">
        <v>3</v>
      </c>
      <c r="AK78" s="29">
        <v>3</v>
      </c>
      <c r="AL78" s="29">
        <v>3</v>
      </c>
      <c r="AM78" s="29">
        <v>3</v>
      </c>
      <c r="AN78" s="29">
        <v>3</v>
      </c>
      <c r="AO78" s="29">
        <v>3</v>
      </c>
      <c r="AP78" s="29">
        <v>3</v>
      </c>
      <c r="AQ78" s="29">
        <v>3</v>
      </c>
      <c r="AR78" s="87"/>
      <c r="AS78" s="85"/>
      <c r="AT78" s="85"/>
      <c r="AU78" s="30"/>
      <c r="AV78" s="30"/>
      <c r="AW78" s="30"/>
      <c r="AX78" s="30"/>
      <c r="AY78" s="30"/>
      <c r="AZ78" s="30"/>
      <c r="BA78" s="30"/>
      <c r="BB78" s="30"/>
      <c r="BC78" s="53"/>
      <c r="BD78" s="123"/>
      <c r="BE78" s="123"/>
      <c r="BF78" s="78"/>
      <c r="BG78" s="78"/>
      <c r="BH78" s="99"/>
      <c r="BI78" s="78"/>
      <c r="BJ78" s="149"/>
      <c r="BK78" s="81"/>
      <c r="BL78" s="81"/>
      <c r="BM78" s="81"/>
    </row>
    <row r="79" spans="1:65" x14ac:dyDescent="0.3">
      <c r="A79" s="36"/>
      <c r="B79" s="37"/>
      <c r="C79" s="32" t="s">
        <v>26</v>
      </c>
      <c r="D79" s="38">
        <v>1</v>
      </c>
      <c r="E79" s="38">
        <v>1</v>
      </c>
      <c r="F79" s="38">
        <v>1</v>
      </c>
      <c r="G79" s="38">
        <v>1</v>
      </c>
      <c r="H79" s="38">
        <v>1</v>
      </c>
      <c r="I79" s="38">
        <v>1</v>
      </c>
      <c r="J79" s="38">
        <v>1</v>
      </c>
      <c r="K79" s="38">
        <v>1</v>
      </c>
      <c r="L79" s="38">
        <v>1</v>
      </c>
      <c r="M79" s="38">
        <v>1</v>
      </c>
      <c r="N79" s="38">
        <v>1</v>
      </c>
      <c r="O79" s="38">
        <v>1</v>
      </c>
      <c r="P79" s="38">
        <v>1</v>
      </c>
      <c r="Q79" s="38">
        <v>1</v>
      </c>
      <c r="R79" s="38">
        <v>1</v>
      </c>
      <c r="S79" s="38">
        <v>1</v>
      </c>
      <c r="T79" s="38">
        <v>1</v>
      </c>
      <c r="U79" s="39"/>
      <c r="V79" s="39"/>
      <c r="W79" s="38">
        <v>1</v>
      </c>
      <c r="X79" s="38">
        <v>1</v>
      </c>
      <c r="Y79" s="38">
        <v>1</v>
      </c>
      <c r="Z79" s="38">
        <v>2</v>
      </c>
      <c r="AA79" s="38">
        <v>1</v>
      </c>
      <c r="AB79" s="38">
        <v>1</v>
      </c>
      <c r="AC79" s="38">
        <v>1</v>
      </c>
      <c r="AD79" s="38">
        <v>2</v>
      </c>
      <c r="AE79" s="38">
        <v>1</v>
      </c>
      <c r="AF79" s="38">
        <v>1</v>
      </c>
      <c r="AG79" s="38">
        <v>1</v>
      </c>
      <c r="AH79" s="38">
        <v>1</v>
      </c>
      <c r="AI79" s="38">
        <v>1</v>
      </c>
      <c r="AJ79" s="38">
        <v>1</v>
      </c>
      <c r="AK79" s="38">
        <v>1</v>
      </c>
      <c r="AL79" s="38">
        <v>1</v>
      </c>
      <c r="AM79" s="38">
        <v>1</v>
      </c>
      <c r="AN79" s="38">
        <v>1</v>
      </c>
      <c r="AO79" s="38">
        <v>1</v>
      </c>
      <c r="AP79" s="38">
        <v>1</v>
      </c>
      <c r="AQ79" s="38">
        <v>1</v>
      </c>
      <c r="AR79" s="89"/>
      <c r="AS79" s="85"/>
      <c r="AT79" s="85"/>
      <c r="AU79" s="39"/>
      <c r="AV79" s="39"/>
      <c r="AW79" s="39"/>
      <c r="AX79" s="39"/>
      <c r="AY79" s="39"/>
      <c r="AZ79" s="39"/>
      <c r="BA79" s="39"/>
      <c r="BB79" s="39"/>
      <c r="BC79" s="44"/>
      <c r="BD79" s="123"/>
      <c r="BE79" s="123"/>
      <c r="BF79" s="78"/>
      <c r="BG79" s="78"/>
      <c r="BH79" s="99"/>
      <c r="BI79" s="78"/>
      <c r="BJ79" s="152"/>
      <c r="BK79" s="81"/>
      <c r="BL79" s="81"/>
      <c r="BM79" s="81"/>
    </row>
    <row r="80" spans="1:65" x14ac:dyDescent="0.3">
      <c r="A80" s="25" t="s">
        <v>53</v>
      </c>
      <c r="B80" s="25" t="str">
        <f>'[1]Мастер цифры'!B9</f>
        <v>Иностранный язык</v>
      </c>
      <c r="C80" s="26" t="s">
        <v>24</v>
      </c>
      <c r="D80" s="27">
        <v>2</v>
      </c>
      <c r="E80" s="27">
        <v>2</v>
      </c>
      <c r="F80" s="27">
        <v>2</v>
      </c>
      <c r="G80" s="27">
        <v>2</v>
      </c>
      <c r="H80" s="27">
        <v>2</v>
      </c>
      <c r="I80" s="27">
        <v>2</v>
      </c>
      <c r="J80" s="27">
        <v>2</v>
      </c>
      <c r="K80" s="27">
        <v>2</v>
      </c>
      <c r="L80" s="27">
        <v>2</v>
      </c>
      <c r="M80" s="27">
        <v>2</v>
      </c>
      <c r="N80" s="27">
        <v>2</v>
      </c>
      <c r="O80" s="27">
        <v>2</v>
      </c>
      <c r="P80" s="27">
        <v>2</v>
      </c>
      <c r="Q80" s="27">
        <v>2</v>
      </c>
      <c r="R80" s="27">
        <v>2</v>
      </c>
      <c r="S80" s="27">
        <v>2</v>
      </c>
      <c r="T80" s="27">
        <v>2</v>
      </c>
      <c r="U80" s="28"/>
      <c r="V80" s="28"/>
      <c r="W80" s="29">
        <v>2</v>
      </c>
      <c r="X80" s="29">
        <v>2</v>
      </c>
      <c r="Y80" s="29">
        <v>2</v>
      </c>
      <c r="Z80" s="29">
        <v>2</v>
      </c>
      <c r="AA80" s="29">
        <v>2</v>
      </c>
      <c r="AB80" s="29">
        <v>2</v>
      </c>
      <c r="AC80" s="29">
        <v>2</v>
      </c>
      <c r="AD80" s="29">
        <v>2</v>
      </c>
      <c r="AE80" s="29">
        <v>2</v>
      </c>
      <c r="AF80" s="29">
        <v>2</v>
      </c>
      <c r="AG80" s="29">
        <v>2</v>
      </c>
      <c r="AH80" s="29">
        <v>2</v>
      </c>
      <c r="AI80" s="29">
        <v>2</v>
      </c>
      <c r="AJ80" s="29">
        <v>2</v>
      </c>
      <c r="AK80" s="29">
        <v>2</v>
      </c>
      <c r="AL80" s="29">
        <v>2</v>
      </c>
      <c r="AM80" s="29">
        <v>2</v>
      </c>
      <c r="AN80" s="29">
        <v>2</v>
      </c>
      <c r="AO80" s="29">
        <v>2</v>
      </c>
      <c r="AP80" s="29">
        <v>2</v>
      </c>
      <c r="AQ80" s="29">
        <v>2</v>
      </c>
      <c r="AR80" s="87"/>
      <c r="AS80" s="85"/>
      <c r="AT80" s="85"/>
      <c r="AU80" s="30"/>
      <c r="AV80" s="30"/>
      <c r="AW80" s="30"/>
      <c r="AX80" s="30"/>
      <c r="AY80" s="30"/>
      <c r="AZ80" s="30"/>
      <c r="BA80" s="30"/>
      <c r="BB80" s="30"/>
      <c r="BC80" s="53"/>
      <c r="BD80" s="123"/>
      <c r="BE80" s="123"/>
      <c r="BF80" s="78"/>
      <c r="BG80" s="78"/>
      <c r="BH80" s="99"/>
      <c r="BI80" s="78"/>
      <c r="BJ80" s="149"/>
      <c r="BK80" s="81"/>
      <c r="BL80" s="81"/>
      <c r="BM80" s="81"/>
    </row>
    <row r="81" spans="1:65" x14ac:dyDescent="0.3">
      <c r="A81" s="36"/>
      <c r="B81" s="37"/>
      <c r="C81" s="32" t="s">
        <v>26</v>
      </c>
      <c r="D81" s="38">
        <v>1</v>
      </c>
      <c r="E81" s="38">
        <v>1</v>
      </c>
      <c r="F81" s="38">
        <v>1</v>
      </c>
      <c r="G81" s="38">
        <v>1</v>
      </c>
      <c r="H81" s="38">
        <v>1</v>
      </c>
      <c r="I81" s="38">
        <v>1</v>
      </c>
      <c r="J81" s="38">
        <v>1</v>
      </c>
      <c r="K81" s="38">
        <v>1</v>
      </c>
      <c r="L81" s="38">
        <v>1</v>
      </c>
      <c r="M81" s="38">
        <v>1</v>
      </c>
      <c r="N81" s="38">
        <v>1</v>
      </c>
      <c r="O81" s="38">
        <v>1</v>
      </c>
      <c r="P81" s="38">
        <v>1</v>
      </c>
      <c r="Q81" s="38">
        <v>1</v>
      </c>
      <c r="R81" s="38">
        <v>1</v>
      </c>
      <c r="S81" s="38">
        <v>1</v>
      </c>
      <c r="T81" s="40">
        <v>1</v>
      </c>
      <c r="U81" s="39"/>
      <c r="V81" s="39"/>
      <c r="W81" s="38">
        <v>1</v>
      </c>
      <c r="X81" s="38">
        <v>1</v>
      </c>
      <c r="Y81" s="38">
        <v>1</v>
      </c>
      <c r="Z81" s="38">
        <v>1</v>
      </c>
      <c r="AA81" s="38">
        <v>1</v>
      </c>
      <c r="AB81" s="38">
        <v>1</v>
      </c>
      <c r="AC81" s="38">
        <v>1</v>
      </c>
      <c r="AD81" s="38">
        <v>1</v>
      </c>
      <c r="AE81" s="38">
        <v>1</v>
      </c>
      <c r="AF81" s="38">
        <v>1</v>
      </c>
      <c r="AG81" s="38">
        <v>1</v>
      </c>
      <c r="AH81" s="38">
        <v>1</v>
      </c>
      <c r="AI81" s="38">
        <v>1</v>
      </c>
      <c r="AJ81" s="38">
        <v>1</v>
      </c>
      <c r="AK81" s="38">
        <v>1</v>
      </c>
      <c r="AL81" s="38">
        <v>1</v>
      </c>
      <c r="AM81" s="38">
        <v>1</v>
      </c>
      <c r="AN81" s="38">
        <v>1</v>
      </c>
      <c r="AO81" s="38">
        <v>1</v>
      </c>
      <c r="AP81" s="38">
        <v>1</v>
      </c>
      <c r="AQ81" s="38">
        <v>1</v>
      </c>
      <c r="AR81" s="89"/>
      <c r="AS81" s="85"/>
      <c r="AT81" s="85"/>
      <c r="AU81" s="39"/>
      <c r="AV81" s="39"/>
      <c r="AW81" s="39"/>
      <c r="AX81" s="39"/>
      <c r="AY81" s="39"/>
      <c r="AZ81" s="39"/>
      <c r="BA81" s="39"/>
      <c r="BB81" s="39"/>
      <c r="BC81" s="44"/>
      <c r="BD81" s="123"/>
      <c r="BE81" s="123"/>
      <c r="BF81" s="78"/>
      <c r="BG81" s="78"/>
      <c r="BH81" s="153"/>
      <c r="BI81" s="55"/>
      <c r="BJ81" s="152"/>
      <c r="BK81" s="81"/>
      <c r="BL81" s="81"/>
      <c r="BM81" s="81"/>
    </row>
    <row r="82" spans="1:65" x14ac:dyDescent="0.3">
      <c r="A82" s="25" t="s">
        <v>54</v>
      </c>
      <c r="B82" s="25" t="str">
        <f>'[1]Мастер цифры'!B10</f>
        <v>История</v>
      </c>
      <c r="C82" s="26" t="s">
        <v>24</v>
      </c>
      <c r="D82" s="27">
        <v>2</v>
      </c>
      <c r="E82" s="27">
        <v>2</v>
      </c>
      <c r="F82" s="27">
        <v>2</v>
      </c>
      <c r="G82" s="27">
        <v>2</v>
      </c>
      <c r="H82" s="27">
        <v>2</v>
      </c>
      <c r="I82" s="27">
        <v>2</v>
      </c>
      <c r="J82" s="27">
        <v>2</v>
      </c>
      <c r="K82" s="27">
        <v>2</v>
      </c>
      <c r="L82" s="27">
        <v>2</v>
      </c>
      <c r="M82" s="27">
        <v>2</v>
      </c>
      <c r="N82" s="27">
        <v>2</v>
      </c>
      <c r="O82" s="27">
        <v>2</v>
      </c>
      <c r="P82" s="27">
        <v>2</v>
      </c>
      <c r="Q82" s="27">
        <v>2</v>
      </c>
      <c r="R82" s="27">
        <v>2</v>
      </c>
      <c r="S82" s="27">
        <v>2</v>
      </c>
      <c r="T82" s="27">
        <v>2</v>
      </c>
      <c r="U82" s="28"/>
      <c r="V82" s="28"/>
      <c r="W82" s="29">
        <v>1</v>
      </c>
      <c r="X82" s="29">
        <v>1</v>
      </c>
      <c r="Y82" s="29">
        <v>1</v>
      </c>
      <c r="Z82" s="29">
        <v>1</v>
      </c>
      <c r="AA82" s="29">
        <v>1</v>
      </c>
      <c r="AB82" s="29">
        <v>1</v>
      </c>
      <c r="AC82" s="29">
        <v>1</v>
      </c>
      <c r="AD82" s="29">
        <v>1</v>
      </c>
      <c r="AE82" s="29">
        <v>1</v>
      </c>
      <c r="AF82" s="29">
        <v>1</v>
      </c>
      <c r="AG82" s="29">
        <v>1</v>
      </c>
      <c r="AH82" s="29">
        <v>1</v>
      </c>
      <c r="AI82" s="29">
        <v>1</v>
      </c>
      <c r="AJ82" s="29">
        <v>1</v>
      </c>
      <c r="AK82" s="29">
        <v>1</v>
      </c>
      <c r="AL82" s="29">
        <v>1</v>
      </c>
      <c r="AM82" s="29">
        <v>1</v>
      </c>
      <c r="AN82" s="29">
        <v>1</v>
      </c>
      <c r="AO82" s="29">
        <v>1</v>
      </c>
      <c r="AP82" s="29">
        <v>1</v>
      </c>
      <c r="AQ82" s="29">
        <v>1</v>
      </c>
      <c r="AR82" s="87"/>
      <c r="AS82" s="85"/>
      <c r="AT82" s="85"/>
      <c r="AU82" s="30"/>
      <c r="AV82" s="30"/>
      <c r="AW82" s="30"/>
      <c r="AX82" s="30"/>
      <c r="AY82" s="30"/>
      <c r="AZ82" s="30"/>
      <c r="BA82" s="30"/>
      <c r="BB82" s="30"/>
      <c r="BC82" s="53"/>
      <c r="BD82" s="123"/>
      <c r="BE82" s="123"/>
      <c r="BF82" s="78"/>
      <c r="BG82" s="78"/>
      <c r="BH82" s="99"/>
      <c r="BI82" s="78"/>
      <c r="BJ82" s="149"/>
      <c r="BK82" s="81"/>
      <c r="BL82" s="81"/>
      <c r="BM82" s="81"/>
    </row>
    <row r="83" spans="1:65" x14ac:dyDescent="0.3">
      <c r="A83" s="36"/>
      <c r="B83" s="37"/>
      <c r="C83" s="32" t="s">
        <v>26</v>
      </c>
      <c r="D83" s="38">
        <v>1</v>
      </c>
      <c r="E83" s="38">
        <v>1</v>
      </c>
      <c r="F83" s="38">
        <v>1</v>
      </c>
      <c r="G83" s="38">
        <v>1</v>
      </c>
      <c r="H83" s="38">
        <v>1</v>
      </c>
      <c r="I83" s="38">
        <v>1</v>
      </c>
      <c r="J83" s="38">
        <v>1</v>
      </c>
      <c r="K83" s="38">
        <v>1</v>
      </c>
      <c r="L83" s="38">
        <v>1</v>
      </c>
      <c r="M83" s="38">
        <v>1</v>
      </c>
      <c r="N83" s="38">
        <v>1</v>
      </c>
      <c r="O83" s="38">
        <v>1</v>
      </c>
      <c r="P83" s="38">
        <v>1</v>
      </c>
      <c r="Q83" s="38">
        <v>1</v>
      </c>
      <c r="R83" s="38">
        <v>1</v>
      </c>
      <c r="S83" s="38">
        <v>1</v>
      </c>
      <c r="T83" s="38">
        <v>1</v>
      </c>
      <c r="U83" s="39"/>
      <c r="V83" s="39"/>
      <c r="W83" s="38">
        <v>1</v>
      </c>
      <c r="X83" s="38"/>
      <c r="Y83" s="38">
        <v>1</v>
      </c>
      <c r="Z83" s="38"/>
      <c r="AA83" s="38">
        <v>1</v>
      </c>
      <c r="AB83" s="38"/>
      <c r="AC83" s="38">
        <v>1</v>
      </c>
      <c r="AD83" s="38"/>
      <c r="AE83" s="38">
        <v>1</v>
      </c>
      <c r="AF83" s="38"/>
      <c r="AG83" s="38">
        <v>1</v>
      </c>
      <c r="AH83" s="38"/>
      <c r="AI83" s="38">
        <v>1</v>
      </c>
      <c r="AJ83" s="38">
        <v>1</v>
      </c>
      <c r="AK83" s="38">
        <v>1</v>
      </c>
      <c r="AL83" s="38"/>
      <c r="AM83" s="38">
        <v>1</v>
      </c>
      <c r="AN83" s="38"/>
      <c r="AO83" s="38">
        <v>1</v>
      </c>
      <c r="AP83" s="38"/>
      <c r="AQ83" s="38">
        <v>1</v>
      </c>
      <c r="AR83" s="89"/>
      <c r="AS83" s="85"/>
      <c r="AT83" s="85"/>
      <c r="AU83" s="39"/>
      <c r="AV83" s="39"/>
      <c r="AW83" s="39"/>
      <c r="AX83" s="39"/>
      <c r="AY83" s="39"/>
      <c r="AZ83" s="39"/>
      <c r="BA83" s="39"/>
      <c r="BB83" s="39"/>
      <c r="BC83" s="44"/>
      <c r="BD83" s="123"/>
      <c r="BE83" s="123"/>
      <c r="BF83" s="78"/>
      <c r="BG83" s="78"/>
      <c r="BH83" s="153"/>
      <c r="BI83" s="55"/>
      <c r="BJ83" s="152"/>
      <c r="BK83" s="81"/>
      <c r="BL83" s="81"/>
      <c r="BM83" s="81"/>
    </row>
    <row r="84" spans="1:65" x14ac:dyDescent="0.3">
      <c r="A84" s="25" t="s">
        <v>55</v>
      </c>
      <c r="B84" s="25" t="str">
        <f>'[1]Мастер цифры'!B11</f>
        <v>Обществознание ( вкл. Экономику и право)</v>
      </c>
      <c r="C84" s="26" t="s">
        <v>24</v>
      </c>
      <c r="D84" s="27">
        <v>2</v>
      </c>
      <c r="E84" s="27">
        <v>2</v>
      </c>
      <c r="F84" s="27">
        <v>2</v>
      </c>
      <c r="G84" s="27">
        <v>2</v>
      </c>
      <c r="H84" s="27">
        <v>2</v>
      </c>
      <c r="I84" s="27">
        <v>2</v>
      </c>
      <c r="J84" s="27">
        <v>2</v>
      </c>
      <c r="K84" s="27">
        <v>2</v>
      </c>
      <c r="L84" s="27">
        <v>2</v>
      </c>
      <c r="M84" s="29">
        <v>2</v>
      </c>
      <c r="N84" s="27">
        <v>2</v>
      </c>
      <c r="O84" s="27">
        <v>2</v>
      </c>
      <c r="P84" s="27">
        <v>2</v>
      </c>
      <c r="Q84" s="27">
        <v>2</v>
      </c>
      <c r="R84" s="27">
        <v>2</v>
      </c>
      <c r="S84" s="27">
        <v>2</v>
      </c>
      <c r="T84" s="27">
        <v>2</v>
      </c>
      <c r="U84" s="28"/>
      <c r="V84" s="28"/>
      <c r="W84" s="29">
        <v>2</v>
      </c>
      <c r="X84" s="29">
        <v>2</v>
      </c>
      <c r="Y84" s="29">
        <v>2</v>
      </c>
      <c r="Z84" s="29">
        <v>2</v>
      </c>
      <c r="AA84" s="29">
        <v>2</v>
      </c>
      <c r="AB84" s="29">
        <v>2</v>
      </c>
      <c r="AC84" s="29">
        <v>2</v>
      </c>
      <c r="AD84" s="29">
        <v>2</v>
      </c>
      <c r="AE84" s="29">
        <v>2</v>
      </c>
      <c r="AF84" s="29">
        <v>2</v>
      </c>
      <c r="AG84" s="29">
        <v>2</v>
      </c>
      <c r="AH84" s="29">
        <v>2</v>
      </c>
      <c r="AI84" s="29">
        <v>2</v>
      </c>
      <c r="AJ84" s="29">
        <v>2</v>
      </c>
      <c r="AK84" s="29">
        <v>2</v>
      </c>
      <c r="AL84" s="29">
        <v>2</v>
      </c>
      <c r="AM84" s="29">
        <v>2</v>
      </c>
      <c r="AN84" s="29">
        <v>2</v>
      </c>
      <c r="AO84" s="29">
        <v>2</v>
      </c>
      <c r="AP84" s="29">
        <v>2</v>
      </c>
      <c r="AQ84" s="29">
        <v>2</v>
      </c>
      <c r="AR84" s="87"/>
      <c r="AS84" s="85"/>
      <c r="AT84" s="85"/>
      <c r="AU84" s="30"/>
      <c r="AV84" s="30"/>
      <c r="AW84" s="30"/>
      <c r="AX84" s="30"/>
      <c r="AY84" s="30"/>
      <c r="AZ84" s="30"/>
      <c r="BA84" s="30"/>
      <c r="BB84" s="30"/>
      <c r="BC84" s="53"/>
      <c r="BD84" s="123"/>
      <c r="BE84" s="123"/>
      <c r="BF84" s="78"/>
      <c r="BG84" s="78"/>
      <c r="BH84" s="99"/>
      <c r="BI84" s="78"/>
      <c r="BJ84" s="149"/>
      <c r="BK84" s="81"/>
      <c r="BL84" s="81"/>
      <c r="BM84" s="81"/>
    </row>
    <row r="85" spans="1:65" x14ac:dyDescent="0.3">
      <c r="A85" s="36"/>
      <c r="B85" s="37"/>
      <c r="C85" s="32" t="s">
        <v>26</v>
      </c>
      <c r="D85" s="38">
        <v>1</v>
      </c>
      <c r="E85" s="38">
        <v>1</v>
      </c>
      <c r="F85" s="38">
        <v>1</v>
      </c>
      <c r="G85" s="38">
        <v>1</v>
      </c>
      <c r="H85" s="38">
        <v>1</v>
      </c>
      <c r="I85" s="38">
        <v>1</v>
      </c>
      <c r="J85" s="38">
        <v>1</v>
      </c>
      <c r="K85" s="38">
        <v>1</v>
      </c>
      <c r="L85" s="38">
        <v>1</v>
      </c>
      <c r="M85" s="38">
        <v>1</v>
      </c>
      <c r="N85" s="38">
        <v>1</v>
      </c>
      <c r="O85" s="38">
        <v>1</v>
      </c>
      <c r="P85" s="38">
        <v>1</v>
      </c>
      <c r="Q85" s="38">
        <v>1</v>
      </c>
      <c r="R85" s="38">
        <v>1</v>
      </c>
      <c r="S85" s="38">
        <v>1</v>
      </c>
      <c r="T85" s="38">
        <v>1</v>
      </c>
      <c r="U85" s="39"/>
      <c r="V85" s="39"/>
      <c r="W85" s="38">
        <v>1</v>
      </c>
      <c r="X85" s="38">
        <v>1</v>
      </c>
      <c r="Y85" s="38">
        <v>1</v>
      </c>
      <c r="Z85" s="38">
        <v>1</v>
      </c>
      <c r="AA85" s="38">
        <v>1</v>
      </c>
      <c r="AB85" s="38">
        <v>1</v>
      </c>
      <c r="AC85" s="38">
        <v>1</v>
      </c>
      <c r="AD85" s="38">
        <v>1</v>
      </c>
      <c r="AE85" s="38">
        <v>1</v>
      </c>
      <c r="AF85" s="38">
        <v>1</v>
      </c>
      <c r="AG85" s="38">
        <v>1</v>
      </c>
      <c r="AH85" s="38">
        <v>1</v>
      </c>
      <c r="AI85" s="38">
        <v>1</v>
      </c>
      <c r="AJ85" s="38">
        <v>1</v>
      </c>
      <c r="AK85" s="38">
        <v>1</v>
      </c>
      <c r="AL85" s="38">
        <v>1</v>
      </c>
      <c r="AM85" s="38">
        <v>1</v>
      </c>
      <c r="AN85" s="38">
        <v>1</v>
      </c>
      <c r="AO85" s="38">
        <v>1</v>
      </c>
      <c r="AP85" s="38">
        <v>1</v>
      </c>
      <c r="AQ85" s="38">
        <v>1</v>
      </c>
      <c r="AR85" s="89"/>
      <c r="AS85" s="85"/>
      <c r="AT85" s="85"/>
      <c r="AU85" s="39"/>
      <c r="AV85" s="39"/>
      <c r="AW85" s="39"/>
      <c r="AX85" s="39"/>
      <c r="AY85" s="39"/>
      <c r="AZ85" s="39"/>
      <c r="BA85" s="39"/>
      <c r="BB85" s="39"/>
      <c r="BC85" s="44"/>
      <c r="BD85" s="123"/>
      <c r="BE85" s="123"/>
      <c r="BF85" s="78"/>
      <c r="BG85" s="78"/>
      <c r="BH85" s="99"/>
      <c r="BI85" s="78"/>
      <c r="BJ85" s="152"/>
      <c r="BK85" s="81"/>
      <c r="BL85" s="81"/>
      <c r="BM85" s="81"/>
    </row>
    <row r="86" spans="1:65" x14ac:dyDescent="0.3">
      <c r="A86" s="25" t="s">
        <v>56</v>
      </c>
      <c r="B86" s="25" t="str">
        <f>'[1]Мастер цифры'!B12</f>
        <v>Химия</v>
      </c>
      <c r="C86" s="26" t="s">
        <v>24</v>
      </c>
      <c r="D86" s="27">
        <v>1</v>
      </c>
      <c r="E86" s="27">
        <v>1</v>
      </c>
      <c r="F86" s="27">
        <v>1</v>
      </c>
      <c r="G86" s="27">
        <v>1</v>
      </c>
      <c r="H86" s="27">
        <v>1</v>
      </c>
      <c r="I86" s="27">
        <v>1</v>
      </c>
      <c r="J86" s="27">
        <v>1</v>
      </c>
      <c r="K86" s="27">
        <v>1</v>
      </c>
      <c r="L86" s="27">
        <v>1</v>
      </c>
      <c r="M86" s="27">
        <v>1</v>
      </c>
      <c r="N86" s="27">
        <v>1</v>
      </c>
      <c r="O86" s="27">
        <v>1</v>
      </c>
      <c r="P86" s="27">
        <v>1</v>
      </c>
      <c r="Q86" s="27">
        <v>1</v>
      </c>
      <c r="R86" s="27">
        <v>1</v>
      </c>
      <c r="S86" s="27">
        <v>1</v>
      </c>
      <c r="T86" s="27">
        <v>1</v>
      </c>
      <c r="U86" s="39"/>
      <c r="V86" s="39"/>
      <c r="W86" s="27">
        <v>1</v>
      </c>
      <c r="X86" s="27">
        <v>1</v>
      </c>
      <c r="Y86" s="27">
        <v>1</v>
      </c>
      <c r="Z86" s="27">
        <v>1</v>
      </c>
      <c r="AA86" s="27">
        <v>1</v>
      </c>
      <c r="AB86" s="27">
        <v>1</v>
      </c>
      <c r="AC86" s="27">
        <v>1</v>
      </c>
      <c r="AD86" s="27">
        <v>1</v>
      </c>
      <c r="AE86" s="27">
        <v>1</v>
      </c>
      <c r="AF86" s="27">
        <v>1</v>
      </c>
      <c r="AG86" s="27">
        <v>1</v>
      </c>
      <c r="AH86" s="27">
        <v>1</v>
      </c>
      <c r="AI86" s="27">
        <v>1</v>
      </c>
      <c r="AJ86" s="27">
        <v>1</v>
      </c>
      <c r="AK86" s="27">
        <v>1</v>
      </c>
      <c r="AL86" s="27">
        <v>1</v>
      </c>
      <c r="AM86" s="27">
        <v>1</v>
      </c>
      <c r="AN86" s="27">
        <v>1</v>
      </c>
      <c r="AO86" s="27">
        <v>1</v>
      </c>
      <c r="AP86" s="27">
        <v>1</v>
      </c>
      <c r="AQ86" s="27">
        <v>1</v>
      </c>
      <c r="AR86" s="90"/>
      <c r="AS86" s="85"/>
      <c r="AT86" s="85"/>
      <c r="AU86" s="39"/>
      <c r="AV86" s="39"/>
      <c r="AW86" s="39"/>
      <c r="AX86" s="39"/>
      <c r="AY86" s="39"/>
      <c r="AZ86" s="39"/>
      <c r="BA86" s="39"/>
      <c r="BB86" s="39"/>
      <c r="BC86" s="44"/>
      <c r="BD86" s="123"/>
      <c r="BE86" s="123"/>
      <c r="BF86" s="78"/>
      <c r="BG86" s="78"/>
      <c r="BH86" s="99"/>
      <c r="BI86" s="78"/>
      <c r="BJ86" s="149"/>
      <c r="BK86" s="81"/>
      <c r="BL86" s="81"/>
      <c r="BM86" s="81"/>
    </row>
    <row r="87" spans="1:65" x14ac:dyDescent="0.3">
      <c r="A87" s="36"/>
      <c r="B87" s="37"/>
      <c r="C87" s="32" t="s">
        <v>26</v>
      </c>
      <c r="D87" s="38">
        <v>1</v>
      </c>
      <c r="E87" s="38"/>
      <c r="F87" s="38">
        <v>1</v>
      </c>
      <c r="G87" s="38"/>
      <c r="H87" s="38">
        <v>1</v>
      </c>
      <c r="I87" s="38"/>
      <c r="J87" s="38">
        <v>1</v>
      </c>
      <c r="K87" s="38"/>
      <c r="L87" s="38">
        <v>1</v>
      </c>
      <c r="M87" s="38"/>
      <c r="N87" s="38">
        <v>1</v>
      </c>
      <c r="O87" s="38"/>
      <c r="P87" s="38">
        <v>1</v>
      </c>
      <c r="Q87" s="38"/>
      <c r="R87" s="38">
        <v>1</v>
      </c>
      <c r="S87" s="38"/>
      <c r="T87" s="40"/>
      <c r="U87" s="39"/>
      <c r="V87" s="39"/>
      <c r="W87" s="38">
        <v>1</v>
      </c>
      <c r="X87" s="38"/>
      <c r="Y87" s="38">
        <v>1</v>
      </c>
      <c r="Z87" s="38"/>
      <c r="AA87" s="38">
        <v>1</v>
      </c>
      <c r="AB87" s="38"/>
      <c r="AC87" s="38">
        <v>1</v>
      </c>
      <c r="AD87" s="38"/>
      <c r="AE87" s="38">
        <v>1</v>
      </c>
      <c r="AF87" s="38"/>
      <c r="AG87" s="38">
        <v>1</v>
      </c>
      <c r="AH87" s="38"/>
      <c r="AI87" s="38">
        <v>1</v>
      </c>
      <c r="AJ87" s="38"/>
      <c r="AK87" s="38">
        <v>1</v>
      </c>
      <c r="AL87" s="38"/>
      <c r="AM87" s="38">
        <v>1</v>
      </c>
      <c r="AN87" s="38"/>
      <c r="AO87" s="38">
        <v>1</v>
      </c>
      <c r="AP87" s="38"/>
      <c r="AQ87" s="38">
        <v>1</v>
      </c>
      <c r="AR87" s="89"/>
      <c r="AS87" s="85"/>
      <c r="AT87" s="85"/>
      <c r="AU87" s="39"/>
      <c r="AV87" s="39"/>
      <c r="AW87" s="39"/>
      <c r="AX87" s="39"/>
      <c r="AY87" s="39"/>
      <c r="AZ87" s="39"/>
      <c r="BA87" s="39"/>
      <c r="BB87" s="39"/>
      <c r="BC87" s="44"/>
      <c r="BD87" s="123"/>
      <c r="BE87" s="123"/>
      <c r="BF87" s="78"/>
      <c r="BG87" s="78"/>
      <c r="BH87" s="99"/>
      <c r="BI87" s="78"/>
      <c r="BJ87" s="152"/>
      <c r="BK87" s="81"/>
      <c r="BL87" s="81"/>
      <c r="BM87" s="81"/>
    </row>
    <row r="88" spans="1:65" x14ac:dyDescent="0.3">
      <c r="A88" s="25" t="s">
        <v>57</v>
      </c>
      <c r="B88" s="25" t="str">
        <f>'[1]Мастер цифры'!B13</f>
        <v>Физика (профильный)</v>
      </c>
      <c r="C88" s="26" t="s">
        <v>24</v>
      </c>
      <c r="D88" s="27">
        <v>3</v>
      </c>
      <c r="E88" s="27">
        <v>3</v>
      </c>
      <c r="F88" s="27">
        <v>3</v>
      </c>
      <c r="G88" s="27">
        <v>3</v>
      </c>
      <c r="H88" s="27">
        <v>3</v>
      </c>
      <c r="I88" s="27">
        <v>3</v>
      </c>
      <c r="J88" s="27">
        <v>3</v>
      </c>
      <c r="K88" s="27">
        <v>3</v>
      </c>
      <c r="L88" s="27">
        <v>3</v>
      </c>
      <c r="M88" s="27">
        <v>3</v>
      </c>
      <c r="N88" s="27">
        <v>3</v>
      </c>
      <c r="O88" s="27">
        <v>3</v>
      </c>
      <c r="P88" s="27">
        <v>3</v>
      </c>
      <c r="Q88" s="27">
        <v>3</v>
      </c>
      <c r="R88" s="27">
        <v>3</v>
      </c>
      <c r="S88" s="27">
        <v>3</v>
      </c>
      <c r="T88" s="27">
        <v>3</v>
      </c>
      <c r="U88" s="39"/>
      <c r="V88" s="39"/>
      <c r="W88" s="27">
        <v>4</v>
      </c>
      <c r="X88" s="27">
        <v>4</v>
      </c>
      <c r="Y88" s="27">
        <v>4</v>
      </c>
      <c r="Z88" s="27">
        <v>4</v>
      </c>
      <c r="AA88" s="27">
        <v>4</v>
      </c>
      <c r="AB88" s="27">
        <v>4</v>
      </c>
      <c r="AC88" s="27">
        <v>4</v>
      </c>
      <c r="AD88" s="27">
        <v>4</v>
      </c>
      <c r="AE88" s="27">
        <v>4</v>
      </c>
      <c r="AF88" s="27">
        <v>4</v>
      </c>
      <c r="AG88" s="27">
        <v>4</v>
      </c>
      <c r="AH88" s="27">
        <v>4</v>
      </c>
      <c r="AI88" s="27">
        <v>4</v>
      </c>
      <c r="AJ88" s="27">
        <v>4</v>
      </c>
      <c r="AK88" s="27">
        <v>4</v>
      </c>
      <c r="AL88" s="27">
        <v>4</v>
      </c>
      <c r="AM88" s="27">
        <v>4</v>
      </c>
      <c r="AN88" s="27">
        <v>4</v>
      </c>
      <c r="AO88" s="27">
        <v>4</v>
      </c>
      <c r="AP88" s="27">
        <v>4</v>
      </c>
      <c r="AQ88" s="27">
        <v>4</v>
      </c>
      <c r="AR88" s="90"/>
      <c r="AS88" s="85"/>
      <c r="AT88" s="85"/>
      <c r="AU88" s="39"/>
      <c r="AV88" s="39"/>
      <c r="AW88" s="39"/>
      <c r="AX88" s="39"/>
      <c r="AY88" s="39"/>
      <c r="AZ88" s="39"/>
      <c r="BA88" s="39"/>
      <c r="BB88" s="39"/>
      <c r="BC88" s="44"/>
      <c r="BD88" s="123"/>
      <c r="BE88" s="123"/>
      <c r="BF88" s="78"/>
      <c r="BG88" s="78"/>
      <c r="BH88" s="99"/>
      <c r="BI88" s="78"/>
      <c r="BJ88" s="149"/>
      <c r="BK88" s="81"/>
      <c r="BL88" s="81"/>
      <c r="BM88" s="81"/>
    </row>
    <row r="89" spans="1:65" x14ac:dyDescent="0.3">
      <c r="A89" s="36"/>
      <c r="B89" s="37"/>
      <c r="C89" s="32" t="s">
        <v>26</v>
      </c>
      <c r="D89" s="38">
        <v>1</v>
      </c>
      <c r="E89" s="38">
        <v>1</v>
      </c>
      <c r="F89" s="38">
        <v>2</v>
      </c>
      <c r="G89" s="38">
        <v>1</v>
      </c>
      <c r="H89" s="38">
        <v>2</v>
      </c>
      <c r="I89" s="38">
        <v>1</v>
      </c>
      <c r="J89" s="38">
        <v>2</v>
      </c>
      <c r="K89" s="38">
        <v>1</v>
      </c>
      <c r="L89" s="38">
        <v>2</v>
      </c>
      <c r="M89" s="38">
        <v>1</v>
      </c>
      <c r="N89" s="38">
        <v>2</v>
      </c>
      <c r="O89" s="38">
        <v>1</v>
      </c>
      <c r="P89" s="38">
        <v>2</v>
      </c>
      <c r="Q89" s="38">
        <v>1</v>
      </c>
      <c r="R89" s="38">
        <v>2</v>
      </c>
      <c r="S89" s="38">
        <v>1</v>
      </c>
      <c r="T89" s="38">
        <v>2</v>
      </c>
      <c r="U89" s="39"/>
      <c r="V89" s="39"/>
      <c r="W89" s="38">
        <v>3</v>
      </c>
      <c r="X89" s="38">
        <v>2</v>
      </c>
      <c r="Y89" s="38">
        <v>2</v>
      </c>
      <c r="Z89" s="38">
        <v>2</v>
      </c>
      <c r="AA89" s="38">
        <v>2</v>
      </c>
      <c r="AB89" s="38">
        <v>2</v>
      </c>
      <c r="AC89" s="38">
        <v>2</v>
      </c>
      <c r="AD89" s="38">
        <v>2</v>
      </c>
      <c r="AE89" s="38">
        <v>2</v>
      </c>
      <c r="AF89" s="38">
        <v>2</v>
      </c>
      <c r="AG89" s="38">
        <v>2</v>
      </c>
      <c r="AH89" s="38">
        <v>2</v>
      </c>
      <c r="AI89" s="38">
        <v>2</v>
      </c>
      <c r="AJ89" s="38">
        <v>2</v>
      </c>
      <c r="AK89" s="38">
        <v>2</v>
      </c>
      <c r="AL89" s="38">
        <v>2</v>
      </c>
      <c r="AM89" s="38">
        <v>2</v>
      </c>
      <c r="AN89" s="38">
        <v>2</v>
      </c>
      <c r="AO89" s="38">
        <v>2</v>
      </c>
      <c r="AP89" s="38">
        <v>2</v>
      </c>
      <c r="AQ89" s="38">
        <v>2</v>
      </c>
      <c r="AR89" s="89"/>
      <c r="AS89" s="85"/>
      <c r="AT89" s="85"/>
      <c r="AU89" s="39"/>
      <c r="AV89" s="39"/>
      <c r="AW89" s="39"/>
      <c r="AX89" s="39"/>
      <c r="AY89" s="39"/>
      <c r="AZ89" s="39"/>
      <c r="BA89" s="39"/>
      <c r="BB89" s="39"/>
      <c r="BC89" s="44"/>
      <c r="BD89" s="123"/>
      <c r="BE89" s="123"/>
      <c r="BF89" s="78"/>
      <c r="BG89" s="78"/>
      <c r="BH89" s="99"/>
      <c r="BI89" s="78"/>
      <c r="BJ89" s="152"/>
      <c r="BK89" s="81"/>
      <c r="BL89" s="81"/>
      <c r="BM89" s="81"/>
    </row>
    <row r="90" spans="1:65" s="91" customFormat="1" ht="20.25" customHeight="1" x14ac:dyDescent="0.3">
      <c r="A90" s="25" t="s">
        <v>58</v>
      </c>
      <c r="B90" s="25" t="str">
        <f>'[1]Мастер цифры'!B14</f>
        <v>Биология</v>
      </c>
      <c r="C90" s="26" t="s">
        <v>24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8"/>
      <c r="V90" s="28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90"/>
      <c r="AS90" s="85"/>
      <c r="AT90" s="85"/>
      <c r="AU90" s="39"/>
      <c r="AV90" s="39"/>
      <c r="AW90" s="39"/>
      <c r="AX90" s="39"/>
      <c r="AY90" s="39"/>
      <c r="AZ90" s="39"/>
      <c r="BA90" s="39"/>
      <c r="BB90" s="39"/>
      <c r="BC90" s="44"/>
      <c r="BD90" s="123"/>
      <c r="BE90" s="123"/>
      <c r="BF90" s="78"/>
      <c r="BG90" s="78"/>
      <c r="BH90" s="99"/>
      <c r="BI90" s="78"/>
      <c r="BJ90" s="149"/>
      <c r="BK90" s="81"/>
      <c r="BL90" s="81"/>
      <c r="BM90" s="81"/>
    </row>
    <row r="91" spans="1:65" x14ac:dyDescent="0.3">
      <c r="A91" s="36"/>
      <c r="B91" s="37"/>
      <c r="C91" s="32" t="s">
        <v>26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9"/>
      <c r="V91" s="39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89"/>
      <c r="AS91" s="85"/>
      <c r="AT91" s="85"/>
      <c r="AU91" s="39"/>
      <c r="AV91" s="39"/>
      <c r="AW91" s="39"/>
      <c r="AX91" s="39"/>
      <c r="AY91" s="39"/>
      <c r="AZ91" s="39"/>
      <c r="BA91" s="39"/>
      <c r="BB91" s="39"/>
      <c r="BC91" s="44"/>
      <c r="BD91" s="123"/>
      <c r="BE91" s="123"/>
      <c r="BF91" s="78"/>
      <c r="BG91" s="78"/>
      <c r="BH91" s="153"/>
      <c r="BI91" s="55"/>
      <c r="BJ91" s="152"/>
      <c r="BK91" s="81"/>
      <c r="BL91" s="81"/>
      <c r="BM91" s="81"/>
    </row>
    <row r="92" spans="1:65" x14ac:dyDescent="0.3">
      <c r="A92" s="25" t="s">
        <v>59</v>
      </c>
      <c r="B92" s="15" t="str">
        <f>'[1]Мастер цифры'!B15</f>
        <v>Экология</v>
      </c>
      <c r="C92" s="32"/>
      <c r="D92" s="57">
        <v>1</v>
      </c>
      <c r="E92" s="57">
        <v>1</v>
      </c>
      <c r="F92" s="57">
        <v>1</v>
      </c>
      <c r="G92" s="57">
        <v>1</v>
      </c>
      <c r="H92" s="57">
        <v>1</v>
      </c>
      <c r="I92" s="57">
        <v>1</v>
      </c>
      <c r="J92" s="57">
        <v>1</v>
      </c>
      <c r="K92" s="57">
        <v>1</v>
      </c>
      <c r="L92" s="57">
        <v>1</v>
      </c>
      <c r="M92" s="57">
        <v>1</v>
      </c>
      <c r="N92" s="57">
        <v>1</v>
      </c>
      <c r="O92" s="57">
        <v>1</v>
      </c>
      <c r="P92" s="57">
        <v>1</v>
      </c>
      <c r="Q92" s="57">
        <v>1</v>
      </c>
      <c r="R92" s="57">
        <v>1</v>
      </c>
      <c r="S92" s="57">
        <v>1</v>
      </c>
      <c r="T92" s="57">
        <v>1</v>
      </c>
      <c r="U92" s="39"/>
      <c r="V92" s="39"/>
      <c r="W92" s="57">
        <v>1</v>
      </c>
      <c r="X92" s="57">
        <v>1</v>
      </c>
      <c r="Y92" s="57">
        <v>1</v>
      </c>
      <c r="Z92" s="57">
        <v>1</v>
      </c>
      <c r="AA92" s="57">
        <v>1</v>
      </c>
      <c r="AB92" s="57">
        <v>1</v>
      </c>
      <c r="AC92" s="57">
        <v>1</v>
      </c>
      <c r="AD92" s="57">
        <v>1</v>
      </c>
      <c r="AE92" s="57">
        <v>1</v>
      </c>
      <c r="AF92" s="57">
        <v>1</v>
      </c>
      <c r="AG92" s="57">
        <v>1</v>
      </c>
      <c r="AH92" s="57">
        <v>1</v>
      </c>
      <c r="AI92" s="57">
        <v>1</v>
      </c>
      <c r="AJ92" s="57">
        <v>1</v>
      </c>
      <c r="AK92" s="57">
        <v>1</v>
      </c>
      <c r="AL92" s="57">
        <v>1</v>
      </c>
      <c r="AM92" s="57">
        <v>1</v>
      </c>
      <c r="AN92" s="57">
        <v>1</v>
      </c>
      <c r="AO92" s="57">
        <v>1</v>
      </c>
      <c r="AP92" s="57">
        <v>1</v>
      </c>
      <c r="AQ92" s="57">
        <v>1</v>
      </c>
      <c r="AR92" s="89"/>
      <c r="AS92" s="85"/>
      <c r="AT92" s="85"/>
      <c r="AU92" s="39"/>
      <c r="AV92" s="39"/>
      <c r="AW92" s="39"/>
      <c r="AX92" s="39"/>
      <c r="AY92" s="39"/>
      <c r="AZ92" s="39"/>
      <c r="BA92" s="39"/>
      <c r="BB92" s="39"/>
      <c r="BC92" s="44"/>
      <c r="BD92" s="123"/>
      <c r="BE92" s="123"/>
      <c r="BF92" s="78"/>
      <c r="BG92" s="78"/>
      <c r="BH92" s="99"/>
      <c r="BI92" s="78"/>
      <c r="BJ92" s="123"/>
      <c r="BK92" s="81"/>
      <c r="BL92" s="81"/>
      <c r="BM92" s="81"/>
    </row>
    <row r="93" spans="1:65" x14ac:dyDescent="0.3">
      <c r="A93" s="36"/>
      <c r="B93" s="37"/>
      <c r="C93" s="32"/>
      <c r="D93" s="38">
        <v>1</v>
      </c>
      <c r="E93" s="38"/>
      <c r="F93" s="38">
        <v>1</v>
      </c>
      <c r="G93" s="38"/>
      <c r="H93" s="38">
        <v>1</v>
      </c>
      <c r="I93" s="38"/>
      <c r="J93" s="38">
        <v>1</v>
      </c>
      <c r="K93" s="38"/>
      <c r="L93" s="38">
        <v>1</v>
      </c>
      <c r="M93" s="38"/>
      <c r="N93" s="38">
        <v>1</v>
      </c>
      <c r="O93" s="38"/>
      <c r="P93" s="38">
        <v>1</v>
      </c>
      <c r="Q93" s="38"/>
      <c r="R93" s="38">
        <v>1</v>
      </c>
      <c r="S93" s="38"/>
      <c r="T93" s="38">
        <v>1</v>
      </c>
      <c r="U93" s="39"/>
      <c r="V93" s="39"/>
      <c r="W93" s="38"/>
      <c r="X93" s="38">
        <v>1</v>
      </c>
      <c r="Y93" s="38"/>
      <c r="Z93" s="38">
        <v>1</v>
      </c>
      <c r="AA93" s="38"/>
      <c r="AB93" s="38">
        <v>1</v>
      </c>
      <c r="AC93" s="38"/>
      <c r="AD93" s="38">
        <v>1</v>
      </c>
      <c r="AE93" s="38"/>
      <c r="AF93" s="38">
        <v>1</v>
      </c>
      <c r="AG93" s="38"/>
      <c r="AH93" s="38">
        <v>1</v>
      </c>
      <c r="AI93" s="38"/>
      <c r="AJ93" s="38">
        <v>1</v>
      </c>
      <c r="AK93" s="38"/>
      <c r="AL93" s="38">
        <v>1</v>
      </c>
      <c r="AM93" s="38"/>
      <c r="AN93" s="38">
        <v>1</v>
      </c>
      <c r="AO93" s="38"/>
      <c r="AP93" s="38">
        <v>1</v>
      </c>
      <c r="AQ93" s="38"/>
      <c r="AR93" s="89"/>
      <c r="AS93" s="85"/>
      <c r="AT93" s="85"/>
      <c r="AU93" s="39"/>
      <c r="AV93" s="39"/>
      <c r="AW93" s="39"/>
      <c r="AX93" s="39"/>
      <c r="AY93" s="39"/>
      <c r="AZ93" s="39"/>
      <c r="BA93" s="39"/>
      <c r="BB93" s="39"/>
      <c r="BC93" s="44"/>
      <c r="BD93" s="123"/>
      <c r="BE93" s="123"/>
      <c r="BF93" s="78"/>
      <c r="BG93" s="78"/>
      <c r="BH93" s="153"/>
      <c r="BI93" s="78"/>
      <c r="BJ93" s="152"/>
      <c r="BK93" s="81"/>
      <c r="BL93" s="81"/>
      <c r="BM93" s="81"/>
    </row>
    <row r="94" spans="1:65" x14ac:dyDescent="0.3">
      <c r="A94" s="25" t="s">
        <v>60</v>
      </c>
      <c r="B94" s="25" t="str">
        <f>'[1]Мастер цифры'!B16</f>
        <v>География</v>
      </c>
      <c r="C94" s="26" t="s">
        <v>24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27">
        <v>1</v>
      </c>
      <c r="K94" s="27">
        <v>1</v>
      </c>
      <c r="L94" s="27">
        <v>1</v>
      </c>
      <c r="M94" s="27">
        <v>1</v>
      </c>
      <c r="N94" s="27">
        <v>1</v>
      </c>
      <c r="O94" s="27">
        <v>1</v>
      </c>
      <c r="P94" s="27">
        <v>1</v>
      </c>
      <c r="Q94" s="27">
        <v>1</v>
      </c>
      <c r="R94" s="27">
        <v>1</v>
      </c>
      <c r="S94" s="27">
        <v>1</v>
      </c>
      <c r="T94" s="27">
        <v>1</v>
      </c>
      <c r="U94" s="39"/>
      <c r="V94" s="39"/>
      <c r="W94" s="27">
        <v>2</v>
      </c>
      <c r="X94" s="27">
        <v>2</v>
      </c>
      <c r="Y94" s="27">
        <v>2</v>
      </c>
      <c r="Z94" s="27">
        <v>2</v>
      </c>
      <c r="AA94" s="27">
        <v>2</v>
      </c>
      <c r="AB94" s="27">
        <v>2</v>
      </c>
      <c r="AC94" s="27">
        <v>2</v>
      </c>
      <c r="AD94" s="27">
        <v>2</v>
      </c>
      <c r="AE94" s="27">
        <v>2</v>
      </c>
      <c r="AF94" s="27">
        <v>2</v>
      </c>
      <c r="AG94" s="27">
        <v>2</v>
      </c>
      <c r="AH94" s="27">
        <v>2</v>
      </c>
      <c r="AI94" s="27">
        <v>2</v>
      </c>
      <c r="AJ94" s="27">
        <v>2</v>
      </c>
      <c r="AK94" s="27">
        <v>2</v>
      </c>
      <c r="AL94" s="27">
        <v>2</v>
      </c>
      <c r="AM94" s="27">
        <v>2</v>
      </c>
      <c r="AN94" s="27">
        <v>2</v>
      </c>
      <c r="AO94" s="27">
        <v>2</v>
      </c>
      <c r="AP94" s="27">
        <v>2</v>
      </c>
      <c r="AQ94" s="27">
        <v>2</v>
      </c>
      <c r="AR94" s="90"/>
      <c r="AS94" s="85"/>
      <c r="AT94" s="85"/>
      <c r="AU94" s="39"/>
      <c r="AV94" s="39"/>
      <c r="AW94" s="39"/>
      <c r="AX94" s="39"/>
      <c r="AY94" s="39"/>
      <c r="AZ94" s="39"/>
      <c r="BA94" s="39"/>
      <c r="BB94" s="39"/>
      <c r="BC94" s="44"/>
      <c r="BD94" s="123"/>
      <c r="BE94" s="123"/>
      <c r="BF94" s="78"/>
      <c r="BG94" s="78"/>
      <c r="BH94" s="99"/>
      <c r="BI94" s="78"/>
      <c r="BJ94" s="149"/>
      <c r="BK94" s="81"/>
      <c r="BL94" s="81"/>
      <c r="BM94" s="81"/>
    </row>
    <row r="95" spans="1:65" x14ac:dyDescent="0.3">
      <c r="A95" s="36"/>
      <c r="B95" s="37"/>
      <c r="C95" s="32" t="s">
        <v>26</v>
      </c>
      <c r="D95" s="38"/>
      <c r="E95" s="38">
        <v>1</v>
      </c>
      <c r="F95" s="38"/>
      <c r="G95" s="38">
        <v>1</v>
      </c>
      <c r="H95" s="38"/>
      <c r="I95" s="38">
        <v>1</v>
      </c>
      <c r="J95" s="38"/>
      <c r="K95" s="38">
        <v>1</v>
      </c>
      <c r="L95" s="38"/>
      <c r="M95" s="38">
        <v>1</v>
      </c>
      <c r="N95" s="38"/>
      <c r="O95" s="38">
        <v>1</v>
      </c>
      <c r="P95" s="38"/>
      <c r="Q95" s="38">
        <v>1</v>
      </c>
      <c r="R95" s="38"/>
      <c r="S95" s="38">
        <v>1</v>
      </c>
      <c r="T95" s="40"/>
      <c r="U95" s="39"/>
      <c r="V95" s="39"/>
      <c r="W95" s="38">
        <v>1</v>
      </c>
      <c r="X95" s="38">
        <v>1</v>
      </c>
      <c r="Y95" s="38">
        <v>1</v>
      </c>
      <c r="Z95" s="38">
        <v>1</v>
      </c>
      <c r="AA95" s="38">
        <v>1</v>
      </c>
      <c r="AB95" s="38">
        <v>1</v>
      </c>
      <c r="AC95" s="38">
        <v>1</v>
      </c>
      <c r="AD95" s="38">
        <v>1</v>
      </c>
      <c r="AE95" s="38">
        <v>1</v>
      </c>
      <c r="AF95" s="38">
        <v>1</v>
      </c>
      <c r="AG95" s="38">
        <v>1</v>
      </c>
      <c r="AH95" s="38">
        <v>1</v>
      </c>
      <c r="AI95" s="38">
        <v>1</v>
      </c>
      <c r="AJ95" s="38">
        <v>1</v>
      </c>
      <c r="AK95" s="38">
        <v>1</v>
      </c>
      <c r="AL95" s="38">
        <v>1</v>
      </c>
      <c r="AM95" s="38">
        <v>1</v>
      </c>
      <c r="AN95" s="38">
        <v>1</v>
      </c>
      <c r="AO95" s="38">
        <v>1</v>
      </c>
      <c r="AP95" s="38">
        <v>1</v>
      </c>
      <c r="AQ95" s="38">
        <v>1</v>
      </c>
      <c r="AR95" s="89"/>
      <c r="AS95" s="85"/>
      <c r="AT95" s="85"/>
      <c r="AU95" s="39"/>
      <c r="AV95" s="39"/>
      <c r="AW95" s="39"/>
      <c r="AX95" s="39"/>
      <c r="AY95" s="39"/>
      <c r="AZ95" s="39"/>
      <c r="BA95" s="39"/>
      <c r="BB95" s="39"/>
      <c r="BC95" s="44"/>
      <c r="BD95" s="123"/>
      <c r="BE95" s="123"/>
      <c r="BF95" s="78"/>
      <c r="BG95" s="78"/>
      <c r="BH95" s="154"/>
      <c r="BI95" s="78"/>
      <c r="BJ95" s="152"/>
      <c r="BK95" s="81"/>
      <c r="BL95" s="81"/>
      <c r="BM95" s="81"/>
    </row>
    <row r="96" spans="1:65" x14ac:dyDescent="0.3">
      <c r="A96" s="25" t="s">
        <v>61</v>
      </c>
      <c r="B96" s="25" t="str">
        <f>'[1]Мастер цифры'!B17</f>
        <v>Математика (профильный)</v>
      </c>
      <c r="C96" s="26" t="s">
        <v>24</v>
      </c>
      <c r="D96" s="27">
        <v>4</v>
      </c>
      <c r="E96" s="27">
        <v>4</v>
      </c>
      <c r="F96" s="27">
        <v>4</v>
      </c>
      <c r="G96" s="27">
        <v>4</v>
      </c>
      <c r="H96" s="27">
        <v>4</v>
      </c>
      <c r="I96" s="27">
        <v>4</v>
      </c>
      <c r="J96" s="27">
        <v>4</v>
      </c>
      <c r="K96" s="27">
        <v>4</v>
      </c>
      <c r="L96" s="27">
        <v>4</v>
      </c>
      <c r="M96" s="27">
        <v>4</v>
      </c>
      <c r="N96" s="27">
        <v>4</v>
      </c>
      <c r="O96" s="27">
        <v>4</v>
      </c>
      <c r="P96" s="27">
        <v>4</v>
      </c>
      <c r="Q96" s="27">
        <v>4</v>
      </c>
      <c r="R96" s="27">
        <v>4</v>
      </c>
      <c r="S96" s="27">
        <v>4</v>
      </c>
      <c r="T96" s="27">
        <v>4</v>
      </c>
      <c r="U96" s="39"/>
      <c r="V96" s="39"/>
      <c r="W96" s="27">
        <v>4</v>
      </c>
      <c r="X96" s="27">
        <v>4</v>
      </c>
      <c r="Y96" s="27">
        <v>4</v>
      </c>
      <c r="Z96" s="27">
        <v>4</v>
      </c>
      <c r="AA96" s="27">
        <v>4</v>
      </c>
      <c r="AB96" s="27">
        <v>4</v>
      </c>
      <c r="AC96" s="27">
        <v>4</v>
      </c>
      <c r="AD96" s="27">
        <v>4</v>
      </c>
      <c r="AE96" s="27">
        <v>4</v>
      </c>
      <c r="AF96" s="27">
        <v>4</v>
      </c>
      <c r="AG96" s="27">
        <v>4</v>
      </c>
      <c r="AH96" s="27">
        <v>4</v>
      </c>
      <c r="AI96" s="27">
        <v>4</v>
      </c>
      <c r="AJ96" s="27">
        <v>4</v>
      </c>
      <c r="AK96" s="27">
        <v>4</v>
      </c>
      <c r="AL96" s="27">
        <v>4</v>
      </c>
      <c r="AM96" s="27">
        <v>4</v>
      </c>
      <c r="AN96" s="27">
        <v>4</v>
      </c>
      <c r="AO96" s="27">
        <v>4</v>
      </c>
      <c r="AP96" s="27">
        <v>4</v>
      </c>
      <c r="AQ96" s="27">
        <v>4</v>
      </c>
      <c r="AR96" s="90"/>
      <c r="AS96" s="85"/>
      <c r="AT96" s="85"/>
      <c r="AU96" s="39"/>
      <c r="AV96" s="39"/>
      <c r="AW96" s="39"/>
      <c r="AX96" s="39"/>
      <c r="AY96" s="39"/>
      <c r="AZ96" s="39"/>
      <c r="BA96" s="39"/>
      <c r="BB96" s="39"/>
      <c r="BC96" s="44"/>
      <c r="BD96" s="123"/>
      <c r="BE96" s="123"/>
      <c r="BF96" s="78"/>
      <c r="BG96" s="78"/>
      <c r="BH96" s="99"/>
      <c r="BI96" s="78"/>
      <c r="BJ96" s="149"/>
      <c r="BK96" s="81"/>
      <c r="BL96" s="81"/>
      <c r="BM96" s="81"/>
    </row>
    <row r="97" spans="1:65" x14ac:dyDescent="0.3">
      <c r="A97" s="37"/>
      <c r="B97" s="37"/>
      <c r="C97" s="32" t="s">
        <v>26</v>
      </c>
      <c r="D97" s="38">
        <v>2</v>
      </c>
      <c r="E97" s="38">
        <v>2</v>
      </c>
      <c r="F97" s="38">
        <v>2</v>
      </c>
      <c r="G97" s="38">
        <v>2</v>
      </c>
      <c r="H97" s="38">
        <v>2</v>
      </c>
      <c r="I97" s="38">
        <v>2</v>
      </c>
      <c r="J97" s="38">
        <v>2</v>
      </c>
      <c r="K97" s="38">
        <v>2</v>
      </c>
      <c r="L97" s="38">
        <v>2</v>
      </c>
      <c r="M97" s="38">
        <v>2</v>
      </c>
      <c r="N97" s="38">
        <v>2</v>
      </c>
      <c r="O97" s="38">
        <v>2</v>
      </c>
      <c r="P97" s="38">
        <v>2</v>
      </c>
      <c r="Q97" s="38">
        <v>2</v>
      </c>
      <c r="R97" s="38">
        <v>2</v>
      </c>
      <c r="S97" s="38">
        <v>2</v>
      </c>
      <c r="T97" s="38">
        <v>2</v>
      </c>
      <c r="U97" s="39"/>
      <c r="V97" s="39"/>
      <c r="W97" s="38">
        <v>2</v>
      </c>
      <c r="X97" s="38">
        <v>2</v>
      </c>
      <c r="Y97" s="38">
        <v>2</v>
      </c>
      <c r="Z97" s="38">
        <v>2</v>
      </c>
      <c r="AA97" s="38">
        <v>2</v>
      </c>
      <c r="AB97" s="38">
        <v>2</v>
      </c>
      <c r="AC97" s="38">
        <v>2</v>
      </c>
      <c r="AD97" s="38">
        <v>2</v>
      </c>
      <c r="AE97" s="38">
        <v>2</v>
      </c>
      <c r="AF97" s="38">
        <v>2</v>
      </c>
      <c r="AG97" s="38">
        <v>2</v>
      </c>
      <c r="AH97" s="38">
        <v>2</v>
      </c>
      <c r="AI97" s="38">
        <v>2</v>
      </c>
      <c r="AJ97" s="38">
        <v>2</v>
      </c>
      <c r="AK97" s="38">
        <v>2</v>
      </c>
      <c r="AL97" s="38">
        <v>2</v>
      </c>
      <c r="AM97" s="38">
        <v>2</v>
      </c>
      <c r="AN97" s="38">
        <v>2</v>
      </c>
      <c r="AO97" s="38">
        <v>2</v>
      </c>
      <c r="AP97" s="38">
        <v>2</v>
      </c>
      <c r="AQ97" s="38">
        <v>2</v>
      </c>
      <c r="AR97" s="89"/>
      <c r="AS97" s="85"/>
      <c r="AT97" s="85"/>
      <c r="AU97" s="39"/>
      <c r="AV97" s="39"/>
      <c r="AW97" s="39"/>
      <c r="AX97" s="39"/>
      <c r="AY97" s="39"/>
      <c r="AZ97" s="39"/>
      <c r="BA97" s="39"/>
      <c r="BB97" s="39"/>
      <c r="BC97" s="44"/>
      <c r="BD97" s="123"/>
      <c r="BE97" s="123"/>
      <c r="BF97" s="78"/>
      <c r="BG97" s="78"/>
      <c r="BH97" s="99"/>
      <c r="BI97" s="78"/>
      <c r="BJ97" s="152"/>
      <c r="BK97" s="81"/>
      <c r="BL97" s="81"/>
      <c r="BM97" s="81"/>
    </row>
    <row r="98" spans="1:65" ht="21.75" customHeight="1" x14ac:dyDescent="0.3">
      <c r="A98" s="25" t="s">
        <v>62</v>
      </c>
      <c r="B98" s="25" t="str">
        <f>'[1]Мастер цифры'!B18</f>
        <v>Информатика и ИКТ (профильный)</v>
      </c>
      <c r="C98" s="26" t="s">
        <v>24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1</v>
      </c>
      <c r="J98" s="27">
        <v>1</v>
      </c>
      <c r="K98" s="27">
        <v>1</v>
      </c>
      <c r="L98" s="27">
        <v>1</v>
      </c>
      <c r="M98" s="27">
        <v>1</v>
      </c>
      <c r="N98" s="27">
        <v>1</v>
      </c>
      <c r="O98" s="27">
        <v>1</v>
      </c>
      <c r="P98" s="27">
        <v>1</v>
      </c>
      <c r="Q98" s="27">
        <v>1</v>
      </c>
      <c r="R98" s="27">
        <v>1</v>
      </c>
      <c r="S98" s="27">
        <v>1</v>
      </c>
      <c r="T98" s="27">
        <v>1</v>
      </c>
      <c r="U98" s="28"/>
      <c r="V98" s="28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90"/>
      <c r="AS98" s="85"/>
      <c r="AT98" s="85"/>
      <c r="AU98" s="39"/>
      <c r="AV98" s="39"/>
      <c r="AW98" s="39"/>
      <c r="AX98" s="39"/>
      <c r="AY98" s="39"/>
      <c r="AZ98" s="39"/>
      <c r="BA98" s="39"/>
      <c r="BB98" s="39"/>
      <c r="BC98" s="44"/>
      <c r="BD98" s="123"/>
      <c r="BE98" s="123"/>
      <c r="BF98" s="78"/>
      <c r="BG98" s="78"/>
      <c r="BH98" s="99"/>
      <c r="BI98" s="78"/>
      <c r="BJ98" s="149"/>
      <c r="BK98" s="81"/>
      <c r="BL98" s="81"/>
      <c r="BM98" s="81"/>
    </row>
    <row r="99" spans="1:65" ht="25.5" customHeight="1" x14ac:dyDescent="0.3">
      <c r="A99" s="37"/>
      <c r="B99" s="37"/>
      <c r="C99" s="32" t="s">
        <v>26</v>
      </c>
      <c r="D99" s="38"/>
      <c r="E99" s="38"/>
      <c r="F99" s="38"/>
      <c r="G99" s="38">
        <v>1</v>
      </c>
      <c r="H99" s="38"/>
      <c r="I99" s="38">
        <v>1</v>
      </c>
      <c r="J99" s="38"/>
      <c r="K99" s="38">
        <v>1</v>
      </c>
      <c r="L99" s="38"/>
      <c r="M99" s="38">
        <v>1</v>
      </c>
      <c r="N99" s="38"/>
      <c r="O99" s="38">
        <v>1</v>
      </c>
      <c r="P99" s="38"/>
      <c r="Q99" s="38">
        <v>1</v>
      </c>
      <c r="R99" s="38"/>
      <c r="S99" s="38">
        <v>1</v>
      </c>
      <c r="T99" s="38"/>
      <c r="U99" s="39"/>
      <c r="V99" s="39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89"/>
      <c r="AS99" s="85"/>
      <c r="AT99" s="85"/>
      <c r="AU99" s="39"/>
      <c r="AV99" s="39"/>
      <c r="AW99" s="39"/>
      <c r="AX99" s="39"/>
      <c r="AY99" s="39"/>
      <c r="AZ99" s="39"/>
      <c r="BA99" s="39"/>
      <c r="BB99" s="39"/>
      <c r="BC99" s="44"/>
      <c r="BD99" s="123"/>
      <c r="BE99" s="123"/>
      <c r="BF99" s="78"/>
      <c r="BG99" s="78"/>
      <c r="BH99" s="99"/>
      <c r="BI99" s="55"/>
      <c r="BJ99" s="152"/>
      <c r="BK99" s="81"/>
      <c r="BL99" s="81"/>
      <c r="BM99" s="81"/>
    </row>
    <row r="100" spans="1:65" x14ac:dyDescent="0.3">
      <c r="A100" s="25" t="s">
        <v>63</v>
      </c>
      <c r="B100" s="25" t="str">
        <f>'[1]Мастер цифры'!B19</f>
        <v>ОБЖ</v>
      </c>
      <c r="C100" s="26" t="s">
        <v>24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27">
        <v>1</v>
      </c>
      <c r="K100" s="27">
        <v>1</v>
      </c>
      <c r="L100" s="27">
        <v>1</v>
      </c>
      <c r="M100" s="27">
        <v>1</v>
      </c>
      <c r="N100" s="27">
        <v>1</v>
      </c>
      <c r="O100" s="27">
        <v>1</v>
      </c>
      <c r="P100" s="27">
        <v>1</v>
      </c>
      <c r="Q100" s="27">
        <v>1</v>
      </c>
      <c r="R100" s="27">
        <v>1</v>
      </c>
      <c r="S100" s="27">
        <v>1</v>
      </c>
      <c r="T100" s="27">
        <v>1</v>
      </c>
      <c r="U100" s="39"/>
      <c r="V100" s="39"/>
      <c r="W100" s="27">
        <v>1</v>
      </c>
      <c r="X100" s="27">
        <v>1</v>
      </c>
      <c r="Y100" s="27">
        <v>1</v>
      </c>
      <c r="Z100" s="27">
        <v>1</v>
      </c>
      <c r="AA100" s="27">
        <v>1</v>
      </c>
      <c r="AB100" s="27">
        <v>1</v>
      </c>
      <c r="AC100" s="27">
        <v>1</v>
      </c>
      <c r="AD100" s="27">
        <v>1</v>
      </c>
      <c r="AE100" s="27">
        <v>1</v>
      </c>
      <c r="AF100" s="27">
        <v>1</v>
      </c>
      <c r="AG100" s="27">
        <v>1</v>
      </c>
      <c r="AH100" s="27">
        <v>1</v>
      </c>
      <c r="AI100" s="27">
        <v>1</v>
      </c>
      <c r="AJ100" s="27">
        <v>1</v>
      </c>
      <c r="AK100" s="27">
        <v>1</v>
      </c>
      <c r="AL100" s="27">
        <v>1</v>
      </c>
      <c r="AM100" s="27">
        <v>1</v>
      </c>
      <c r="AN100" s="27">
        <v>1</v>
      </c>
      <c r="AO100" s="27">
        <v>1</v>
      </c>
      <c r="AP100" s="27">
        <v>1</v>
      </c>
      <c r="AQ100" s="27">
        <v>1</v>
      </c>
      <c r="AR100" s="90"/>
      <c r="AS100" s="85"/>
      <c r="AT100" s="85"/>
      <c r="AU100" s="39"/>
      <c r="AV100" s="39"/>
      <c r="AW100" s="39"/>
      <c r="AX100" s="39"/>
      <c r="AY100" s="39"/>
      <c r="AZ100" s="39"/>
      <c r="BA100" s="39"/>
      <c r="BB100" s="39"/>
      <c r="BC100" s="44"/>
      <c r="BD100" s="123"/>
      <c r="BE100" s="123"/>
      <c r="BF100" s="78"/>
      <c r="BG100" s="78"/>
      <c r="BH100" s="99"/>
      <c r="BI100" s="78"/>
      <c r="BJ100" s="149"/>
      <c r="BK100" s="81"/>
      <c r="BL100" s="81"/>
      <c r="BM100" s="81"/>
    </row>
    <row r="101" spans="1:65" ht="25.5" customHeight="1" x14ac:dyDescent="0.3">
      <c r="A101" s="37"/>
      <c r="B101" s="37"/>
      <c r="C101" s="32" t="s">
        <v>26</v>
      </c>
      <c r="D101" s="38"/>
      <c r="E101" s="38">
        <v>1</v>
      </c>
      <c r="F101" s="38"/>
      <c r="G101" s="38">
        <v>1</v>
      </c>
      <c r="H101" s="38">
        <v>1</v>
      </c>
      <c r="I101" s="38"/>
      <c r="J101" s="38">
        <v>1</v>
      </c>
      <c r="K101" s="38"/>
      <c r="L101" s="38">
        <v>1</v>
      </c>
      <c r="M101" s="38"/>
      <c r="N101" s="38">
        <v>1</v>
      </c>
      <c r="O101" s="38"/>
      <c r="P101" s="38">
        <v>1</v>
      </c>
      <c r="Q101" s="38"/>
      <c r="R101" s="38">
        <v>1</v>
      </c>
      <c r="S101" s="38"/>
      <c r="T101" s="38"/>
      <c r="U101" s="39"/>
      <c r="V101" s="39"/>
      <c r="W101" s="38">
        <v>1</v>
      </c>
      <c r="X101" s="38"/>
      <c r="Y101" s="38">
        <v>1</v>
      </c>
      <c r="Z101" s="38"/>
      <c r="AA101" s="38">
        <v>1</v>
      </c>
      <c r="AB101" s="38"/>
      <c r="AC101" s="38">
        <v>1</v>
      </c>
      <c r="AD101" s="38"/>
      <c r="AE101" s="38"/>
      <c r="AF101" s="38"/>
      <c r="AG101" s="38">
        <v>1</v>
      </c>
      <c r="AH101" s="38"/>
      <c r="AI101" s="38">
        <v>1</v>
      </c>
      <c r="AJ101" s="38"/>
      <c r="AK101" s="38">
        <v>1</v>
      </c>
      <c r="AL101" s="38"/>
      <c r="AM101" s="38">
        <v>1</v>
      </c>
      <c r="AN101" s="38"/>
      <c r="AO101" s="38">
        <v>1</v>
      </c>
      <c r="AP101" s="38"/>
      <c r="AQ101" s="38">
        <v>1</v>
      </c>
      <c r="AR101" s="89"/>
      <c r="AS101" s="85"/>
      <c r="AT101" s="85"/>
      <c r="AU101" s="39"/>
      <c r="AV101" s="39"/>
      <c r="AW101" s="39"/>
      <c r="AX101" s="39"/>
      <c r="AY101" s="39"/>
      <c r="AZ101" s="39"/>
      <c r="BA101" s="39"/>
      <c r="BB101" s="39"/>
      <c r="BC101" s="44"/>
      <c r="BD101" s="123"/>
      <c r="BE101" s="123"/>
      <c r="BF101" s="78"/>
      <c r="BG101" s="78"/>
      <c r="BH101" s="99"/>
      <c r="BI101" s="78"/>
      <c r="BJ101" s="152"/>
      <c r="BK101" s="81"/>
      <c r="BL101" s="81"/>
      <c r="BM101" s="81"/>
    </row>
    <row r="102" spans="1:65" ht="43.5" customHeight="1" x14ac:dyDescent="0.3">
      <c r="A102" s="25" t="s">
        <v>64</v>
      </c>
      <c r="B102" s="25" t="str">
        <f>'[1]Мастер цифры'!B20</f>
        <v>Физическая культура</v>
      </c>
      <c r="C102" s="26" t="s">
        <v>24</v>
      </c>
      <c r="D102" s="27">
        <v>3</v>
      </c>
      <c r="E102" s="27">
        <v>3</v>
      </c>
      <c r="F102" s="27">
        <v>3</v>
      </c>
      <c r="G102" s="27">
        <v>3</v>
      </c>
      <c r="H102" s="27">
        <v>3</v>
      </c>
      <c r="I102" s="27">
        <v>3</v>
      </c>
      <c r="J102" s="27">
        <v>3</v>
      </c>
      <c r="K102" s="27">
        <v>3</v>
      </c>
      <c r="L102" s="27">
        <v>3</v>
      </c>
      <c r="M102" s="27">
        <v>3</v>
      </c>
      <c r="N102" s="27">
        <v>3</v>
      </c>
      <c r="O102" s="27">
        <v>3</v>
      </c>
      <c r="P102" s="27">
        <v>3</v>
      </c>
      <c r="Q102" s="27">
        <v>3</v>
      </c>
      <c r="R102" s="27">
        <v>3</v>
      </c>
      <c r="S102" s="27">
        <v>3</v>
      </c>
      <c r="T102" s="27">
        <v>3</v>
      </c>
      <c r="U102" s="28"/>
      <c r="V102" s="28"/>
      <c r="W102" s="27">
        <v>2</v>
      </c>
      <c r="X102" s="27">
        <v>2</v>
      </c>
      <c r="Y102" s="27">
        <v>2</v>
      </c>
      <c r="Z102" s="27">
        <v>2</v>
      </c>
      <c r="AA102" s="27">
        <v>2</v>
      </c>
      <c r="AB102" s="27">
        <v>2</v>
      </c>
      <c r="AC102" s="27">
        <v>2</v>
      </c>
      <c r="AD102" s="92">
        <v>2</v>
      </c>
      <c r="AE102" s="27">
        <v>2</v>
      </c>
      <c r="AF102" s="27">
        <v>2</v>
      </c>
      <c r="AG102" s="27">
        <v>2</v>
      </c>
      <c r="AH102" s="27">
        <v>2</v>
      </c>
      <c r="AI102" s="27">
        <v>2</v>
      </c>
      <c r="AJ102" s="27">
        <v>2</v>
      </c>
      <c r="AK102" s="27">
        <v>2</v>
      </c>
      <c r="AL102" s="27">
        <v>2</v>
      </c>
      <c r="AM102" s="27">
        <v>2</v>
      </c>
      <c r="AN102" s="27">
        <v>2</v>
      </c>
      <c r="AO102" s="27">
        <v>2</v>
      </c>
      <c r="AP102" s="27">
        <v>2</v>
      </c>
      <c r="AQ102" s="27">
        <v>2</v>
      </c>
      <c r="AR102" s="90"/>
      <c r="AS102" s="85"/>
      <c r="AT102" s="85"/>
      <c r="AU102" s="39"/>
      <c r="AV102" s="39"/>
      <c r="AW102" s="39"/>
      <c r="AX102" s="39"/>
      <c r="AY102" s="39"/>
      <c r="AZ102" s="39"/>
      <c r="BA102" s="39"/>
      <c r="BB102" s="39"/>
      <c r="BC102" s="44"/>
      <c r="BD102" s="123"/>
      <c r="BE102" s="123"/>
      <c r="BF102" s="78"/>
      <c r="BG102" s="78"/>
      <c r="BH102" s="99"/>
      <c r="BI102" s="78"/>
      <c r="BJ102" s="149"/>
      <c r="BK102" s="81"/>
      <c r="BL102" s="81"/>
      <c r="BM102" s="81"/>
    </row>
    <row r="103" spans="1:65" x14ac:dyDescent="0.3">
      <c r="A103" s="37"/>
      <c r="B103" s="37"/>
      <c r="C103" s="32" t="s">
        <v>26</v>
      </c>
      <c r="D103" s="38">
        <v>1</v>
      </c>
      <c r="E103" s="38">
        <v>2</v>
      </c>
      <c r="F103" s="38">
        <v>1</v>
      </c>
      <c r="G103" s="38">
        <v>2</v>
      </c>
      <c r="H103" s="38">
        <v>1</v>
      </c>
      <c r="I103" s="38">
        <v>2</v>
      </c>
      <c r="J103" s="38">
        <v>1</v>
      </c>
      <c r="K103" s="38">
        <v>2</v>
      </c>
      <c r="L103" s="38">
        <v>1</v>
      </c>
      <c r="M103" s="38">
        <v>2</v>
      </c>
      <c r="N103" s="38">
        <v>1</v>
      </c>
      <c r="O103" s="38">
        <v>2</v>
      </c>
      <c r="P103" s="38">
        <v>1</v>
      </c>
      <c r="Q103" s="38">
        <v>2</v>
      </c>
      <c r="R103" s="38">
        <v>2</v>
      </c>
      <c r="S103" s="38">
        <v>2</v>
      </c>
      <c r="T103" s="38">
        <v>1</v>
      </c>
      <c r="U103" s="39"/>
      <c r="V103" s="39"/>
      <c r="W103" s="38">
        <v>1</v>
      </c>
      <c r="X103" s="38">
        <v>1</v>
      </c>
      <c r="Y103" s="38">
        <v>1</v>
      </c>
      <c r="Z103" s="38">
        <v>1</v>
      </c>
      <c r="AA103" s="38">
        <v>1</v>
      </c>
      <c r="AB103" s="38">
        <v>1</v>
      </c>
      <c r="AC103" s="38">
        <v>1</v>
      </c>
      <c r="AD103" s="38">
        <v>1</v>
      </c>
      <c r="AE103" s="38">
        <v>1</v>
      </c>
      <c r="AF103" s="38">
        <v>1</v>
      </c>
      <c r="AG103" s="38">
        <v>1</v>
      </c>
      <c r="AH103" s="38">
        <v>1</v>
      </c>
      <c r="AI103" s="38">
        <v>1</v>
      </c>
      <c r="AJ103" s="38">
        <v>1</v>
      </c>
      <c r="AK103" s="38">
        <v>1</v>
      </c>
      <c r="AL103" s="38">
        <v>1</v>
      </c>
      <c r="AM103" s="38">
        <v>1</v>
      </c>
      <c r="AN103" s="38">
        <v>1</v>
      </c>
      <c r="AO103" s="38">
        <v>1</v>
      </c>
      <c r="AP103" s="38">
        <v>1</v>
      </c>
      <c r="AQ103" s="38">
        <v>1</v>
      </c>
      <c r="AR103" s="89"/>
      <c r="AS103" s="85"/>
      <c r="AT103" s="85"/>
      <c r="AU103" s="39"/>
      <c r="AV103" s="39"/>
      <c r="AW103" s="39"/>
      <c r="AX103" s="39"/>
      <c r="AY103" s="39"/>
      <c r="AZ103" s="39"/>
      <c r="BA103" s="39"/>
      <c r="BB103" s="39"/>
      <c r="BC103" s="44"/>
      <c r="BD103" s="123"/>
      <c r="BE103" s="123"/>
      <c r="BF103" s="78"/>
      <c r="BG103" s="78"/>
      <c r="BH103" s="99"/>
      <c r="BI103" s="78"/>
      <c r="BJ103" s="128"/>
      <c r="BK103" s="81"/>
      <c r="BL103" s="81"/>
      <c r="BM103" s="81"/>
    </row>
    <row r="104" spans="1:65" x14ac:dyDescent="0.3">
      <c r="A104" s="45" t="s">
        <v>27</v>
      </c>
      <c r="B104" s="17" t="s">
        <v>28</v>
      </c>
      <c r="C104" s="46" t="s">
        <v>24</v>
      </c>
      <c r="D104" s="47">
        <f>D106+D108+D110+D112+D114+D116+D118+D120</f>
        <v>2</v>
      </c>
      <c r="E104" s="47">
        <f t="shared" ref="E104:AQ105" si="13">E106+E108+E110+E112+E114+E116+E118+E120</f>
        <v>2</v>
      </c>
      <c r="F104" s="47">
        <f t="shared" si="13"/>
        <v>2</v>
      </c>
      <c r="G104" s="47">
        <f t="shared" si="13"/>
        <v>2</v>
      </c>
      <c r="H104" s="47">
        <f t="shared" si="13"/>
        <v>2</v>
      </c>
      <c r="I104" s="47">
        <f t="shared" si="13"/>
        <v>2</v>
      </c>
      <c r="J104" s="47">
        <f t="shared" si="13"/>
        <v>2</v>
      </c>
      <c r="K104" s="47">
        <f t="shared" si="13"/>
        <v>2</v>
      </c>
      <c r="L104" s="47">
        <f t="shared" si="13"/>
        <v>2</v>
      </c>
      <c r="M104" s="47">
        <f t="shared" si="13"/>
        <v>2</v>
      </c>
      <c r="N104" s="47">
        <f t="shared" si="13"/>
        <v>2</v>
      </c>
      <c r="O104" s="47">
        <f t="shared" si="13"/>
        <v>2</v>
      </c>
      <c r="P104" s="47">
        <f t="shared" si="13"/>
        <v>2</v>
      </c>
      <c r="Q104" s="47">
        <f t="shared" si="13"/>
        <v>2</v>
      </c>
      <c r="R104" s="47">
        <f t="shared" si="13"/>
        <v>2</v>
      </c>
      <c r="S104" s="47">
        <f t="shared" si="13"/>
        <v>2</v>
      </c>
      <c r="T104" s="47">
        <f t="shared" si="13"/>
        <v>2</v>
      </c>
      <c r="U104" s="21"/>
      <c r="V104" s="21"/>
      <c r="W104" s="47">
        <f t="shared" si="13"/>
        <v>3</v>
      </c>
      <c r="X104" s="47">
        <f t="shared" si="13"/>
        <v>3</v>
      </c>
      <c r="Y104" s="47">
        <f t="shared" si="13"/>
        <v>3</v>
      </c>
      <c r="Z104" s="47">
        <f t="shared" si="13"/>
        <v>3</v>
      </c>
      <c r="AA104" s="47">
        <f t="shared" si="13"/>
        <v>3</v>
      </c>
      <c r="AB104" s="47">
        <f t="shared" si="13"/>
        <v>3</v>
      </c>
      <c r="AC104" s="47">
        <f t="shared" si="13"/>
        <v>3</v>
      </c>
      <c r="AD104" s="47">
        <f t="shared" si="13"/>
        <v>3</v>
      </c>
      <c r="AE104" s="47">
        <f t="shared" si="13"/>
        <v>3</v>
      </c>
      <c r="AF104" s="47">
        <f t="shared" si="13"/>
        <v>3</v>
      </c>
      <c r="AG104" s="47">
        <f t="shared" si="13"/>
        <v>3</v>
      </c>
      <c r="AH104" s="47">
        <f t="shared" si="13"/>
        <v>3</v>
      </c>
      <c r="AI104" s="47">
        <f t="shared" si="13"/>
        <v>3</v>
      </c>
      <c r="AJ104" s="47">
        <f t="shared" si="13"/>
        <v>3</v>
      </c>
      <c r="AK104" s="47">
        <f t="shared" si="13"/>
        <v>3</v>
      </c>
      <c r="AL104" s="47">
        <f t="shared" si="13"/>
        <v>3</v>
      </c>
      <c r="AM104" s="47">
        <f t="shared" si="13"/>
        <v>1</v>
      </c>
      <c r="AN104" s="47">
        <f t="shared" si="13"/>
        <v>1</v>
      </c>
      <c r="AO104" s="47">
        <f t="shared" si="13"/>
        <v>1</v>
      </c>
      <c r="AP104" s="47">
        <f t="shared" si="13"/>
        <v>1</v>
      </c>
      <c r="AQ104" s="47">
        <f t="shared" si="13"/>
        <v>1</v>
      </c>
      <c r="AR104" s="85"/>
      <c r="AS104" s="85"/>
      <c r="AT104" s="85"/>
      <c r="AU104" s="21"/>
      <c r="AV104" s="21"/>
      <c r="AW104" s="21"/>
      <c r="AX104" s="21"/>
      <c r="AY104" s="21"/>
      <c r="AZ104" s="21"/>
      <c r="BA104" s="21"/>
      <c r="BB104" s="21"/>
      <c r="BC104" s="48"/>
      <c r="BD104" s="123"/>
      <c r="BE104" s="123"/>
      <c r="BF104" s="99"/>
      <c r="BG104" s="78"/>
      <c r="BH104" s="78"/>
      <c r="BI104" s="78"/>
      <c r="BJ104" s="146"/>
      <c r="BK104" s="81"/>
      <c r="BL104" s="81"/>
      <c r="BM104" s="81"/>
    </row>
    <row r="105" spans="1:65" ht="23.25" customHeight="1" x14ac:dyDescent="0.3">
      <c r="A105" s="49"/>
      <c r="B105" s="49"/>
      <c r="C105" s="50" t="s">
        <v>29</v>
      </c>
      <c r="D105" s="51">
        <f>D107+D109+D111+D113+D115+D117+D119+D121</f>
        <v>3</v>
      </c>
      <c r="E105" s="51">
        <f t="shared" si="13"/>
        <v>0</v>
      </c>
      <c r="F105" s="51">
        <f t="shared" si="13"/>
        <v>3</v>
      </c>
      <c r="G105" s="51">
        <f t="shared" si="13"/>
        <v>1</v>
      </c>
      <c r="H105" s="51">
        <f t="shared" si="13"/>
        <v>2</v>
      </c>
      <c r="I105" s="51">
        <f t="shared" si="13"/>
        <v>1</v>
      </c>
      <c r="J105" s="51">
        <f t="shared" si="13"/>
        <v>2</v>
      </c>
      <c r="K105" s="51">
        <f t="shared" si="13"/>
        <v>2</v>
      </c>
      <c r="L105" s="51">
        <f t="shared" si="13"/>
        <v>2</v>
      </c>
      <c r="M105" s="51">
        <f t="shared" si="13"/>
        <v>1</v>
      </c>
      <c r="N105" s="51">
        <f t="shared" si="13"/>
        <v>2</v>
      </c>
      <c r="O105" s="51">
        <f t="shared" si="13"/>
        <v>1</v>
      </c>
      <c r="P105" s="51">
        <f t="shared" si="13"/>
        <v>2</v>
      </c>
      <c r="Q105" s="51">
        <f t="shared" si="13"/>
        <v>2</v>
      </c>
      <c r="R105" s="51">
        <f t="shared" si="13"/>
        <v>1</v>
      </c>
      <c r="S105" s="51">
        <f t="shared" si="13"/>
        <v>2</v>
      </c>
      <c r="T105" s="51">
        <f t="shared" si="13"/>
        <v>2</v>
      </c>
      <c r="U105" s="20"/>
      <c r="V105" s="20"/>
      <c r="W105" s="51">
        <f t="shared" si="13"/>
        <v>2</v>
      </c>
      <c r="X105" s="51">
        <f t="shared" si="13"/>
        <v>2</v>
      </c>
      <c r="Y105" s="51">
        <f t="shared" si="13"/>
        <v>2</v>
      </c>
      <c r="Z105" s="51">
        <f t="shared" si="13"/>
        <v>2</v>
      </c>
      <c r="AA105" s="51">
        <f t="shared" si="13"/>
        <v>2</v>
      </c>
      <c r="AB105" s="51">
        <f t="shared" si="13"/>
        <v>2</v>
      </c>
      <c r="AC105" s="51">
        <f t="shared" si="13"/>
        <v>2</v>
      </c>
      <c r="AD105" s="51">
        <f t="shared" si="13"/>
        <v>2</v>
      </c>
      <c r="AE105" s="51">
        <f t="shared" si="13"/>
        <v>2</v>
      </c>
      <c r="AF105" s="51">
        <f t="shared" si="13"/>
        <v>2</v>
      </c>
      <c r="AG105" s="51">
        <f t="shared" si="13"/>
        <v>2</v>
      </c>
      <c r="AH105" s="51">
        <f t="shared" si="13"/>
        <v>2</v>
      </c>
      <c r="AI105" s="51">
        <f t="shared" si="13"/>
        <v>2</v>
      </c>
      <c r="AJ105" s="51">
        <f t="shared" si="13"/>
        <v>2</v>
      </c>
      <c r="AK105" s="51">
        <f t="shared" si="13"/>
        <v>3</v>
      </c>
      <c r="AL105" s="51">
        <f t="shared" si="13"/>
        <v>1</v>
      </c>
      <c r="AM105" s="51">
        <f t="shared" si="13"/>
        <v>1</v>
      </c>
      <c r="AN105" s="51">
        <f t="shared" si="13"/>
        <v>1</v>
      </c>
      <c r="AO105" s="51">
        <f t="shared" si="13"/>
        <v>1</v>
      </c>
      <c r="AP105" s="51">
        <f t="shared" si="13"/>
        <v>1</v>
      </c>
      <c r="AQ105" s="51">
        <f t="shared" si="13"/>
        <v>1</v>
      </c>
      <c r="AR105" s="86"/>
      <c r="AS105" s="85"/>
      <c r="AT105" s="85"/>
      <c r="AU105" s="20"/>
      <c r="AV105" s="20"/>
      <c r="AW105" s="20"/>
      <c r="AX105" s="20"/>
      <c r="AY105" s="20"/>
      <c r="AZ105" s="20"/>
      <c r="BA105" s="20"/>
      <c r="BB105" s="20"/>
      <c r="BC105" s="52"/>
      <c r="BD105" s="123"/>
      <c r="BE105" s="123"/>
      <c r="BF105" s="78"/>
      <c r="BG105" s="78"/>
      <c r="BH105" s="78"/>
      <c r="BI105" s="78"/>
      <c r="BJ105" s="147"/>
      <c r="BK105" s="81"/>
      <c r="BL105" s="81"/>
      <c r="BM105" s="81"/>
    </row>
    <row r="106" spans="1:65" s="7" customFormat="1" x14ac:dyDescent="0.3">
      <c r="A106" s="25" t="s">
        <v>30</v>
      </c>
      <c r="B106" s="25" t="s">
        <v>31</v>
      </c>
      <c r="C106" s="26" t="s">
        <v>24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8"/>
      <c r="V106" s="28"/>
      <c r="W106" s="27">
        <v>1</v>
      </c>
      <c r="X106" s="27">
        <v>1</v>
      </c>
      <c r="Y106" s="27">
        <v>1</v>
      </c>
      <c r="Z106" s="27">
        <v>1</v>
      </c>
      <c r="AA106" s="27">
        <v>1</v>
      </c>
      <c r="AB106" s="27">
        <v>1</v>
      </c>
      <c r="AC106" s="27">
        <v>1</v>
      </c>
      <c r="AD106" s="27">
        <v>1</v>
      </c>
      <c r="AE106" s="27">
        <v>1</v>
      </c>
      <c r="AF106" s="27">
        <v>1</v>
      </c>
      <c r="AG106" s="27">
        <v>1</v>
      </c>
      <c r="AH106" s="27">
        <v>1</v>
      </c>
      <c r="AI106" s="27">
        <v>1</v>
      </c>
      <c r="AJ106" s="27">
        <v>1</v>
      </c>
      <c r="AK106" s="27">
        <v>1</v>
      </c>
      <c r="AL106" s="27">
        <v>1</v>
      </c>
      <c r="AM106" s="27">
        <v>1</v>
      </c>
      <c r="AN106" s="27">
        <v>1</v>
      </c>
      <c r="AO106" s="27">
        <v>1</v>
      </c>
      <c r="AP106" s="27">
        <v>1</v>
      </c>
      <c r="AQ106" s="27">
        <v>1</v>
      </c>
      <c r="AR106" s="90"/>
      <c r="AS106" s="85"/>
      <c r="AT106" s="85"/>
      <c r="AU106" s="30"/>
      <c r="AV106" s="30"/>
      <c r="AW106" s="30"/>
      <c r="AX106" s="30"/>
      <c r="AY106" s="30"/>
      <c r="AZ106" s="30"/>
      <c r="BA106" s="30"/>
      <c r="BB106" s="30"/>
      <c r="BC106" s="53"/>
      <c r="BD106" s="123"/>
      <c r="BE106" s="123"/>
      <c r="BF106" s="78"/>
      <c r="BG106" s="78"/>
      <c r="BH106" s="78"/>
      <c r="BI106" s="78"/>
      <c r="BJ106" s="131"/>
      <c r="BK106" s="81"/>
      <c r="BL106" s="81"/>
      <c r="BM106" s="81"/>
    </row>
    <row r="107" spans="1:65" ht="18.75" customHeight="1" x14ac:dyDescent="0.3">
      <c r="A107" s="36"/>
      <c r="B107" s="37"/>
      <c r="C107" s="32" t="s">
        <v>26</v>
      </c>
      <c r="D107" s="38">
        <v>1</v>
      </c>
      <c r="E107" s="38"/>
      <c r="F107" s="38">
        <v>1</v>
      </c>
      <c r="G107" s="38"/>
      <c r="H107" s="38">
        <v>1</v>
      </c>
      <c r="I107" s="38"/>
      <c r="J107" s="38">
        <v>1</v>
      </c>
      <c r="K107" s="38">
        <v>1</v>
      </c>
      <c r="L107" s="38">
        <v>1</v>
      </c>
      <c r="M107" s="38"/>
      <c r="N107" s="38">
        <v>1</v>
      </c>
      <c r="O107" s="38"/>
      <c r="P107" s="38">
        <v>1</v>
      </c>
      <c r="Q107" s="38">
        <v>1</v>
      </c>
      <c r="R107" s="38"/>
      <c r="S107" s="38">
        <v>1</v>
      </c>
      <c r="T107" s="40">
        <v>1</v>
      </c>
      <c r="U107" s="39"/>
      <c r="V107" s="39"/>
      <c r="W107" s="38">
        <v>1</v>
      </c>
      <c r="X107" s="38">
        <v>1</v>
      </c>
      <c r="Y107" s="38">
        <v>1</v>
      </c>
      <c r="Z107" s="38">
        <v>1</v>
      </c>
      <c r="AA107" s="38">
        <v>1</v>
      </c>
      <c r="AB107" s="38">
        <v>1</v>
      </c>
      <c r="AC107" s="38">
        <v>1</v>
      </c>
      <c r="AD107" s="38">
        <v>1</v>
      </c>
      <c r="AE107" s="38">
        <v>1</v>
      </c>
      <c r="AF107" s="38">
        <v>1</v>
      </c>
      <c r="AG107" s="38">
        <v>1</v>
      </c>
      <c r="AH107" s="38">
        <v>1</v>
      </c>
      <c r="AI107" s="38">
        <v>1</v>
      </c>
      <c r="AJ107" s="38">
        <v>1</v>
      </c>
      <c r="AK107" s="38">
        <v>1</v>
      </c>
      <c r="AL107" s="38">
        <v>1</v>
      </c>
      <c r="AM107" s="38">
        <v>1</v>
      </c>
      <c r="AN107" s="38">
        <v>1</v>
      </c>
      <c r="AO107" s="38">
        <v>1</v>
      </c>
      <c r="AP107" s="38">
        <v>1</v>
      </c>
      <c r="AQ107" s="38">
        <v>1</v>
      </c>
      <c r="AR107" s="89"/>
      <c r="AS107" s="85"/>
      <c r="AT107" s="85"/>
      <c r="AU107" s="39"/>
      <c r="AV107" s="39"/>
      <c r="AW107" s="39"/>
      <c r="AX107" s="39"/>
      <c r="AY107" s="39"/>
      <c r="AZ107" s="39"/>
      <c r="BA107" s="39"/>
      <c r="BB107" s="39"/>
      <c r="BC107" s="44"/>
      <c r="BD107" s="123"/>
      <c r="BE107" s="123"/>
      <c r="BF107" s="78"/>
      <c r="BG107" s="78"/>
      <c r="BH107" s="78"/>
      <c r="BI107" s="78"/>
      <c r="BJ107" s="143"/>
      <c r="BK107" s="81"/>
      <c r="BL107" s="81"/>
      <c r="BM107" s="81"/>
    </row>
    <row r="108" spans="1:65" ht="24.75" customHeight="1" x14ac:dyDescent="0.3">
      <c r="A108" s="25" t="s">
        <v>32</v>
      </c>
      <c r="B108" s="25" t="s">
        <v>65</v>
      </c>
      <c r="C108" s="26" t="s">
        <v>24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27">
        <v>1</v>
      </c>
      <c r="K108" s="27">
        <v>1</v>
      </c>
      <c r="L108" s="27">
        <v>1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27">
        <v>1</v>
      </c>
      <c r="S108" s="27">
        <v>1</v>
      </c>
      <c r="T108" s="27">
        <v>1</v>
      </c>
      <c r="U108" s="28"/>
      <c r="V108" s="28"/>
      <c r="W108" s="27">
        <v>1</v>
      </c>
      <c r="X108" s="27">
        <v>1</v>
      </c>
      <c r="Y108" s="27">
        <v>1</v>
      </c>
      <c r="Z108" s="27">
        <v>1</v>
      </c>
      <c r="AA108" s="27">
        <v>1</v>
      </c>
      <c r="AB108" s="27">
        <v>1</v>
      </c>
      <c r="AC108" s="27">
        <v>1</v>
      </c>
      <c r="AD108" s="27">
        <v>1</v>
      </c>
      <c r="AE108" s="27">
        <v>1</v>
      </c>
      <c r="AF108" s="27">
        <v>1</v>
      </c>
      <c r="AG108" s="27">
        <v>1</v>
      </c>
      <c r="AH108" s="27">
        <v>1</v>
      </c>
      <c r="AI108" s="27">
        <v>1</v>
      </c>
      <c r="AJ108" s="27">
        <v>1</v>
      </c>
      <c r="AK108" s="27">
        <v>1</v>
      </c>
      <c r="AL108" s="27">
        <v>1</v>
      </c>
      <c r="AM108" s="27"/>
      <c r="AN108" s="27"/>
      <c r="AO108" s="27"/>
      <c r="AP108" s="27"/>
      <c r="AQ108" s="27"/>
      <c r="AR108" s="90"/>
      <c r="AS108" s="85"/>
      <c r="AT108" s="85"/>
      <c r="AU108" s="30"/>
      <c r="AV108" s="30"/>
      <c r="AW108" s="30"/>
      <c r="AX108" s="30"/>
      <c r="AY108" s="30"/>
      <c r="AZ108" s="30"/>
      <c r="BA108" s="30"/>
      <c r="BB108" s="30"/>
      <c r="BC108" s="53"/>
      <c r="BD108" s="123"/>
      <c r="BE108" s="123"/>
      <c r="BF108" s="78"/>
      <c r="BG108" s="78"/>
      <c r="BH108" s="78"/>
      <c r="BI108" s="78"/>
      <c r="BJ108" s="131"/>
      <c r="BK108" s="81"/>
      <c r="BL108" s="81"/>
      <c r="BM108" s="81"/>
    </row>
    <row r="109" spans="1:65" ht="24.75" customHeight="1" x14ac:dyDescent="0.3">
      <c r="A109" s="25"/>
      <c r="B109" s="25"/>
      <c r="C109" s="32" t="s">
        <v>26</v>
      </c>
      <c r="D109" s="54">
        <v>1</v>
      </c>
      <c r="E109" s="54"/>
      <c r="F109" s="54">
        <v>1</v>
      </c>
      <c r="G109" s="54"/>
      <c r="H109" s="54">
        <v>1</v>
      </c>
      <c r="I109" s="54"/>
      <c r="J109" s="54">
        <v>1</v>
      </c>
      <c r="K109" s="54"/>
      <c r="L109" s="54">
        <v>1</v>
      </c>
      <c r="M109" s="54"/>
      <c r="N109" s="54">
        <v>1</v>
      </c>
      <c r="O109" s="54"/>
      <c r="P109" s="54">
        <v>1</v>
      </c>
      <c r="Q109" s="54"/>
      <c r="R109" s="54">
        <v>1</v>
      </c>
      <c r="S109" s="54"/>
      <c r="T109" s="54">
        <v>1</v>
      </c>
      <c r="U109" s="28"/>
      <c r="V109" s="28"/>
      <c r="W109" s="54">
        <v>1</v>
      </c>
      <c r="X109" s="54"/>
      <c r="Y109" s="54">
        <v>1</v>
      </c>
      <c r="Z109" s="54"/>
      <c r="AA109" s="54">
        <v>1</v>
      </c>
      <c r="AB109" s="54"/>
      <c r="AC109" s="54">
        <v>1</v>
      </c>
      <c r="AD109" s="54"/>
      <c r="AE109" s="54">
        <v>1</v>
      </c>
      <c r="AF109" s="54"/>
      <c r="AG109" s="54">
        <v>1</v>
      </c>
      <c r="AH109" s="54"/>
      <c r="AI109" s="54">
        <v>1</v>
      </c>
      <c r="AJ109" s="54"/>
      <c r="AK109" s="54">
        <v>1</v>
      </c>
      <c r="AL109" s="54"/>
      <c r="AM109" s="54"/>
      <c r="AN109" s="54"/>
      <c r="AO109" s="54"/>
      <c r="AP109" s="54"/>
      <c r="AQ109" s="54"/>
      <c r="AR109" s="90"/>
      <c r="AS109" s="85"/>
      <c r="AT109" s="85"/>
      <c r="AU109" s="30"/>
      <c r="AV109" s="30"/>
      <c r="AW109" s="30"/>
      <c r="AX109" s="30"/>
      <c r="AY109" s="30"/>
      <c r="AZ109" s="30"/>
      <c r="BA109" s="30"/>
      <c r="BB109" s="30"/>
      <c r="BC109" s="53"/>
      <c r="BD109" s="123"/>
      <c r="BE109" s="123"/>
      <c r="BF109" s="78"/>
      <c r="BG109" s="78"/>
      <c r="BH109" s="78"/>
      <c r="BI109" s="78"/>
      <c r="BJ109" s="131"/>
      <c r="BK109" s="81"/>
      <c r="BL109" s="81"/>
      <c r="BM109" s="81"/>
    </row>
    <row r="110" spans="1:65" ht="24.75" customHeight="1" x14ac:dyDescent="0.3">
      <c r="A110" s="25" t="s">
        <v>33</v>
      </c>
      <c r="B110" s="25" t="s">
        <v>66</v>
      </c>
      <c r="C110" s="26" t="s">
        <v>24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8"/>
      <c r="V110" s="28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90"/>
      <c r="AS110" s="85"/>
      <c r="AT110" s="85"/>
      <c r="AU110" s="30"/>
      <c r="AV110" s="30"/>
      <c r="AW110" s="30"/>
      <c r="AX110" s="30"/>
      <c r="AY110" s="30"/>
      <c r="AZ110" s="30"/>
      <c r="BA110" s="30"/>
      <c r="BB110" s="30"/>
      <c r="BC110" s="53"/>
      <c r="BD110" s="123"/>
      <c r="BE110" s="123"/>
      <c r="BF110" s="78"/>
      <c r="BG110" s="78"/>
      <c r="BH110" s="78"/>
      <c r="BI110" s="78"/>
      <c r="BJ110" s="131"/>
      <c r="BK110" s="81"/>
      <c r="BL110" s="81"/>
      <c r="BM110" s="81"/>
    </row>
    <row r="111" spans="1:65" ht="24.75" customHeight="1" x14ac:dyDescent="0.3">
      <c r="A111" s="25"/>
      <c r="B111" s="25"/>
      <c r="C111" s="32" t="s">
        <v>26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28"/>
      <c r="V111" s="2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89"/>
      <c r="AS111" s="85"/>
      <c r="AT111" s="85"/>
      <c r="AU111" s="30"/>
      <c r="AV111" s="30"/>
      <c r="AW111" s="30"/>
      <c r="AX111" s="30"/>
      <c r="AY111" s="30"/>
      <c r="AZ111" s="30"/>
      <c r="BA111" s="30"/>
      <c r="BB111" s="30"/>
      <c r="BC111" s="53"/>
      <c r="BD111" s="123"/>
      <c r="BE111" s="123"/>
      <c r="BF111" s="78"/>
      <c r="BG111" s="78"/>
      <c r="BH111" s="78"/>
      <c r="BI111" s="78"/>
      <c r="BJ111" s="131"/>
      <c r="BK111" s="81"/>
      <c r="BL111" s="81"/>
      <c r="BM111" s="81"/>
    </row>
    <row r="112" spans="1:65" ht="23.25" customHeight="1" x14ac:dyDescent="0.3">
      <c r="A112" s="25" t="s">
        <v>34</v>
      </c>
      <c r="B112" s="25" t="s">
        <v>67</v>
      </c>
      <c r="C112" s="26" t="s">
        <v>24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39"/>
      <c r="V112" s="39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89"/>
      <c r="AS112" s="85"/>
      <c r="AT112" s="85"/>
      <c r="AU112" s="39"/>
      <c r="AV112" s="39"/>
      <c r="AW112" s="39"/>
      <c r="AX112" s="39"/>
      <c r="AY112" s="39"/>
      <c r="AZ112" s="39"/>
      <c r="BA112" s="39"/>
      <c r="BB112" s="39"/>
      <c r="BC112" s="44"/>
      <c r="BD112" s="123"/>
      <c r="BE112" s="123"/>
      <c r="BF112" s="78"/>
      <c r="BG112" s="78"/>
      <c r="BH112" s="78"/>
      <c r="BI112" s="78"/>
      <c r="BJ112" s="131"/>
      <c r="BK112" s="81"/>
      <c r="BL112" s="81"/>
      <c r="BM112" s="81"/>
    </row>
    <row r="113" spans="1:65" ht="23.25" customHeight="1" x14ac:dyDescent="0.3">
      <c r="A113" s="36"/>
      <c r="B113" s="37"/>
      <c r="C113" s="32" t="s">
        <v>26</v>
      </c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9"/>
      <c r="V113" s="39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89"/>
      <c r="AS113" s="85"/>
      <c r="AT113" s="85"/>
      <c r="AU113" s="39"/>
      <c r="AV113" s="39"/>
      <c r="AW113" s="39"/>
      <c r="AX113" s="39"/>
      <c r="AY113" s="39"/>
      <c r="AZ113" s="39"/>
      <c r="BA113" s="39"/>
      <c r="BB113" s="39"/>
      <c r="BC113" s="44"/>
      <c r="BD113" s="123"/>
      <c r="BE113" s="123"/>
      <c r="BF113" s="78"/>
      <c r="BG113" s="78"/>
      <c r="BH113" s="78"/>
      <c r="BI113" s="78"/>
      <c r="BJ113" s="143"/>
      <c r="BK113" s="81"/>
      <c r="BL113" s="81"/>
      <c r="BM113" s="81"/>
    </row>
    <row r="114" spans="1:65" x14ac:dyDescent="0.3">
      <c r="A114" s="25" t="s">
        <v>68</v>
      </c>
      <c r="B114" s="25" t="s">
        <v>69</v>
      </c>
      <c r="C114" s="26" t="s">
        <v>24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1</v>
      </c>
      <c r="J114" s="27">
        <v>1</v>
      </c>
      <c r="K114" s="27">
        <v>1</v>
      </c>
      <c r="L114" s="27">
        <v>1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27">
        <v>1</v>
      </c>
      <c r="S114" s="27">
        <v>1</v>
      </c>
      <c r="T114" s="27">
        <v>1</v>
      </c>
      <c r="U114" s="39"/>
      <c r="V114" s="39"/>
      <c r="W114" s="27">
        <v>1</v>
      </c>
      <c r="X114" s="27">
        <v>1</v>
      </c>
      <c r="Y114" s="27">
        <v>1</v>
      </c>
      <c r="Z114" s="27">
        <v>1</v>
      </c>
      <c r="AA114" s="27">
        <v>1</v>
      </c>
      <c r="AB114" s="27">
        <v>1</v>
      </c>
      <c r="AC114" s="27">
        <v>1</v>
      </c>
      <c r="AD114" s="27">
        <v>1</v>
      </c>
      <c r="AE114" s="27">
        <v>1</v>
      </c>
      <c r="AF114" s="27">
        <v>1</v>
      </c>
      <c r="AG114" s="27">
        <v>1</v>
      </c>
      <c r="AH114" s="27">
        <v>1</v>
      </c>
      <c r="AI114" s="27">
        <v>1</v>
      </c>
      <c r="AJ114" s="27">
        <v>1</v>
      </c>
      <c r="AK114" s="27">
        <v>1</v>
      </c>
      <c r="AL114" s="27">
        <v>1</v>
      </c>
      <c r="AM114" s="27"/>
      <c r="AN114" s="27"/>
      <c r="AO114" s="27"/>
      <c r="AP114" s="27"/>
      <c r="AQ114" s="27"/>
      <c r="AR114" s="90"/>
      <c r="AS114" s="85"/>
      <c r="AT114" s="85"/>
      <c r="AU114" s="39"/>
      <c r="AV114" s="39"/>
      <c r="AW114" s="39"/>
      <c r="AX114" s="39"/>
      <c r="AY114" s="39"/>
      <c r="AZ114" s="39"/>
      <c r="BA114" s="39"/>
      <c r="BB114" s="39"/>
      <c r="BC114" s="44"/>
      <c r="BD114" s="123"/>
      <c r="BE114" s="123"/>
      <c r="BF114" s="78"/>
      <c r="BG114" s="78"/>
      <c r="BH114" s="78"/>
      <c r="BI114" s="78"/>
      <c r="BJ114" s="131"/>
    </row>
    <row r="115" spans="1:65" x14ac:dyDescent="0.3">
      <c r="A115" s="25"/>
      <c r="B115" s="25"/>
      <c r="C115" s="26" t="s">
        <v>26</v>
      </c>
      <c r="D115" s="54">
        <v>1</v>
      </c>
      <c r="E115" s="54"/>
      <c r="F115" s="54">
        <v>1</v>
      </c>
      <c r="G115" s="54">
        <v>1</v>
      </c>
      <c r="H115" s="54"/>
      <c r="I115" s="54">
        <v>1</v>
      </c>
      <c r="J115" s="54"/>
      <c r="K115" s="54">
        <v>1</v>
      </c>
      <c r="L115" s="54"/>
      <c r="M115" s="54">
        <v>1</v>
      </c>
      <c r="N115" s="54"/>
      <c r="O115" s="54">
        <v>1</v>
      </c>
      <c r="P115" s="54"/>
      <c r="Q115" s="54">
        <v>1</v>
      </c>
      <c r="R115" s="54"/>
      <c r="S115" s="54">
        <v>1</v>
      </c>
      <c r="T115" s="54"/>
      <c r="U115" s="39"/>
      <c r="V115" s="39"/>
      <c r="W115" s="54"/>
      <c r="X115" s="54">
        <v>1</v>
      </c>
      <c r="Y115" s="54"/>
      <c r="Z115" s="54">
        <v>1</v>
      </c>
      <c r="AA115" s="54"/>
      <c r="AB115" s="54">
        <v>1</v>
      </c>
      <c r="AC115" s="54"/>
      <c r="AD115" s="54">
        <v>1</v>
      </c>
      <c r="AE115" s="54"/>
      <c r="AF115" s="54">
        <v>1</v>
      </c>
      <c r="AG115" s="54"/>
      <c r="AH115" s="54">
        <v>1</v>
      </c>
      <c r="AI115" s="54"/>
      <c r="AJ115" s="54">
        <v>1</v>
      </c>
      <c r="AK115" s="54">
        <v>1</v>
      </c>
      <c r="AL115" s="54"/>
      <c r="AM115" s="54"/>
      <c r="AN115" s="54"/>
      <c r="AO115" s="54"/>
      <c r="AP115" s="54"/>
      <c r="AQ115" s="54"/>
      <c r="AR115" s="90"/>
      <c r="AS115" s="85"/>
      <c r="AT115" s="85"/>
      <c r="AU115" s="39"/>
      <c r="AV115" s="39"/>
      <c r="AW115" s="39"/>
      <c r="AX115" s="39"/>
      <c r="AY115" s="39"/>
      <c r="AZ115" s="39"/>
      <c r="BA115" s="39"/>
      <c r="BB115" s="39"/>
      <c r="BC115" s="44"/>
      <c r="BD115" s="123"/>
      <c r="BE115" s="123"/>
      <c r="BF115" s="78"/>
      <c r="BG115" s="78"/>
      <c r="BH115" s="78"/>
      <c r="BI115" s="78"/>
      <c r="BJ115" s="131"/>
    </row>
    <row r="116" spans="1:65" x14ac:dyDescent="0.3">
      <c r="A116" s="25" t="s">
        <v>70</v>
      </c>
      <c r="B116" s="25" t="s">
        <v>71</v>
      </c>
      <c r="C116" s="26" t="s">
        <v>24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39"/>
      <c r="V116" s="39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90"/>
      <c r="AS116" s="85"/>
      <c r="AT116" s="85"/>
      <c r="AU116" s="39"/>
      <c r="AV116" s="39"/>
      <c r="AW116" s="39"/>
      <c r="AX116" s="39"/>
      <c r="AY116" s="39"/>
      <c r="AZ116" s="39"/>
      <c r="BA116" s="39"/>
      <c r="BB116" s="39"/>
      <c r="BC116" s="44"/>
      <c r="BD116" s="123"/>
      <c r="BE116" s="123"/>
      <c r="BF116" s="78"/>
      <c r="BG116" s="78"/>
      <c r="BH116" s="78"/>
      <c r="BI116" s="78"/>
      <c r="BJ116" s="131"/>
    </row>
    <row r="117" spans="1:65" x14ac:dyDescent="0.3">
      <c r="A117" s="25"/>
      <c r="B117" s="25"/>
      <c r="C117" s="26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39"/>
      <c r="V117" s="39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90"/>
      <c r="AS117" s="85"/>
      <c r="AT117" s="85"/>
      <c r="AU117" s="39"/>
      <c r="AV117" s="39"/>
      <c r="AW117" s="39"/>
      <c r="AX117" s="39"/>
      <c r="AY117" s="39"/>
      <c r="AZ117" s="39"/>
      <c r="BA117" s="39"/>
      <c r="BB117" s="39"/>
      <c r="BC117" s="44"/>
      <c r="BD117" s="123"/>
      <c r="BE117" s="123"/>
      <c r="BF117" s="78"/>
      <c r="BG117" s="78"/>
      <c r="BH117" s="78"/>
      <c r="BI117" s="78"/>
      <c r="BJ117" s="131"/>
    </row>
    <row r="118" spans="1:65" x14ac:dyDescent="0.3">
      <c r="A118" s="25" t="s">
        <v>72</v>
      </c>
      <c r="B118" s="25" t="s">
        <v>73</v>
      </c>
      <c r="C118" s="26" t="s">
        <v>24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39"/>
      <c r="V118" s="39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90"/>
      <c r="AS118" s="85"/>
      <c r="AT118" s="85"/>
      <c r="AU118" s="39"/>
      <c r="AV118" s="39"/>
      <c r="AW118" s="39"/>
      <c r="AX118" s="39"/>
      <c r="AY118" s="39"/>
      <c r="AZ118" s="39"/>
      <c r="BA118" s="39"/>
      <c r="BB118" s="39"/>
      <c r="BC118" s="44"/>
      <c r="BD118" s="123"/>
      <c r="BE118" s="123"/>
      <c r="BF118" s="78"/>
      <c r="BG118" s="78"/>
      <c r="BH118" s="78"/>
      <c r="BI118" s="78"/>
      <c r="BJ118" s="131"/>
    </row>
    <row r="119" spans="1:65" x14ac:dyDescent="0.3">
      <c r="A119" s="25"/>
      <c r="B119" s="25"/>
      <c r="C119" s="26" t="s">
        <v>26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39"/>
      <c r="V119" s="39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90"/>
      <c r="AS119" s="85"/>
      <c r="AT119" s="85"/>
      <c r="AU119" s="39"/>
      <c r="AV119" s="39"/>
      <c r="AW119" s="39"/>
      <c r="AX119" s="39"/>
      <c r="AY119" s="39"/>
      <c r="AZ119" s="39"/>
      <c r="BA119" s="39"/>
      <c r="BB119" s="39"/>
      <c r="BC119" s="44"/>
      <c r="BD119" s="123"/>
      <c r="BE119" s="123"/>
      <c r="BF119" s="78"/>
      <c r="BG119" s="78"/>
      <c r="BH119" s="78"/>
      <c r="BI119" s="78"/>
      <c r="BJ119" s="131"/>
    </row>
    <row r="120" spans="1:65" ht="37.5" x14ac:dyDescent="0.3">
      <c r="A120" s="25" t="s">
        <v>74</v>
      </c>
      <c r="B120" s="25" t="s">
        <v>75</v>
      </c>
      <c r="C120" s="26" t="s">
        <v>24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39"/>
      <c r="V120" s="39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90"/>
      <c r="AS120" s="85"/>
      <c r="AT120" s="85"/>
      <c r="AU120" s="39"/>
      <c r="AV120" s="39"/>
      <c r="AW120" s="39"/>
      <c r="AX120" s="39"/>
      <c r="AY120" s="39"/>
      <c r="AZ120" s="39"/>
      <c r="BA120" s="39"/>
      <c r="BB120" s="39"/>
      <c r="BC120" s="44"/>
      <c r="BD120" s="123"/>
      <c r="BE120" s="123"/>
      <c r="BF120" s="78"/>
      <c r="BG120" s="78"/>
      <c r="BH120" s="78"/>
      <c r="BI120" s="78"/>
      <c r="BJ120" s="131"/>
    </row>
    <row r="121" spans="1:65" x14ac:dyDescent="0.3">
      <c r="A121" s="25"/>
      <c r="B121" s="25"/>
      <c r="C121" s="26" t="s">
        <v>26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39"/>
      <c r="V121" s="39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90"/>
      <c r="AS121" s="85"/>
      <c r="AT121" s="85"/>
      <c r="AU121" s="39"/>
      <c r="AV121" s="39"/>
      <c r="AW121" s="39"/>
      <c r="AX121" s="39"/>
      <c r="AY121" s="39"/>
      <c r="AZ121" s="39"/>
      <c r="BA121" s="39"/>
      <c r="BB121" s="39"/>
      <c r="BC121" s="44"/>
      <c r="BD121" s="123"/>
      <c r="BE121" s="123"/>
      <c r="BF121" s="78"/>
      <c r="BG121" s="78"/>
      <c r="BH121" s="78"/>
      <c r="BI121" s="78"/>
      <c r="BJ121" s="131"/>
    </row>
    <row r="122" spans="1:65" x14ac:dyDescent="0.3">
      <c r="A122" s="58" t="s">
        <v>35</v>
      </c>
      <c r="B122" s="58" t="s">
        <v>36</v>
      </c>
      <c r="C122" s="93" t="s">
        <v>24</v>
      </c>
      <c r="D122" s="60">
        <f>D124+D132</f>
        <v>8</v>
      </c>
      <c r="E122" s="60">
        <f t="shared" ref="E122:AQ123" si="14">E124+E132</f>
        <v>8</v>
      </c>
      <c r="F122" s="60">
        <f t="shared" si="14"/>
        <v>8</v>
      </c>
      <c r="G122" s="60">
        <f t="shared" si="14"/>
        <v>8</v>
      </c>
      <c r="H122" s="60">
        <f t="shared" si="14"/>
        <v>8</v>
      </c>
      <c r="I122" s="60">
        <f t="shared" si="14"/>
        <v>8</v>
      </c>
      <c r="J122" s="60">
        <f t="shared" si="14"/>
        <v>8</v>
      </c>
      <c r="K122" s="60">
        <f t="shared" si="14"/>
        <v>8</v>
      </c>
      <c r="L122" s="60">
        <f t="shared" si="14"/>
        <v>8</v>
      </c>
      <c r="M122" s="60">
        <f t="shared" si="14"/>
        <v>8</v>
      </c>
      <c r="N122" s="60">
        <f t="shared" si="14"/>
        <v>8</v>
      </c>
      <c r="O122" s="60">
        <f t="shared" si="14"/>
        <v>8</v>
      </c>
      <c r="P122" s="60">
        <f t="shared" si="14"/>
        <v>8</v>
      </c>
      <c r="Q122" s="60">
        <f t="shared" si="14"/>
        <v>8</v>
      </c>
      <c r="R122" s="60">
        <f t="shared" si="14"/>
        <v>8</v>
      </c>
      <c r="S122" s="60">
        <f t="shared" si="14"/>
        <v>8</v>
      </c>
      <c r="T122" s="60">
        <f t="shared" si="14"/>
        <v>8</v>
      </c>
      <c r="U122" s="21"/>
      <c r="V122" s="21"/>
      <c r="W122" s="60">
        <f t="shared" si="14"/>
        <v>8</v>
      </c>
      <c r="X122" s="60">
        <f t="shared" si="14"/>
        <v>8</v>
      </c>
      <c r="Y122" s="60">
        <f t="shared" si="14"/>
        <v>8</v>
      </c>
      <c r="Z122" s="60">
        <f t="shared" si="14"/>
        <v>8</v>
      </c>
      <c r="AA122" s="60">
        <f t="shared" si="14"/>
        <v>8</v>
      </c>
      <c r="AB122" s="60">
        <f t="shared" si="14"/>
        <v>8</v>
      </c>
      <c r="AC122" s="60">
        <f t="shared" si="14"/>
        <v>8</v>
      </c>
      <c r="AD122" s="60">
        <f t="shared" si="14"/>
        <v>8</v>
      </c>
      <c r="AE122" s="60">
        <f t="shared" si="14"/>
        <v>8</v>
      </c>
      <c r="AF122" s="60">
        <f t="shared" si="14"/>
        <v>8</v>
      </c>
      <c r="AG122" s="60">
        <f t="shared" si="14"/>
        <v>8</v>
      </c>
      <c r="AH122" s="60">
        <f t="shared" si="14"/>
        <v>8</v>
      </c>
      <c r="AI122" s="60">
        <f t="shared" si="14"/>
        <v>8</v>
      </c>
      <c r="AJ122" s="60">
        <f t="shared" si="14"/>
        <v>8</v>
      </c>
      <c r="AK122" s="60">
        <f t="shared" si="14"/>
        <v>8</v>
      </c>
      <c r="AL122" s="60">
        <f t="shared" si="14"/>
        <v>8</v>
      </c>
      <c r="AM122" s="60">
        <f t="shared" si="14"/>
        <v>10</v>
      </c>
      <c r="AN122" s="60">
        <f t="shared" si="14"/>
        <v>10</v>
      </c>
      <c r="AO122" s="60">
        <f t="shared" si="14"/>
        <v>10</v>
      </c>
      <c r="AP122" s="60">
        <f t="shared" si="14"/>
        <v>10</v>
      </c>
      <c r="AQ122" s="60">
        <f t="shared" si="14"/>
        <v>10</v>
      </c>
      <c r="AR122" s="85"/>
      <c r="AS122" s="85"/>
      <c r="AT122" s="85"/>
      <c r="AU122" s="30"/>
      <c r="AV122" s="30"/>
      <c r="AW122" s="30"/>
      <c r="AX122" s="30"/>
      <c r="AY122" s="30"/>
      <c r="AZ122" s="30"/>
      <c r="BA122" s="30"/>
      <c r="BB122" s="30"/>
      <c r="BC122" s="53"/>
      <c r="BD122" s="123"/>
      <c r="BE122" s="123"/>
      <c r="BF122" s="99"/>
      <c r="BG122" s="78"/>
      <c r="BH122" s="99"/>
      <c r="BI122" s="78"/>
      <c r="BJ122" s="155"/>
    </row>
    <row r="123" spans="1:65" x14ac:dyDescent="0.3">
      <c r="A123" s="25"/>
      <c r="B123" s="25"/>
      <c r="C123" s="26" t="s">
        <v>29</v>
      </c>
      <c r="D123" s="54">
        <f>D125+D133</f>
        <v>1</v>
      </c>
      <c r="E123" s="54">
        <f t="shared" si="14"/>
        <v>1</v>
      </c>
      <c r="F123" s="54">
        <f t="shared" si="14"/>
        <v>1</v>
      </c>
      <c r="G123" s="54">
        <f t="shared" si="14"/>
        <v>1</v>
      </c>
      <c r="H123" s="54">
        <f t="shared" si="14"/>
        <v>1</v>
      </c>
      <c r="I123" s="54">
        <f t="shared" si="14"/>
        <v>1</v>
      </c>
      <c r="J123" s="54">
        <f t="shared" si="14"/>
        <v>1</v>
      </c>
      <c r="K123" s="54">
        <f t="shared" si="14"/>
        <v>1</v>
      </c>
      <c r="L123" s="54">
        <f t="shared" si="14"/>
        <v>1</v>
      </c>
      <c r="M123" s="54">
        <f t="shared" si="14"/>
        <v>1</v>
      </c>
      <c r="N123" s="54">
        <f t="shared" si="14"/>
        <v>1</v>
      </c>
      <c r="O123" s="54">
        <f t="shared" si="14"/>
        <v>1</v>
      </c>
      <c r="P123" s="54">
        <f t="shared" si="14"/>
        <v>1</v>
      </c>
      <c r="Q123" s="54">
        <f t="shared" si="14"/>
        <v>1</v>
      </c>
      <c r="R123" s="54">
        <f t="shared" si="14"/>
        <v>1</v>
      </c>
      <c r="S123" s="54">
        <f t="shared" si="14"/>
        <v>1</v>
      </c>
      <c r="T123" s="54">
        <f t="shared" si="14"/>
        <v>1</v>
      </c>
      <c r="U123" s="28"/>
      <c r="V123" s="28"/>
      <c r="W123" s="54">
        <f t="shared" si="14"/>
        <v>1</v>
      </c>
      <c r="X123" s="54">
        <f t="shared" si="14"/>
        <v>1</v>
      </c>
      <c r="Y123" s="54">
        <f t="shared" si="14"/>
        <v>1</v>
      </c>
      <c r="Z123" s="54">
        <f t="shared" si="14"/>
        <v>1</v>
      </c>
      <c r="AA123" s="54">
        <f t="shared" si="14"/>
        <v>1</v>
      </c>
      <c r="AB123" s="54">
        <f t="shared" si="14"/>
        <v>1</v>
      </c>
      <c r="AC123" s="54">
        <f t="shared" si="14"/>
        <v>1</v>
      </c>
      <c r="AD123" s="54">
        <f t="shared" si="14"/>
        <v>1</v>
      </c>
      <c r="AE123" s="54">
        <f t="shared" si="14"/>
        <v>1</v>
      </c>
      <c r="AF123" s="54">
        <f t="shared" si="14"/>
        <v>1</v>
      </c>
      <c r="AG123" s="54">
        <f t="shared" si="14"/>
        <v>1</v>
      </c>
      <c r="AH123" s="54">
        <f t="shared" si="14"/>
        <v>1</v>
      </c>
      <c r="AI123" s="54">
        <f t="shared" si="14"/>
        <v>1</v>
      </c>
      <c r="AJ123" s="54">
        <f t="shared" si="14"/>
        <v>1</v>
      </c>
      <c r="AK123" s="54">
        <f t="shared" si="14"/>
        <v>1</v>
      </c>
      <c r="AL123" s="54">
        <f t="shared" si="14"/>
        <v>1</v>
      </c>
      <c r="AM123" s="54">
        <f t="shared" si="14"/>
        <v>2</v>
      </c>
      <c r="AN123" s="54">
        <f t="shared" si="14"/>
        <v>2</v>
      </c>
      <c r="AO123" s="54">
        <f t="shared" si="14"/>
        <v>2</v>
      </c>
      <c r="AP123" s="54">
        <f t="shared" si="14"/>
        <v>2</v>
      </c>
      <c r="AQ123" s="54">
        <f t="shared" si="14"/>
        <v>2</v>
      </c>
      <c r="AR123" s="90">
        <f>AR125</f>
        <v>0</v>
      </c>
      <c r="AS123" s="85">
        <f>AS125</f>
        <v>0</v>
      </c>
      <c r="AT123" s="85">
        <f>AT125</f>
        <v>0</v>
      </c>
      <c r="AU123" s="30"/>
      <c r="AV123" s="30"/>
      <c r="AW123" s="30"/>
      <c r="AX123" s="30"/>
      <c r="AY123" s="30"/>
      <c r="AZ123" s="30"/>
      <c r="BA123" s="30"/>
      <c r="BB123" s="30"/>
      <c r="BC123" s="53"/>
      <c r="BD123" s="123"/>
      <c r="BE123" s="123"/>
      <c r="BF123" s="78"/>
      <c r="BG123" s="78"/>
      <c r="BH123" s="153"/>
      <c r="BI123" s="55"/>
      <c r="BJ123" s="149"/>
    </row>
    <row r="124" spans="1:65" x14ac:dyDescent="0.3">
      <c r="A124" s="61" t="s">
        <v>37</v>
      </c>
      <c r="B124" s="62" t="s">
        <v>38</v>
      </c>
      <c r="C124" s="93" t="s">
        <v>24</v>
      </c>
      <c r="D124" s="63">
        <f>D126+D128+D130</f>
        <v>8</v>
      </c>
      <c r="E124" s="63">
        <f t="shared" ref="E124:T124" si="15">E126+E128</f>
        <v>8</v>
      </c>
      <c r="F124" s="63">
        <f t="shared" si="15"/>
        <v>8</v>
      </c>
      <c r="G124" s="63">
        <f t="shared" si="15"/>
        <v>8</v>
      </c>
      <c r="H124" s="63">
        <f t="shared" si="15"/>
        <v>8</v>
      </c>
      <c r="I124" s="63">
        <f t="shared" si="15"/>
        <v>8</v>
      </c>
      <c r="J124" s="63">
        <f t="shared" si="15"/>
        <v>8</v>
      </c>
      <c r="K124" s="63">
        <f t="shared" si="15"/>
        <v>8</v>
      </c>
      <c r="L124" s="63">
        <f t="shared" si="15"/>
        <v>8</v>
      </c>
      <c r="M124" s="63">
        <f t="shared" si="15"/>
        <v>8</v>
      </c>
      <c r="N124" s="63">
        <f t="shared" si="15"/>
        <v>8</v>
      </c>
      <c r="O124" s="63">
        <f t="shared" si="15"/>
        <v>8</v>
      </c>
      <c r="P124" s="63">
        <f t="shared" si="15"/>
        <v>8</v>
      </c>
      <c r="Q124" s="63">
        <f t="shared" si="15"/>
        <v>8</v>
      </c>
      <c r="R124" s="63">
        <f t="shared" si="15"/>
        <v>8</v>
      </c>
      <c r="S124" s="63">
        <f t="shared" si="15"/>
        <v>8</v>
      </c>
      <c r="T124" s="63">
        <f t="shared" si="15"/>
        <v>8</v>
      </c>
      <c r="U124" s="28"/>
      <c r="V124" s="28"/>
      <c r="W124" s="63">
        <f t="shared" ref="W124:AQ124" si="16">W126+W128</f>
        <v>8</v>
      </c>
      <c r="X124" s="63">
        <f t="shared" si="16"/>
        <v>8</v>
      </c>
      <c r="Y124" s="63">
        <f t="shared" si="16"/>
        <v>8</v>
      </c>
      <c r="Z124" s="63">
        <f t="shared" si="16"/>
        <v>8</v>
      </c>
      <c r="AA124" s="63">
        <f t="shared" si="16"/>
        <v>8</v>
      </c>
      <c r="AB124" s="63">
        <f t="shared" si="16"/>
        <v>8</v>
      </c>
      <c r="AC124" s="63">
        <f t="shared" si="16"/>
        <v>8</v>
      </c>
      <c r="AD124" s="63">
        <f t="shared" si="16"/>
        <v>8</v>
      </c>
      <c r="AE124" s="63">
        <f t="shared" si="16"/>
        <v>8</v>
      </c>
      <c r="AF124" s="63">
        <f t="shared" si="16"/>
        <v>8</v>
      </c>
      <c r="AG124" s="63">
        <f t="shared" si="16"/>
        <v>8</v>
      </c>
      <c r="AH124" s="63">
        <f t="shared" si="16"/>
        <v>8</v>
      </c>
      <c r="AI124" s="63">
        <f t="shared" si="16"/>
        <v>8</v>
      </c>
      <c r="AJ124" s="63">
        <f t="shared" si="16"/>
        <v>8</v>
      </c>
      <c r="AK124" s="63">
        <f t="shared" si="16"/>
        <v>8</v>
      </c>
      <c r="AL124" s="63">
        <f t="shared" si="16"/>
        <v>8</v>
      </c>
      <c r="AM124" s="63">
        <f t="shared" si="16"/>
        <v>0</v>
      </c>
      <c r="AN124" s="63">
        <f t="shared" si="16"/>
        <v>0</v>
      </c>
      <c r="AO124" s="63">
        <f t="shared" si="16"/>
        <v>0</v>
      </c>
      <c r="AP124" s="63">
        <f t="shared" si="16"/>
        <v>0</v>
      </c>
      <c r="AQ124" s="63">
        <f t="shared" si="16"/>
        <v>0</v>
      </c>
      <c r="AR124" s="90"/>
      <c r="AS124" s="85"/>
      <c r="AT124" s="85"/>
      <c r="AU124" s="30"/>
      <c r="AV124" s="30"/>
      <c r="AW124" s="30"/>
      <c r="AX124" s="30"/>
      <c r="AY124" s="30"/>
      <c r="AZ124" s="30"/>
      <c r="BA124" s="30"/>
      <c r="BB124" s="30"/>
      <c r="BC124" s="53"/>
      <c r="BD124" s="123"/>
      <c r="BE124" s="123"/>
      <c r="BF124" s="99"/>
      <c r="BG124" s="78"/>
      <c r="BH124" s="99"/>
      <c r="BI124" s="99"/>
      <c r="BJ124" s="149"/>
    </row>
    <row r="125" spans="1:65" x14ac:dyDescent="0.3">
      <c r="A125" s="25"/>
      <c r="B125" s="25"/>
      <c r="C125" s="26" t="s">
        <v>29</v>
      </c>
      <c r="D125" s="38">
        <f>D127+D129+D131</f>
        <v>1</v>
      </c>
      <c r="E125" s="38">
        <f t="shared" ref="E125:AQ125" si="17">E127+E129+E131</f>
        <v>1</v>
      </c>
      <c r="F125" s="38">
        <f t="shared" si="17"/>
        <v>1</v>
      </c>
      <c r="G125" s="38">
        <f t="shared" si="17"/>
        <v>1</v>
      </c>
      <c r="H125" s="38">
        <f t="shared" si="17"/>
        <v>1</v>
      </c>
      <c r="I125" s="38">
        <f t="shared" si="17"/>
        <v>1</v>
      </c>
      <c r="J125" s="38">
        <f t="shared" si="17"/>
        <v>1</v>
      </c>
      <c r="K125" s="38">
        <f t="shared" si="17"/>
        <v>1</v>
      </c>
      <c r="L125" s="38">
        <f t="shared" si="17"/>
        <v>1</v>
      </c>
      <c r="M125" s="38">
        <f t="shared" si="17"/>
        <v>1</v>
      </c>
      <c r="N125" s="38">
        <f t="shared" si="17"/>
        <v>1</v>
      </c>
      <c r="O125" s="38">
        <f t="shared" si="17"/>
        <v>1</v>
      </c>
      <c r="P125" s="38">
        <f t="shared" si="17"/>
        <v>1</v>
      </c>
      <c r="Q125" s="38">
        <f t="shared" si="17"/>
        <v>1</v>
      </c>
      <c r="R125" s="38">
        <f t="shared" si="17"/>
        <v>1</v>
      </c>
      <c r="S125" s="38">
        <f t="shared" si="17"/>
        <v>1</v>
      </c>
      <c r="T125" s="38">
        <f t="shared" si="17"/>
        <v>1</v>
      </c>
      <c r="U125" s="39"/>
      <c r="V125" s="39"/>
      <c r="W125" s="38">
        <f t="shared" si="17"/>
        <v>1</v>
      </c>
      <c r="X125" s="38">
        <f t="shared" si="17"/>
        <v>1</v>
      </c>
      <c r="Y125" s="38">
        <f t="shared" si="17"/>
        <v>1</v>
      </c>
      <c r="Z125" s="38">
        <f t="shared" si="17"/>
        <v>1</v>
      </c>
      <c r="AA125" s="38">
        <f t="shared" si="17"/>
        <v>1</v>
      </c>
      <c r="AB125" s="38">
        <f t="shared" si="17"/>
        <v>1</v>
      </c>
      <c r="AC125" s="38">
        <f t="shared" si="17"/>
        <v>1</v>
      </c>
      <c r="AD125" s="38">
        <f t="shared" si="17"/>
        <v>1</v>
      </c>
      <c r="AE125" s="38">
        <f t="shared" si="17"/>
        <v>1</v>
      </c>
      <c r="AF125" s="38">
        <f t="shared" si="17"/>
        <v>1</v>
      </c>
      <c r="AG125" s="38">
        <f t="shared" si="17"/>
        <v>1</v>
      </c>
      <c r="AH125" s="38">
        <f t="shared" si="17"/>
        <v>1</v>
      </c>
      <c r="AI125" s="38">
        <f t="shared" si="17"/>
        <v>1</v>
      </c>
      <c r="AJ125" s="38">
        <f t="shared" si="17"/>
        <v>1</v>
      </c>
      <c r="AK125" s="38">
        <f t="shared" si="17"/>
        <v>1</v>
      </c>
      <c r="AL125" s="38">
        <f t="shared" si="17"/>
        <v>1</v>
      </c>
      <c r="AM125" s="38">
        <f t="shared" si="17"/>
        <v>0</v>
      </c>
      <c r="AN125" s="38">
        <f t="shared" si="17"/>
        <v>0</v>
      </c>
      <c r="AO125" s="38">
        <f t="shared" si="17"/>
        <v>0</v>
      </c>
      <c r="AP125" s="38">
        <f t="shared" si="17"/>
        <v>0</v>
      </c>
      <c r="AQ125" s="38">
        <f t="shared" si="17"/>
        <v>0</v>
      </c>
      <c r="AR125" s="90"/>
      <c r="AS125" s="85"/>
      <c r="AT125" s="85"/>
      <c r="AU125" s="30"/>
      <c r="AV125" s="30"/>
      <c r="AW125" s="30"/>
      <c r="AX125" s="30"/>
      <c r="AY125" s="30"/>
      <c r="AZ125" s="30"/>
      <c r="BA125" s="30"/>
      <c r="BB125" s="30"/>
      <c r="BC125" s="53"/>
      <c r="BD125" s="123"/>
      <c r="BE125" s="123"/>
      <c r="BF125" s="78"/>
      <c r="BG125" s="78"/>
      <c r="BH125" s="153"/>
      <c r="BI125" s="55"/>
      <c r="BJ125" s="149"/>
    </row>
    <row r="126" spans="1:65" ht="37.5" x14ac:dyDescent="0.3">
      <c r="A126" s="25" t="s">
        <v>39</v>
      </c>
      <c r="B126" s="64" t="str">
        <f>'[1]Мастер цифры'!B33</f>
        <v>Технология создания и обработки  цифровой мультимедийной информации</v>
      </c>
      <c r="C126" s="65" t="s">
        <v>24</v>
      </c>
      <c r="D126" s="66">
        <v>2</v>
      </c>
      <c r="E126" s="66">
        <v>2</v>
      </c>
      <c r="F126" s="66">
        <v>2</v>
      </c>
      <c r="G126" s="66">
        <v>2</v>
      </c>
      <c r="H126" s="66">
        <v>2</v>
      </c>
      <c r="I126" s="66">
        <v>2</v>
      </c>
      <c r="J126" s="66">
        <v>2</v>
      </c>
      <c r="K126" s="66">
        <v>2</v>
      </c>
      <c r="L126" s="66">
        <v>2</v>
      </c>
      <c r="M126" s="66">
        <v>2</v>
      </c>
      <c r="N126" s="66">
        <v>2</v>
      </c>
      <c r="O126" s="66">
        <v>2</v>
      </c>
      <c r="P126" s="66">
        <v>2</v>
      </c>
      <c r="Q126" s="66">
        <v>2</v>
      </c>
      <c r="R126" s="66">
        <v>2</v>
      </c>
      <c r="S126" s="66">
        <v>2</v>
      </c>
      <c r="T126" s="66">
        <v>2</v>
      </c>
      <c r="U126" s="28"/>
      <c r="V126" s="28"/>
      <c r="W126" s="66">
        <v>2</v>
      </c>
      <c r="X126" s="66">
        <v>2</v>
      </c>
      <c r="Y126" s="66">
        <v>2</v>
      </c>
      <c r="Z126" s="66">
        <v>2</v>
      </c>
      <c r="AA126" s="66">
        <v>2</v>
      </c>
      <c r="AB126" s="66">
        <v>2</v>
      </c>
      <c r="AC126" s="66">
        <v>2</v>
      </c>
      <c r="AD126" s="66">
        <v>2</v>
      </c>
      <c r="AE126" s="66">
        <v>2</v>
      </c>
      <c r="AF126" s="66">
        <v>2</v>
      </c>
      <c r="AG126" s="66">
        <v>2</v>
      </c>
      <c r="AH126" s="66">
        <v>2</v>
      </c>
      <c r="AI126" s="66">
        <v>2</v>
      </c>
      <c r="AJ126" s="66">
        <v>2</v>
      </c>
      <c r="AK126" s="66">
        <v>2</v>
      </c>
      <c r="AL126" s="66">
        <v>2</v>
      </c>
      <c r="AM126" s="66">
        <v>0</v>
      </c>
      <c r="AN126" s="66">
        <v>0</v>
      </c>
      <c r="AO126" s="66">
        <v>0</v>
      </c>
      <c r="AP126" s="66">
        <v>0</v>
      </c>
      <c r="AQ126" s="66">
        <v>0</v>
      </c>
      <c r="AR126" s="90"/>
      <c r="AS126" s="85"/>
      <c r="AT126" s="85"/>
      <c r="AU126" s="30"/>
      <c r="AV126" s="30"/>
      <c r="AW126" s="30"/>
      <c r="AX126" s="30"/>
      <c r="AY126" s="30"/>
      <c r="AZ126" s="30"/>
      <c r="BA126" s="30"/>
      <c r="BB126" s="30"/>
      <c r="BC126" s="53"/>
      <c r="BD126" s="123"/>
      <c r="BE126" s="123"/>
      <c r="BF126" s="78"/>
      <c r="BG126" s="78"/>
      <c r="BH126" s="99"/>
      <c r="BI126" s="78"/>
      <c r="BJ126" s="149"/>
    </row>
    <row r="127" spans="1:65" x14ac:dyDescent="0.3">
      <c r="A127" s="25"/>
      <c r="B127" s="25"/>
      <c r="C127" s="26" t="s">
        <v>29</v>
      </c>
      <c r="D127" s="38">
        <v>1</v>
      </c>
      <c r="E127" s="38">
        <v>1</v>
      </c>
      <c r="F127" s="38">
        <v>1</v>
      </c>
      <c r="G127" s="38">
        <v>1</v>
      </c>
      <c r="H127" s="38">
        <v>1</v>
      </c>
      <c r="I127" s="38">
        <v>1</v>
      </c>
      <c r="J127" s="38">
        <v>1</v>
      </c>
      <c r="K127" s="38">
        <v>1</v>
      </c>
      <c r="L127" s="38">
        <v>1</v>
      </c>
      <c r="M127" s="38">
        <v>1</v>
      </c>
      <c r="N127" s="38">
        <v>1</v>
      </c>
      <c r="O127" s="38">
        <v>1</v>
      </c>
      <c r="P127" s="38">
        <v>1</v>
      </c>
      <c r="Q127" s="38">
        <v>1</v>
      </c>
      <c r="R127" s="38">
        <v>1</v>
      </c>
      <c r="S127" s="38">
        <v>1</v>
      </c>
      <c r="T127" s="38">
        <v>1</v>
      </c>
      <c r="U127" s="28"/>
      <c r="V127" s="28"/>
      <c r="W127" s="38">
        <v>1</v>
      </c>
      <c r="X127" s="38">
        <v>1</v>
      </c>
      <c r="Y127" s="38">
        <v>1</v>
      </c>
      <c r="Z127" s="38">
        <v>1</v>
      </c>
      <c r="AA127" s="38">
        <v>1</v>
      </c>
      <c r="AB127" s="38">
        <v>1</v>
      </c>
      <c r="AC127" s="38">
        <v>1</v>
      </c>
      <c r="AD127" s="38">
        <v>1</v>
      </c>
      <c r="AE127" s="38">
        <v>1</v>
      </c>
      <c r="AF127" s="38">
        <v>1</v>
      </c>
      <c r="AG127" s="38">
        <v>1</v>
      </c>
      <c r="AH127" s="38">
        <v>1</v>
      </c>
      <c r="AI127" s="38">
        <v>1</v>
      </c>
      <c r="AJ127" s="38">
        <v>1</v>
      </c>
      <c r="AK127" s="38">
        <v>1</v>
      </c>
      <c r="AL127" s="38">
        <v>1</v>
      </c>
      <c r="AM127" s="38"/>
      <c r="AN127" s="38"/>
      <c r="AO127" s="38"/>
      <c r="AP127" s="38"/>
      <c r="AQ127" s="38"/>
      <c r="AR127" s="90"/>
      <c r="AS127" s="85"/>
      <c r="AT127" s="85"/>
      <c r="AU127" s="30"/>
      <c r="AV127" s="30"/>
      <c r="AW127" s="30"/>
      <c r="AX127" s="30"/>
      <c r="AY127" s="30"/>
      <c r="AZ127" s="30"/>
      <c r="BA127" s="30"/>
      <c r="BB127" s="30"/>
      <c r="BC127" s="53"/>
      <c r="BD127" s="123"/>
      <c r="BE127" s="123"/>
      <c r="BF127" s="78"/>
      <c r="BG127" s="78"/>
      <c r="BH127" s="153"/>
      <c r="BI127" s="55"/>
      <c r="BJ127" s="149"/>
    </row>
    <row r="128" spans="1:65" x14ac:dyDescent="0.3">
      <c r="A128" s="25" t="s">
        <v>41</v>
      </c>
      <c r="B128" s="67" t="s">
        <v>42</v>
      </c>
      <c r="C128" s="68" t="s">
        <v>24</v>
      </c>
      <c r="D128" s="69">
        <v>6</v>
      </c>
      <c r="E128" s="69">
        <v>6</v>
      </c>
      <c r="F128" s="69">
        <v>6</v>
      </c>
      <c r="G128" s="69">
        <v>6</v>
      </c>
      <c r="H128" s="69">
        <v>6</v>
      </c>
      <c r="I128" s="69">
        <v>6</v>
      </c>
      <c r="J128" s="69">
        <v>6</v>
      </c>
      <c r="K128" s="69">
        <v>6</v>
      </c>
      <c r="L128" s="69">
        <v>6</v>
      </c>
      <c r="M128" s="69">
        <v>6</v>
      </c>
      <c r="N128" s="69">
        <v>6</v>
      </c>
      <c r="O128" s="69">
        <v>6</v>
      </c>
      <c r="P128" s="69">
        <v>6</v>
      </c>
      <c r="Q128" s="69">
        <v>6</v>
      </c>
      <c r="R128" s="69">
        <v>6</v>
      </c>
      <c r="S128" s="69">
        <v>6</v>
      </c>
      <c r="T128" s="69">
        <v>6</v>
      </c>
      <c r="U128" s="28"/>
      <c r="V128" s="28"/>
      <c r="W128" s="69">
        <v>6</v>
      </c>
      <c r="X128" s="69">
        <v>6</v>
      </c>
      <c r="Y128" s="69">
        <v>6</v>
      </c>
      <c r="Z128" s="69">
        <v>6</v>
      </c>
      <c r="AA128" s="69">
        <v>6</v>
      </c>
      <c r="AB128" s="69">
        <v>6</v>
      </c>
      <c r="AC128" s="69">
        <v>6</v>
      </c>
      <c r="AD128" s="69">
        <v>6</v>
      </c>
      <c r="AE128" s="69">
        <v>6</v>
      </c>
      <c r="AF128" s="69">
        <v>6</v>
      </c>
      <c r="AG128" s="69">
        <v>6</v>
      </c>
      <c r="AH128" s="69">
        <v>6</v>
      </c>
      <c r="AI128" s="69">
        <v>6</v>
      </c>
      <c r="AJ128" s="69">
        <v>6</v>
      </c>
      <c r="AK128" s="69">
        <v>6</v>
      </c>
      <c r="AL128" s="69">
        <v>6</v>
      </c>
      <c r="AM128" s="69"/>
      <c r="AN128" s="69"/>
      <c r="AO128" s="69"/>
      <c r="AP128" s="69"/>
      <c r="AQ128" s="69"/>
      <c r="AR128" s="90"/>
      <c r="AS128" s="85"/>
      <c r="AT128" s="85"/>
      <c r="AU128" s="30"/>
      <c r="AV128" s="30"/>
      <c r="AW128" s="30"/>
      <c r="AX128" s="30"/>
      <c r="AY128" s="30"/>
      <c r="AZ128" s="30"/>
      <c r="BA128" s="30"/>
      <c r="BB128" s="30"/>
      <c r="BC128" s="53"/>
      <c r="BD128" s="123"/>
      <c r="BE128" s="123"/>
      <c r="BF128" s="78"/>
      <c r="BG128" s="78"/>
      <c r="BH128" s="99"/>
      <c r="BI128" s="78"/>
      <c r="BJ128" s="149"/>
    </row>
    <row r="129" spans="1:62" x14ac:dyDescent="0.3">
      <c r="A129" s="25"/>
      <c r="B129" s="25"/>
      <c r="C129" s="26" t="s">
        <v>29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28"/>
      <c r="V129" s="28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90"/>
      <c r="AS129" s="85"/>
      <c r="AT129" s="85"/>
      <c r="AU129" s="30"/>
      <c r="AV129" s="30"/>
      <c r="AW129" s="30"/>
      <c r="AX129" s="30"/>
      <c r="AY129" s="30"/>
      <c r="AZ129" s="30"/>
      <c r="BA129" s="30"/>
      <c r="BB129" s="30"/>
      <c r="BC129" s="53"/>
      <c r="BD129" s="123"/>
      <c r="BE129" s="123"/>
      <c r="BF129" s="78"/>
      <c r="BG129" s="78"/>
      <c r="BH129" s="99"/>
      <c r="BI129" s="78"/>
      <c r="BJ129" s="149"/>
    </row>
    <row r="130" spans="1:62" x14ac:dyDescent="0.3">
      <c r="A130" s="25" t="s">
        <v>43</v>
      </c>
      <c r="B130" s="94" t="s">
        <v>44</v>
      </c>
      <c r="C130" s="71" t="s">
        <v>45</v>
      </c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28"/>
      <c r="V130" s="28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0"/>
      <c r="AS130" s="85"/>
      <c r="AT130" s="85"/>
      <c r="AU130" s="30"/>
      <c r="AV130" s="30"/>
      <c r="AW130" s="30"/>
      <c r="AX130" s="30"/>
      <c r="AY130" s="30"/>
      <c r="AZ130" s="30"/>
      <c r="BA130" s="30"/>
      <c r="BB130" s="30"/>
      <c r="BC130" s="53"/>
      <c r="BD130" s="123"/>
      <c r="BE130" s="123"/>
      <c r="BF130" s="78"/>
      <c r="BG130" s="78"/>
      <c r="BH130" s="99"/>
      <c r="BI130" s="78"/>
      <c r="BJ130" s="149"/>
    </row>
    <row r="131" spans="1:62" x14ac:dyDescent="0.3">
      <c r="A131" s="37"/>
      <c r="B131" s="37"/>
      <c r="C131" s="32" t="s">
        <v>26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40"/>
      <c r="U131" s="39"/>
      <c r="V131" s="39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89"/>
      <c r="AS131" s="85"/>
      <c r="AT131" s="85"/>
      <c r="AU131" s="39"/>
      <c r="AV131" s="39"/>
      <c r="AW131" s="39"/>
      <c r="AX131" s="39"/>
      <c r="AY131" s="39"/>
      <c r="AZ131" s="39"/>
      <c r="BA131" s="39"/>
      <c r="BB131" s="39"/>
      <c r="BC131" s="44"/>
      <c r="BD131" s="123"/>
      <c r="BE131" s="123"/>
      <c r="BF131" s="78"/>
      <c r="BG131" s="78"/>
      <c r="BH131" s="99"/>
      <c r="BI131" s="78"/>
      <c r="BJ131" s="130"/>
    </row>
    <row r="132" spans="1:62" ht="37.5" x14ac:dyDescent="0.2">
      <c r="A132" s="61" t="s">
        <v>76</v>
      </c>
      <c r="B132" s="62" t="s">
        <v>77</v>
      </c>
      <c r="C132" s="62" t="s">
        <v>24</v>
      </c>
      <c r="D132" s="62">
        <f>D134+D136+D138</f>
        <v>0</v>
      </c>
      <c r="E132" s="62">
        <f t="shared" ref="E132:AQ133" si="18">E134+E136+E138</f>
        <v>0</v>
      </c>
      <c r="F132" s="62">
        <f t="shared" si="18"/>
        <v>0</v>
      </c>
      <c r="G132" s="62">
        <f t="shared" si="18"/>
        <v>0</v>
      </c>
      <c r="H132" s="62">
        <f t="shared" si="18"/>
        <v>0</v>
      </c>
      <c r="I132" s="62">
        <f t="shared" si="18"/>
        <v>0</v>
      </c>
      <c r="J132" s="62">
        <f t="shared" si="18"/>
        <v>0</v>
      </c>
      <c r="K132" s="62">
        <f t="shared" si="18"/>
        <v>0</v>
      </c>
      <c r="L132" s="62">
        <f t="shared" si="18"/>
        <v>0</v>
      </c>
      <c r="M132" s="62">
        <f t="shared" si="18"/>
        <v>0</v>
      </c>
      <c r="N132" s="62">
        <f t="shared" si="18"/>
        <v>0</v>
      </c>
      <c r="O132" s="62">
        <f t="shared" si="18"/>
        <v>0</v>
      </c>
      <c r="P132" s="62">
        <f t="shared" si="18"/>
        <v>0</v>
      </c>
      <c r="Q132" s="62">
        <f t="shared" si="18"/>
        <v>0</v>
      </c>
      <c r="R132" s="62">
        <f t="shared" si="18"/>
        <v>0</v>
      </c>
      <c r="S132" s="62">
        <f t="shared" si="18"/>
        <v>0</v>
      </c>
      <c r="T132" s="62">
        <f t="shared" si="18"/>
        <v>0</v>
      </c>
      <c r="U132" s="96"/>
      <c r="V132" s="96"/>
      <c r="W132" s="62">
        <f t="shared" si="18"/>
        <v>0</v>
      </c>
      <c r="X132" s="62">
        <f t="shared" si="18"/>
        <v>0</v>
      </c>
      <c r="Y132" s="62">
        <f t="shared" si="18"/>
        <v>0</v>
      </c>
      <c r="Z132" s="62">
        <f t="shared" si="18"/>
        <v>0</v>
      </c>
      <c r="AA132" s="62">
        <f t="shared" si="18"/>
        <v>0</v>
      </c>
      <c r="AB132" s="62">
        <f t="shared" si="18"/>
        <v>0</v>
      </c>
      <c r="AC132" s="62">
        <f t="shared" si="18"/>
        <v>0</v>
      </c>
      <c r="AD132" s="62">
        <f t="shared" si="18"/>
        <v>0</v>
      </c>
      <c r="AE132" s="62">
        <f t="shared" si="18"/>
        <v>0</v>
      </c>
      <c r="AF132" s="62">
        <f t="shared" si="18"/>
        <v>0</v>
      </c>
      <c r="AG132" s="62">
        <f t="shared" si="18"/>
        <v>0</v>
      </c>
      <c r="AH132" s="62">
        <f t="shared" si="18"/>
        <v>0</v>
      </c>
      <c r="AI132" s="62">
        <f t="shared" si="18"/>
        <v>0</v>
      </c>
      <c r="AJ132" s="62">
        <f t="shared" si="18"/>
        <v>0</v>
      </c>
      <c r="AK132" s="62">
        <f t="shared" si="18"/>
        <v>0</v>
      </c>
      <c r="AL132" s="62">
        <f t="shared" si="18"/>
        <v>0</v>
      </c>
      <c r="AM132" s="62">
        <f t="shared" si="18"/>
        <v>10</v>
      </c>
      <c r="AN132" s="62">
        <f t="shared" si="18"/>
        <v>10</v>
      </c>
      <c r="AO132" s="62">
        <f t="shared" si="18"/>
        <v>10</v>
      </c>
      <c r="AP132" s="62">
        <f t="shared" si="18"/>
        <v>10</v>
      </c>
      <c r="AQ132" s="62">
        <f t="shared" si="18"/>
        <v>10</v>
      </c>
      <c r="AR132" s="89"/>
      <c r="AS132" s="85"/>
      <c r="AT132" s="85"/>
      <c r="AU132" s="39"/>
      <c r="AV132" s="39"/>
      <c r="AW132" s="39"/>
      <c r="AX132" s="39"/>
      <c r="AY132" s="39"/>
      <c r="AZ132" s="39"/>
      <c r="BA132" s="39"/>
      <c r="BB132" s="39"/>
      <c r="BC132" s="44"/>
      <c r="BD132" s="156"/>
      <c r="BE132" s="156"/>
      <c r="BF132" s="156"/>
      <c r="BG132" s="149"/>
      <c r="BH132" s="156"/>
      <c r="BI132" s="157"/>
      <c r="BJ132" s="149"/>
    </row>
    <row r="133" spans="1:62" x14ac:dyDescent="0.3">
      <c r="A133" s="37"/>
      <c r="B133" s="37"/>
      <c r="C133" s="32" t="s">
        <v>29</v>
      </c>
      <c r="D133" s="38">
        <f>D135+D137+D139</f>
        <v>0</v>
      </c>
      <c r="E133" s="38">
        <f t="shared" si="18"/>
        <v>0</v>
      </c>
      <c r="F133" s="38">
        <f t="shared" si="18"/>
        <v>0</v>
      </c>
      <c r="G133" s="38">
        <f t="shared" si="18"/>
        <v>0</v>
      </c>
      <c r="H133" s="38">
        <f t="shared" si="18"/>
        <v>0</v>
      </c>
      <c r="I133" s="38">
        <f t="shared" si="18"/>
        <v>0</v>
      </c>
      <c r="J133" s="38">
        <f t="shared" si="18"/>
        <v>0</v>
      </c>
      <c r="K133" s="38">
        <f t="shared" si="18"/>
        <v>0</v>
      </c>
      <c r="L133" s="38">
        <f t="shared" si="18"/>
        <v>0</v>
      </c>
      <c r="M133" s="38">
        <f t="shared" si="18"/>
        <v>0</v>
      </c>
      <c r="N133" s="38">
        <f t="shared" si="18"/>
        <v>0</v>
      </c>
      <c r="O133" s="38">
        <f t="shared" si="18"/>
        <v>0</v>
      </c>
      <c r="P133" s="38">
        <f t="shared" si="18"/>
        <v>0</v>
      </c>
      <c r="Q133" s="38">
        <f t="shared" si="18"/>
        <v>0</v>
      </c>
      <c r="R133" s="38">
        <f t="shared" si="18"/>
        <v>0</v>
      </c>
      <c r="S133" s="38">
        <f t="shared" si="18"/>
        <v>0</v>
      </c>
      <c r="T133" s="38">
        <f t="shared" si="18"/>
        <v>0</v>
      </c>
      <c r="U133" s="39"/>
      <c r="V133" s="39"/>
      <c r="W133" s="38">
        <f t="shared" si="18"/>
        <v>0</v>
      </c>
      <c r="X133" s="38">
        <f t="shared" si="18"/>
        <v>0</v>
      </c>
      <c r="Y133" s="38">
        <f t="shared" si="18"/>
        <v>0</v>
      </c>
      <c r="Z133" s="38">
        <f t="shared" si="18"/>
        <v>0</v>
      </c>
      <c r="AA133" s="38">
        <f t="shared" si="18"/>
        <v>0</v>
      </c>
      <c r="AB133" s="38">
        <f t="shared" si="18"/>
        <v>0</v>
      </c>
      <c r="AC133" s="38">
        <f t="shared" si="18"/>
        <v>0</v>
      </c>
      <c r="AD133" s="38">
        <f t="shared" si="18"/>
        <v>0</v>
      </c>
      <c r="AE133" s="38">
        <f t="shared" si="18"/>
        <v>0</v>
      </c>
      <c r="AF133" s="38">
        <f t="shared" si="18"/>
        <v>0</v>
      </c>
      <c r="AG133" s="38">
        <f t="shared" si="18"/>
        <v>0</v>
      </c>
      <c r="AH133" s="38">
        <f t="shared" si="18"/>
        <v>0</v>
      </c>
      <c r="AI133" s="38">
        <f t="shared" si="18"/>
        <v>0</v>
      </c>
      <c r="AJ133" s="38">
        <f t="shared" si="18"/>
        <v>0</v>
      </c>
      <c r="AK133" s="38">
        <f t="shared" si="18"/>
        <v>0</v>
      </c>
      <c r="AL133" s="38">
        <f t="shared" si="18"/>
        <v>0</v>
      </c>
      <c r="AM133" s="38">
        <f t="shared" si="18"/>
        <v>2</v>
      </c>
      <c r="AN133" s="38">
        <f t="shared" si="18"/>
        <v>2</v>
      </c>
      <c r="AO133" s="38">
        <f t="shared" si="18"/>
        <v>2</v>
      </c>
      <c r="AP133" s="38">
        <f t="shared" si="18"/>
        <v>2</v>
      </c>
      <c r="AQ133" s="38">
        <f t="shared" si="18"/>
        <v>2</v>
      </c>
      <c r="AR133" s="89"/>
      <c r="AS133" s="85"/>
      <c r="AT133" s="85"/>
      <c r="AU133" s="39"/>
      <c r="AV133" s="39"/>
      <c r="AW133" s="39"/>
      <c r="AX133" s="39"/>
      <c r="AY133" s="39"/>
      <c r="AZ133" s="39"/>
      <c r="BA133" s="39"/>
      <c r="BB133" s="39"/>
      <c r="BC133" s="44"/>
      <c r="BD133" s="158"/>
      <c r="BE133" s="158"/>
      <c r="BF133" s="159"/>
      <c r="BG133" s="78"/>
      <c r="BH133" s="160"/>
      <c r="BI133" s="161"/>
      <c r="BJ133" s="130"/>
    </row>
    <row r="134" spans="1:62" ht="37.5" x14ac:dyDescent="0.2">
      <c r="A134" s="25" t="s">
        <v>78</v>
      </c>
      <c r="B134" s="64" t="s">
        <v>79</v>
      </c>
      <c r="C134" s="64" t="s">
        <v>24</v>
      </c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39"/>
      <c r="V134" s="39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>
        <v>4</v>
      </c>
      <c r="AN134" s="64">
        <v>4</v>
      </c>
      <c r="AO134" s="64">
        <v>4</v>
      </c>
      <c r="AP134" s="64">
        <v>4</v>
      </c>
      <c r="AQ134" s="64">
        <v>4</v>
      </c>
      <c r="AR134" s="89"/>
      <c r="AS134" s="85"/>
      <c r="AT134" s="85"/>
      <c r="AU134" s="39"/>
      <c r="AV134" s="39"/>
      <c r="AW134" s="39"/>
      <c r="AX134" s="39"/>
      <c r="AY134" s="39"/>
      <c r="AZ134" s="39"/>
      <c r="BA134" s="39"/>
      <c r="BB134" s="39"/>
      <c r="BC134" s="44"/>
      <c r="BD134" s="156"/>
      <c r="BE134" s="156"/>
      <c r="BF134" s="156"/>
      <c r="BG134" s="149"/>
      <c r="BH134" s="156"/>
      <c r="BI134" s="157"/>
      <c r="BJ134" s="149"/>
    </row>
    <row r="135" spans="1:62" x14ac:dyDescent="0.3">
      <c r="A135" s="25"/>
      <c r="B135" s="37"/>
      <c r="C135" s="32" t="s">
        <v>29</v>
      </c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40"/>
      <c r="U135" s="39"/>
      <c r="V135" s="39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>
        <v>2</v>
      </c>
      <c r="AN135" s="38">
        <v>2</v>
      </c>
      <c r="AO135" s="38">
        <v>2</v>
      </c>
      <c r="AP135" s="38">
        <v>2</v>
      </c>
      <c r="AQ135" s="38">
        <v>2</v>
      </c>
      <c r="AR135" s="89"/>
      <c r="AS135" s="85"/>
      <c r="AT135" s="85"/>
      <c r="AU135" s="39"/>
      <c r="AV135" s="39"/>
      <c r="AW135" s="39"/>
      <c r="AX135" s="39"/>
      <c r="AY135" s="39"/>
      <c r="AZ135" s="39"/>
      <c r="BA135" s="39"/>
      <c r="BB135" s="39"/>
      <c r="BC135" s="44"/>
      <c r="BD135" s="158"/>
      <c r="BE135" s="158"/>
      <c r="BF135" s="159"/>
      <c r="BG135" s="78"/>
      <c r="BH135" s="160"/>
      <c r="BI135" s="161"/>
      <c r="BJ135" s="130"/>
    </row>
    <row r="136" spans="1:62" x14ac:dyDescent="0.2">
      <c r="A136" s="25" t="s">
        <v>80</v>
      </c>
      <c r="B136" s="67" t="s">
        <v>42</v>
      </c>
      <c r="C136" s="67" t="s">
        <v>24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39"/>
      <c r="V136" s="39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>
        <v>6</v>
      </c>
      <c r="AN136" s="67">
        <v>6</v>
      </c>
      <c r="AO136" s="67">
        <v>6</v>
      </c>
      <c r="AP136" s="67">
        <v>6</v>
      </c>
      <c r="AQ136" s="67">
        <v>6</v>
      </c>
      <c r="AR136" s="89"/>
      <c r="AS136" s="85"/>
      <c r="AT136" s="85"/>
      <c r="AU136" s="39"/>
      <c r="AV136" s="39"/>
      <c r="AW136" s="39"/>
      <c r="AX136" s="39"/>
      <c r="AY136" s="39"/>
      <c r="AZ136" s="39"/>
      <c r="BA136" s="39"/>
      <c r="BB136" s="39"/>
      <c r="BC136" s="44"/>
      <c r="BD136" s="156"/>
      <c r="BE136" s="156"/>
      <c r="BF136" s="156"/>
      <c r="BG136" s="149"/>
      <c r="BH136" s="156"/>
      <c r="BI136" s="157"/>
      <c r="BJ136" s="149"/>
    </row>
    <row r="137" spans="1:62" x14ac:dyDescent="0.3">
      <c r="A137" s="25"/>
      <c r="B137" s="37"/>
      <c r="C137" s="32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40"/>
      <c r="U137" s="39"/>
      <c r="V137" s="39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89"/>
      <c r="AS137" s="85"/>
      <c r="AT137" s="85"/>
      <c r="AU137" s="39"/>
      <c r="AV137" s="39"/>
      <c r="AW137" s="39"/>
      <c r="AX137" s="39"/>
      <c r="AY137" s="39"/>
      <c r="AZ137" s="39"/>
      <c r="BA137" s="39"/>
      <c r="BB137" s="39"/>
      <c r="BC137" s="44"/>
      <c r="BD137" s="158"/>
      <c r="BE137" s="158"/>
      <c r="BF137" s="159"/>
      <c r="BG137" s="78"/>
      <c r="BH137" s="162"/>
      <c r="BI137" s="157"/>
      <c r="BJ137" s="130"/>
    </row>
    <row r="138" spans="1:62" x14ac:dyDescent="0.2">
      <c r="A138" s="25" t="s">
        <v>81</v>
      </c>
      <c r="B138" s="94" t="s">
        <v>44</v>
      </c>
      <c r="C138" s="94" t="s">
        <v>82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39"/>
      <c r="V138" s="39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89"/>
      <c r="AS138" s="85"/>
      <c r="AT138" s="85"/>
      <c r="AU138" s="39"/>
      <c r="AV138" s="39"/>
      <c r="AW138" s="39"/>
      <c r="AX138" s="39"/>
      <c r="AY138" s="39"/>
      <c r="AZ138" s="39"/>
      <c r="BA138" s="39"/>
      <c r="BB138" s="39"/>
      <c r="BC138" s="44"/>
      <c r="BD138" s="156"/>
      <c r="BE138" s="156"/>
      <c r="BF138" s="156"/>
      <c r="BG138" s="149"/>
      <c r="BH138" s="156"/>
      <c r="BI138" s="157"/>
      <c r="BJ138" s="149"/>
    </row>
    <row r="139" spans="1:62" x14ac:dyDescent="0.3">
      <c r="A139" s="25"/>
      <c r="B139" s="37"/>
      <c r="C139" s="32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40"/>
      <c r="U139" s="39"/>
      <c r="V139" s="39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89"/>
      <c r="AS139" s="85"/>
      <c r="AT139" s="85"/>
      <c r="AU139" s="39"/>
      <c r="AV139" s="39"/>
      <c r="AW139" s="39"/>
      <c r="AX139" s="39"/>
      <c r="AY139" s="39"/>
      <c r="AZ139" s="39"/>
      <c r="BA139" s="39"/>
      <c r="BB139" s="39"/>
      <c r="BC139" s="44"/>
      <c r="BD139" s="158"/>
      <c r="BE139" s="158"/>
      <c r="BF139" s="159"/>
      <c r="BG139" s="78"/>
      <c r="BH139" s="99"/>
      <c r="BI139" s="157"/>
      <c r="BJ139" s="130"/>
    </row>
    <row r="140" spans="1:62" x14ac:dyDescent="0.3">
      <c r="A140" s="74" t="s">
        <v>46</v>
      </c>
      <c r="B140" s="74"/>
      <c r="C140" s="74"/>
      <c r="D140" s="75">
        <f>D74+D104+D122</f>
        <v>35</v>
      </c>
      <c r="E140" s="75">
        <f t="shared" ref="E140:AQ141" si="19">E74+E104+E122</f>
        <v>35</v>
      </c>
      <c r="F140" s="75">
        <f t="shared" si="19"/>
        <v>35</v>
      </c>
      <c r="G140" s="75">
        <f t="shared" si="19"/>
        <v>35</v>
      </c>
      <c r="H140" s="75">
        <f t="shared" si="19"/>
        <v>35</v>
      </c>
      <c r="I140" s="75">
        <f t="shared" si="19"/>
        <v>35</v>
      </c>
      <c r="J140" s="75">
        <f t="shared" si="19"/>
        <v>35</v>
      </c>
      <c r="K140" s="75">
        <f t="shared" si="19"/>
        <v>35</v>
      </c>
      <c r="L140" s="75">
        <f t="shared" si="19"/>
        <v>35</v>
      </c>
      <c r="M140" s="75">
        <f t="shared" si="19"/>
        <v>35</v>
      </c>
      <c r="N140" s="75">
        <f t="shared" si="19"/>
        <v>35</v>
      </c>
      <c r="O140" s="75">
        <f t="shared" si="19"/>
        <v>35</v>
      </c>
      <c r="P140" s="75">
        <f t="shared" si="19"/>
        <v>35</v>
      </c>
      <c r="Q140" s="75">
        <f t="shared" si="19"/>
        <v>35</v>
      </c>
      <c r="R140" s="75">
        <f t="shared" si="19"/>
        <v>35</v>
      </c>
      <c r="S140" s="75">
        <f t="shared" si="19"/>
        <v>35</v>
      </c>
      <c r="T140" s="75">
        <f t="shared" si="19"/>
        <v>35</v>
      </c>
      <c r="U140" s="76"/>
      <c r="V140" s="76"/>
      <c r="W140" s="75">
        <f t="shared" si="19"/>
        <v>35</v>
      </c>
      <c r="X140" s="75">
        <f t="shared" si="19"/>
        <v>35</v>
      </c>
      <c r="Y140" s="75">
        <f t="shared" si="19"/>
        <v>35</v>
      </c>
      <c r="Z140" s="75">
        <f t="shared" si="19"/>
        <v>35</v>
      </c>
      <c r="AA140" s="75">
        <f t="shared" si="19"/>
        <v>35</v>
      </c>
      <c r="AB140" s="75">
        <f t="shared" si="19"/>
        <v>35</v>
      </c>
      <c r="AC140" s="75">
        <f t="shared" si="19"/>
        <v>35</v>
      </c>
      <c r="AD140" s="75">
        <f t="shared" si="19"/>
        <v>35</v>
      </c>
      <c r="AE140" s="75">
        <f t="shared" si="19"/>
        <v>35</v>
      </c>
      <c r="AF140" s="75">
        <f t="shared" si="19"/>
        <v>35</v>
      </c>
      <c r="AG140" s="75">
        <f t="shared" si="19"/>
        <v>35</v>
      </c>
      <c r="AH140" s="75">
        <f t="shared" si="19"/>
        <v>35</v>
      </c>
      <c r="AI140" s="75">
        <f t="shared" si="19"/>
        <v>35</v>
      </c>
      <c r="AJ140" s="75">
        <f t="shared" si="19"/>
        <v>35</v>
      </c>
      <c r="AK140" s="75">
        <f t="shared" si="19"/>
        <v>35</v>
      </c>
      <c r="AL140" s="75">
        <f t="shared" si="19"/>
        <v>35</v>
      </c>
      <c r="AM140" s="75">
        <f t="shared" si="19"/>
        <v>35</v>
      </c>
      <c r="AN140" s="75">
        <f t="shared" si="19"/>
        <v>35</v>
      </c>
      <c r="AO140" s="75">
        <f t="shared" si="19"/>
        <v>35</v>
      </c>
      <c r="AP140" s="75">
        <f t="shared" si="19"/>
        <v>35</v>
      </c>
      <c r="AQ140" s="75">
        <f t="shared" si="19"/>
        <v>35</v>
      </c>
      <c r="AR140" s="97">
        <f>AR76+AR78+AR80+AR82+AR84+AR86+AR88+AR90+AR96+AR98+AR100+AR102+AR106+AR108+AR114+AR126+AR128</f>
        <v>0</v>
      </c>
      <c r="AS140" s="85">
        <f>AS76+AS78+AS80+AS82+AS84+AS86+AS88+AS90+AS96+AS98+AS100+AS102+AS106+AS108+AS114+AS126+AS128</f>
        <v>0</v>
      </c>
      <c r="AT140" s="85">
        <f>AT76+AT78+AT80+AT82+AT84+AT86+AT88+AT90+AT96+AT98+AT100+AT102+AT106+AT108+AT114+AT126+AT128</f>
        <v>0</v>
      </c>
      <c r="AU140" s="75">
        <f t="shared" ref="AU140:BC140" si="20">SUM(AU76,AU78,AU80,AU82,AU84,AU86,AU88,AU94,AU96,AU106,AU108,AU122,AU114)</f>
        <v>0</v>
      </c>
      <c r="AV140" s="75">
        <f t="shared" si="20"/>
        <v>0</v>
      </c>
      <c r="AW140" s="75">
        <f t="shared" si="20"/>
        <v>0</v>
      </c>
      <c r="AX140" s="75">
        <f t="shared" si="20"/>
        <v>0</v>
      </c>
      <c r="AY140" s="75">
        <f t="shared" si="20"/>
        <v>0</v>
      </c>
      <c r="AZ140" s="75">
        <f t="shared" si="20"/>
        <v>0</v>
      </c>
      <c r="BA140" s="75">
        <f t="shared" si="20"/>
        <v>0</v>
      </c>
      <c r="BB140" s="75">
        <f t="shared" si="20"/>
        <v>0</v>
      </c>
      <c r="BC140" s="98">
        <f t="shared" si="20"/>
        <v>0</v>
      </c>
      <c r="BD140" s="123"/>
      <c r="BE140" s="123"/>
      <c r="BF140" s="99"/>
      <c r="BG140" s="78"/>
      <c r="BH140" s="78"/>
      <c r="BI140" s="78"/>
      <c r="BJ140" s="130"/>
    </row>
    <row r="141" spans="1:62" x14ac:dyDescent="0.3">
      <c r="A141" s="74" t="s">
        <v>47</v>
      </c>
      <c r="B141" s="74"/>
      <c r="C141" s="74"/>
      <c r="D141" s="75">
        <f>D75+D105+D123</f>
        <v>15</v>
      </c>
      <c r="E141" s="75">
        <f t="shared" si="19"/>
        <v>12</v>
      </c>
      <c r="F141" s="75">
        <f t="shared" si="19"/>
        <v>16</v>
      </c>
      <c r="G141" s="75">
        <f t="shared" si="19"/>
        <v>14</v>
      </c>
      <c r="H141" s="75">
        <f t="shared" si="19"/>
        <v>16</v>
      </c>
      <c r="I141" s="75">
        <f t="shared" si="19"/>
        <v>13</v>
      </c>
      <c r="J141" s="75">
        <f t="shared" si="19"/>
        <v>16</v>
      </c>
      <c r="K141" s="75">
        <f t="shared" si="19"/>
        <v>14</v>
      </c>
      <c r="L141" s="75">
        <f t="shared" si="19"/>
        <v>16</v>
      </c>
      <c r="M141" s="75">
        <f t="shared" si="19"/>
        <v>13</v>
      </c>
      <c r="N141" s="75">
        <f t="shared" si="19"/>
        <v>16</v>
      </c>
      <c r="O141" s="75">
        <f t="shared" si="19"/>
        <v>13</v>
      </c>
      <c r="P141" s="75">
        <f t="shared" si="19"/>
        <v>16</v>
      </c>
      <c r="Q141" s="75">
        <f t="shared" si="19"/>
        <v>14</v>
      </c>
      <c r="R141" s="75">
        <f t="shared" si="19"/>
        <v>16</v>
      </c>
      <c r="S141" s="75">
        <f t="shared" si="19"/>
        <v>14</v>
      </c>
      <c r="T141" s="75">
        <f t="shared" si="19"/>
        <v>13</v>
      </c>
      <c r="U141" s="76"/>
      <c r="V141" s="76"/>
      <c r="W141" s="75">
        <f t="shared" si="19"/>
        <v>17</v>
      </c>
      <c r="X141" s="75">
        <f t="shared" si="19"/>
        <v>13</v>
      </c>
      <c r="Y141" s="75">
        <f t="shared" si="19"/>
        <v>16</v>
      </c>
      <c r="Z141" s="75">
        <f t="shared" si="19"/>
        <v>14</v>
      </c>
      <c r="AA141" s="75">
        <f t="shared" si="19"/>
        <v>16</v>
      </c>
      <c r="AB141" s="75">
        <f t="shared" si="19"/>
        <v>13</v>
      </c>
      <c r="AC141" s="75">
        <f t="shared" si="19"/>
        <v>16</v>
      </c>
      <c r="AD141" s="75">
        <f t="shared" si="19"/>
        <v>14</v>
      </c>
      <c r="AE141" s="75">
        <f t="shared" si="19"/>
        <v>15</v>
      </c>
      <c r="AF141" s="75">
        <f t="shared" si="19"/>
        <v>13</v>
      </c>
      <c r="AG141" s="75">
        <f t="shared" si="19"/>
        <v>16</v>
      </c>
      <c r="AH141" s="75">
        <f t="shared" si="19"/>
        <v>13</v>
      </c>
      <c r="AI141" s="75">
        <f t="shared" si="19"/>
        <v>16</v>
      </c>
      <c r="AJ141" s="75">
        <f t="shared" si="19"/>
        <v>14</v>
      </c>
      <c r="AK141" s="75">
        <f t="shared" si="19"/>
        <v>17</v>
      </c>
      <c r="AL141" s="75">
        <f t="shared" si="19"/>
        <v>12</v>
      </c>
      <c r="AM141" s="75">
        <f t="shared" si="19"/>
        <v>16</v>
      </c>
      <c r="AN141" s="75">
        <f t="shared" si="19"/>
        <v>13</v>
      </c>
      <c r="AO141" s="75">
        <f t="shared" si="19"/>
        <v>16</v>
      </c>
      <c r="AP141" s="75">
        <f t="shared" si="19"/>
        <v>13</v>
      </c>
      <c r="AQ141" s="75">
        <f t="shared" si="19"/>
        <v>16</v>
      </c>
      <c r="AR141" s="97">
        <f>AR75+AR105+AR123</f>
        <v>0</v>
      </c>
      <c r="AS141" s="85">
        <f>AS75+AS105+AS123</f>
        <v>0</v>
      </c>
      <c r="AT141" s="85">
        <f>AT75+AT105+AT123</f>
        <v>0</v>
      </c>
      <c r="AU141" s="75">
        <f t="shared" ref="AU141:BC141" si="21">SUM(AU75,AU105)</f>
        <v>0</v>
      </c>
      <c r="AV141" s="75">
        <f t="shared" si="21"/>
        <v>0</v>
      </c>
      <c r="AW141" s="75">
        <f t="shared" si="21"/>
        <v>0</v>
      </c>
      <c r="AX141" s="75">
        <f t="shared" si="21"/>
        <v>0</v>
      </c>
      <c r="AY141" s="75">
        <f t="shared" si="21"/>
        <v>0</v>
      </c>
      <c r="AZ141" s="75">
        <f t="shared" si="21"/>
        <v>0</v>
      </c>
      <c r="BA141" s="75">
        <f t="shared" si="21"/>
        <v>0</v>
      </c>
      <c r="BB141" s="75">
        <f t="shared" si="21"/>
        <v>0</v>
      </c>
      <c r="BC141" s="98">
        <f t="shared" si="21"/>
        <v>0</v>
      </c>
      <c r="BD141" s="123"/>
      <c r="BE141" s="123"/>
      <c r="BF141" s="78"/>
      <c r="BG141" s="78"/>
      <c r="BH141" s="78"/>
      <c r="BI141" s="78"/>
      <c r="BJ141" s="130"/>
    </row>
    <row r="142" spans="1:62" x14ac:dyDescent="0.3">
      <c r="A142" s="74" t="s">
        <v>48</v>
      </c>
      <c r="B142" s="74"/>
      <c r="C142" s="74"/>
      <c r="D142" s="75">
        <f>SUM(D140:D141)</f>
        <v>50</v>
      </c>
      <c r="E142" s="75">
        <f t="shared" ref="E142:T142" si="22">SUM(E140:E141)</f>
        <v>47</v>
      </c>
      <c r="F142" s="75">
        <f t="shared" si="22"/>
        <v>51</v>
      </c>
      <c r="G142" s="75">
        <f t="shared" si="22"/>
        <v>49</v>
      </c>
      <c r="H142" s="75">
        <f t="shared" si="22"/>
        <v>51</v>
      </c>
      <c r="I142" s="75">
        <f t="shared" si="22"/>
        <v>48</v>
      </c>
      <c r="J142" s="75">
        <f t="shared" si="22"/>
        <v>51</v>
      </c>
      <c r="K142" s="75">
        <f t="shared" si="22"/>
        <v>49</v>
      </c>
      <c r="L142" s="75">
        <f t="shared" si="22"/>
        <v>51</v>
      </c>
      <c r="M142" s="75">
        <f t="shared" si="22"/>
        <v>48</v>
      </c>
      <c r="N142" s="75">
        <f t="shared" si="22"/>
        <v>51</v>
      </c>
      <c r="O142" s="75">
        <f t="shared" si="22"/>
        <v>48</v>
      </c>
      <c r="P142" s="75">
        <f t="shared" si="22"/>
        <v>51</v>
      </c>
      <c r="Q142" s="75">
        <f t="shared" si="22"/>
        <v>49</v>
      </c>
      <c r="R142" s="75">
        <f t="shared" si="22"/>
        <v>51</v>
      </c>
      <c r="S142" s="75">
        <f t="shared" si="22"/>
        <v>49</v>
      </c>
      <c r="T142" s="75">
        <f t="shared" si="22"/>
        <v>48</v>
      </c>
      <c r="U142" s="76"/>
      <c r="V142" s="76"/>
      <c r="W142" s="75">
        <f t="shared" ref="W142:BC142" si="23">SUM(W140:W141)</f>
        <v>52</v>
      </c>
      <c r="X142" s="75">
        <f t="shared" si="23"/>
        <v>48</v>
      </c>
      <c r="Y142" s="75">
        <f t="shared" si="23"/>
        <v>51</v>
      </c>
      <c r="Z142" s="75">
        <f t="shared" si="23"/>
        <v>49</v>
      </c>
      <c r="AA142" s="75">
        <f t="shared" si="23"/>
        <v>51</v>
      </c>
      <c r="AB142" s="75">
        <f t="shared" si="23"/>
        <v>48</v>
      </c>
      <c r="AC142" s="75">
        <f t="shared" si="23"/>
        <v>51</v>
      </c>
      <c r="AD142" s="75">
        <f t="shared" si="23"/>
        <v>49</v>
      </c>
      <c r="AE142" s="75">
        <f t="shared" si="23"/>
        <v>50</v>
      </c>
      <c r="AF142" s="75">
        <f t="shared" si="23"/>
        <v>48</v>
      </c>
      <c r="AG142" s="75">
        <f t="shared" si="23"/>
        <v>51</v>
      </c>
      <c r="AH142" s="75">
        <f t="shared" si="23"/>
        <v>48</v>
      </c>
      <c r="AI142" s="75">
        <f t="shared" si="23"/>
        <v>51</v>
      </c>
      <c r="AJ142" s="75">
        <f t="shared" si="23"/>
        <v>49</v>
      </c>
      <c r="AK142" s="75">
        <f t="shared" si="23"/>
        <v>52</v>
      </c>
      <c r="AL142" s="75">
        <f t="shared" si="23"/>
        <v>47</v>
      </c>
      <c r="AM142" s="75">
        <f t="shared" si="23"/>
        <v>51</v>
      </c>
      <c r="AN142" s="75">
        <f t="shared" si="23"/>
        <v>48</v>
      </c>
      <c r="AO142" s="75">
        <f t="shared" si="23"/>
        <v>51</v>
      </c>
      <c r="AP142" s="75">
        <f t="shared" si="23"/>
        <v>48</v>
      </c>
      <c r="AQ142" s="75">
        <f t="shared" si="23"/>
        <v>51</v>
      </c>
      <c r="AR142" s="97">
        <f t="shared" si="23"/>
        <v>0</v>
      </c>
      <c r="AS142" s="85">
        <f t="shared" si="23"/>
        <v>0</v>
      </c>
      <c r="AT142" s="85">
        <f t="shared" si="23"/>
        <v>0</v>
      </c>
      <c r="AU142" s="75">
        <f t="shared" si="23"/>
        <v>0</v>
      </c>
      <c r="AV142" s="75">
        <f t="shared" si="23"/>
        <v>0</v>
      </c>
      <c r="AW142" s="75">
        <f t="shared" si="23"/>
        <v>0</v>
      </c>
      <c r="AX142" s="75">
        <f t="shared" si="23"/>
        <v>0</v>
      </c>
      <c r="AY142" s="75">
        <f t="shared" si="23"/>
        <v>0</v>
      </c>
      <c r="AZ142" s="75">
        <f t="shared" si="23"/>
        <v>0</v>
      </c>
      <c r="BA142" s="75">
        <f t="shared" si="23"/>
        <v>0</v>
      </c>
      <c r="BB142" s="75">
        <f t="shared" si="23"/>
        <v>0</v>
      </c>
      <c r="BC142" s="98">
        <f t="shared" si="23"/>
        <v>0</v>
      </c>
      <c r="BD142" s="123"/>
      <c r="BE142" s="99"/>
      <c r="BF142" s="99"/>
      <c r="BG142" s="78"/>
      <c r="BH142" s="78"/>
      <c r="BI142" s="78"/>
      <c r="BJ142" s="130"/>
    </row>
    <row r="143" spans="1:62" ht="47.25" customHeight="1" x14ac:dyDescent="0.3">
      <c r="A143" s="100" t="s">
        <v>83</v>
      </c>
      <c r="B143" s="10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130"/>
      <c r="BE143" s="130"/>
      <c r="BF143" s="130"/>
      <c r="BG143" s="78"/>
      <c r="BH143" s="130"/>
      <c r="BI143" s="130"/>
      <c r="BJ143" s="130"/>
    </row>
    <row r="144" spans="1:62" x14ac:dyDescent="0.3">
      <c r="A144" s="3" t="s">
        <v>1</v>
      </c>
      <c r="B144" s="3" t="s">
        <v>2</v>
      </c>
      <c r="C144" s="4"/>
      <c r="D144" s="5" t="s">
        <v>3</v>
      </c>
      <c r="E144" s="5"/>
      <c r="F144" s="5"/>
      <c r="G144" s="5"/>
      <c r="H144" s="5" t="s">
        <v>4</v>
      </c>
      <c r="I144" s="5" t="s">
        <v>5</v>
      </c>
      <c r="J144" s="5"/>
      <c r="K144" s="5"/>
      <c r="L144" s="5" t="s">
        <v>6</v>
      </c>
      <c r="M144" s="5" t="s">
        <v>7</v>
      </c>
      <c r="N144" s="5"/>
      <c r="O144" s="5"/>
      <c r="P144" s="5"/>
      <c r="Q144" s="5" t="s">
        <v>8</v>
      </c>
      <c r="R144" s="5"/>
      <c r="S144" s="5"/>
      <c r="T144" s="5"/>
      <c r="U144" s="6" t="s">
        <v>9</v>
      </c>
      <c r="V144" s="5" t="s">
        <v>10</v>
      </c>
      <c r="W144" s="5"/>
      <c r="X144" s="5"/>
      <c r="Y144" s="5"/>
      <c r="Z144" s="5" t="s">
        <v>11</v>
      </c>
      <c r="AA144" s="5"/>
      <c r="AB144" s="5"/>
      <c r="AC144" s="5"/>
      <c r="AD144" s="5" t="s">
        <v>12</v>
      </c>
      <c r="AE144" s="5"/>
      <c r="AF144" s="5"/>
      <c r="AG144" s="5"/>
      <c r="AH144" s="5" t="s">
        <v>13</v>
      </c>
      <c r="AI144" s="5" t="s">
        <v>14</v>
      </c>
      <c r="AJ144" s="5"/>
      <c r="AK144" s="5"/>
      <c r="AL144" s="5" t="s">
        <v>15</v>
      </c>
      <c r="AM144" s="5" t="s">
        <v>16</v>
      </c>
      <c r="AN144" s="5"/>
      <c r="AO144" s="5"/>
      <c r="AP144" s="5"/>
      <c r="AQ144" s="5" t="s">
        <v>17</v>
      </c>
      <c r="AR144" s="5" t="s">
        <v>18</v>
      </c>
      <c r="AS144" s="5"/>
      <c r="AT144" s="5"/>
      <c r="AU144" s="5" t="s">
        <v>19</v>
      </c>
      <c r="AV144" s="5" t="s">
        <v>20</v>
      </c>
      <c r="AW144" s="5"/>
      <c r="AX144" s="5"/>
      <c r="AY144" s="5"/>
      <c r="AZ144" s="5" t="s">
        <v>21</v>
      </c>
      <c r="BA144" s="5"/>
      <c r="BB144" s="5"/>
      <c r="BC144" s="132"/>
      <c r="BD144" s="130"/>
      <c r="BE144" s="130"/>
      <c r="BF144" s="130"/>
      <c r="BG144" s="78"/>
      <c r="BH144" s="130"/>
      <c r="BI144" s="130"/>
      <c r="BJ144" s="130"/>
    </row>
    <row r="145" spans="1:62" x14ac:dyDescent="0.3">
      <c r="A145" s="3"/>
      <c r="B145" s="3"/>
      <c r="C145" s="4"/>
      <c r="D145" s="8">
        <v>1</v>
      </c>
      <c r="E145" s="8">
        <v>8</v>
      </c>
      <c r="F145" s="8">
        <v>15</v>
      </c>
      <c r="G145" s="8">
        <v>22</v>
      </c>
      <c r="H145" s="5"/>
      <c r="I145" s="8">
        <v>6</v>
      </c>
      <c r="J145" s="8">
        <v>13</v>
      </c>
      <c r="K145" s="8">
        <v>20</v>
      </c>
      <c r="L145" s="5"/>
      <c r="M145" s="8">
        <v>3</v>
      </c>
      <c r="N145" s="8">
        <v>10</v>
      </c>
      <c r="O145" s="8">
        <v>17</v>
      </c>
      <c r="P145" s="9">
        <v>24</v>
      </c>
      <c r="Q145" s="8">
        <v>1</v>
      </c>
      <c r="R145" s="8">
        <v>8</v>
      </c>
      <c r="S145" s="8">
        <v>15</v>
      </c>
      <c r="T145" s="8">
        <v>22</v>
      </c>
      <c r="U145" s="6"/>
      <c r="V145" s="8">
        <v>5</v>
      </c>
      <c r="W145" s="8">
        <v>12</v>
      </c>
      <c r="X145" s="8">
        <v>19</v>
      </c>
      <c r="Y145" s="9">
        <v>26</v>
      </c>
      <c r="Z145" s="8">
        <v>2</v>
      </c>
      <c r="AA145" s="8">
        <v>9</v>
      </c>
      <c r="AB145" s="8">
        <v>16</v>
      </c>
      <c r="AC145" s="9">
        <v>23</v>
      </c>
      <c r="AD145" s="8">
        <v>1</v>
      </c>
      <c r="AE145" s="8">
        <v>8</v>
      </c>
      <c r="AF145" s="8">
        <v>15</v>
      </c>
      <c r="AG145" s="8">
        <v>22</v>
      </c>
      <c r="AH145" s="5"/>
      <c r="AI145" s="8">
        <v>5</v>
      </c>
      <c r="AJ145" s="8">
        <v>12</v>
      </c>
      <c r="AK145" s="8">
        <v>19</v>
      </c>
      <c r="AL145" s="5"/>
      <c r="AM145" s="8">
        <v>3</v>
      </c>
      <c r="AN145" s="8">
        <v>10</v>
      </c>
      <c r="AO145" s="8">
        <v>17</v>
      </c>
      <c r="AP145" s="9">
        <v>24</v>
      </c>
      <c r="AQ145" s="5"/>
      <c r="AR145" s="8">
        <v>7</v>
      </c>
      <c r="AS145" s="8">
        <v>14</v>
      </c>
      <c r="AT145" s="8">
        <v>21</v>
      </c>
      <c r="AU145" s="5"/>
      <c r="AV145" s="8">
        <v>5</v>
      </c>
      <c r="AW145" s="8">
        <v>12</v>
      </c>
      <c r="AX145" s="8">
        <v>19</v>
      </c>
      <c r="AY145" s="9">
        <v>26</v>
      </c>
      <c r="AZ145" s="8">
        <v>2</v>
      </c>
      <c r="BA145" s="8">
        <v>9</v>
      </c>
      <c r="BB145" s="8">
        <v>16</v>
      </c>
      <c r="BC145" s="133">
        <v>23</v>
      </c>
      <c r="BD145" s="130"/>
      <c r="BE145" s="130"/>
      <c r="BF145" s="130"/>
      <c r="BG145" s="78"/>
      <c r="BH145" s="130"/>
      <c r="BI145" s="130"/>
      <c r="BJ145" s="130"/>
    </row>
    <row r="146" spans="1:62" x14ac:dyDescent="0.3">
      <c r="A146" s="3"/>
      <c r="B146" s="3"/>
      <c r="C146" s="4"/>
      <c r="D146" s="8">
        <v>6</v>
      </c>
      <c r="E146" s="8">
        <v>13</v>
      </c>
      <c r="F146" s="8">
        <v>20</v>
      </c>
      <c r="G146" s="8">
        <v>27</v>
      </c>
      <c r="H146" s="5"/>
      <c r="I146" s="8">
        <v>11</v>
      </c>
      <c r="J146" s="8">
        <v>18</v>
      </c>
      <c r="K146" s="8">
        <v>25</v>
      </c>
      <c r="L146" s="5"/>
      <c r="M146" s="8">
        <v>8</v>
      </c>
      <c r="N146" s="8">
        <v>15</v>
      </c>
      <c r="O146" s="8">
        <v>22</v>
      </c>
      <c r="P146" s="9">
        <v>29</v>
      </c>
      <c r="Q146" s="8">
        <v>6</v>
      </c>
      <c r="R146" s="8">
        <v>13</v>
      </c>
      <c r="S146" s="8">
        <v>20</v>
      </c>
      <c r="T146" s="8">
        <v>27</v>
      </c>
      <c r="U146" s="6"/>
      <c r="V146" s="8">
        <v>10</v>
      </c>
      <c r="W146" s="8">
        <v>17</v>
      </c>
      <c r="X146" s="8">
        <v>24</v>
      </c>
      <c r="Y146" s="9">
        <v>31</v>
      </c>
      <c r="Z146" s="8">
        <v>7</v>
      </c>
      <c r="AA146" s="8">
        <v>14</v>
      </c>
      <c r="AB146" s="8">
        <v>21</v>
      </c>
      <c r="AC146" s="9">
        <v>28</v>
      </c>
      <c r="AD146" s="8">
        <v>6</v>
      </c>
      <c r="AE146" s="8">
        <v>13</v>
      </c>
      <c r="AF146" s="8">
        <v>20</v>
      </c>
      <c r="AG146" s="8">
        <v>27</v>
      </c>
      <c r="AH146" s="5"/>
      <c r="AI146" s="8">
        <v>10</v>
      </c>
      <c r="AJ146" s="8">
        <v>17</v>
      </c>
      <c r="AK146" s="8">
        <v>24</v>
      </c>
      <c r="AL146" s="5"/>
      <c r="AM146" s="8">
        <v>8</v>
      </c>
      <c r="AN146" s="8">
        <v>15</v>
      </c>
      <c r="AO146" s="8">
        <v>22</v>
      </c>
      <c r="AP146" s="9">
        <v>29</v>
      </c>
      <c r="AQ146" s="5"/>
      <c r="AR146" s="8">
        <v>12</v>
      </c>
      <c r="AS146" s="8">
        <v>19</v>
      </c>
      <c r="AT146" s="8">
        <v>26</v>
      </c>
      <c r="AU146" s="5"/>
      <c r="AV146" s="8">
        <v>10</v>
      </c>
      <c r="AW146" s="8">
        <v>17</v>
      </c>
      <c r="AX146" s="8">
        <v>24</v>
      </c>
      <c r="AY146" s="9">
        <v>31</v>
      </c>
      <c r="AZ146" s="8">
        <v>7</v>
      </c>
      <c r="BA146" s="8">
        <v>14</v>
      </c>
      <c r="BB146" s="8">
        <v>21</v>
      </c>
      <c r="BC146" s="133">
        <v>28</v>
      </c>
      <c r="BD146" s="130"/>
      <c r="BE146" s="130"/>
      <c r="BF146" s="130"/>
      <c r="BG146" s="78"/>
      <c r="BH146" s="130"/>
      <c r="BI146" s="130"/>
      <c r="BJ146" s="123"/>
    </row>
    <row r="147" spans="1:62" x14ac:dyDescent="0.3">
      <c r="A147" s="3"/>
      <c r="B147" s="3"/>
      <c r="C147" s="4"/>
      <c r="D147" s="10">
        <v>1</v>
      </c>
      <c r="E147" s="10">
        <v>2</v>
      </c>
      <c r="F147" s="10">
        <v>3</v>
      </c>
      <c r="G147" s="10">
        <v>4</v>
      </c>
      <c r="H147" s="10">
        <v>5</v>
      </c>
      <c r="I147" s="10">
        <v>6</v>
      </c>
      <c r="J147" s="10">
        <v>7</v>
      </c>
      <c r="K147" s="10">
        <v>8</v>
      </c>
      <c r="L147" s="10">
        <v>9</v>
      </c>
      <c r="M147" s="10">
        <v>10</v>
      </c>
      <c r="N147" s="10">
        <v>11</v>
      </c>
      <c r="O147" s="10">
        <v>12</v>
      </c>
      <c r="P147" s="10">
        <v>13</v>
      </c>
      <c r="Q147" s="10">
        <v>14</v>
      </c>
      <c r="R147" s="10">
        <v>15</v>
      </c>
      <c r="S147" s="10">
        <v>16</v>
      </c>
      <c r="T147" s="10">
        <v>17</v>
      </c>
      <c r="U147" s="11"/>
      <c r="V147" s="12"/>
      <c r="W147" s="13">
        <v>1</v>
      </c>
      <c r="X147" s="13">
        <v>2</v>
      </c>
      <c r="Y147" s="13">
        <v>3</v>
      </c>
      <c r="Z147" s="13">
        <v>4</v>
      </c>
      <c r="AA147" s="13">
        <v>5</v>
      </c>
      <c r="AB147" s="13">
        <v>6</v>
      </c>
      <c r="AC147" s="13">
        <v>7</v>
      </c>
      <c r="AD147" s="13">
        <v>8</v>
      </c>
      <c r="AE147" s="13">
        <v>9</v>
      </c>
      <c r="AF147" s="13">
        <v>10</v>
      </c>
      <c r="AG147" s="13">
        <v>11</v>
      </c>
      <c r="AH147" s="13">
        <v>12</v>
      </c>
      <c r="AI147" s="13">
        <v>13</v>
      </c>
      <c r="AJ147" s="13">
        <v>14</v>
      </c>
      <c r="AK147" s="13">
        <v>15</v>
      </c>
      <c r="AL147" s="13">
        <v>16</v>
      </c>
      <c r="AM147" s="13">
        <v>17</v>
      </c>
      <c r="AN147" s="13">
        <v>18</v>
      </c>
      <c r="AO147" s="13">
        <v>19</v>
      </c>
      <c r="AP147" s="13">
        <v>20</v>
      </c>
      <c r="AQ147" s="13">
        <v>21</v>
      </c>
      <c r="AR147" s="13">
        <v>22</v>
      </c>
      <c r="AS147" s="13">
        <v>23</v>
      </c>
      <c r="AT147" s="13">
        <v>24</v>
      </c>
      <c r="AU147" s="13">
        <v>25</v>
      </c>
      <c r="AV147" s="13">
        <v>26</v>
      </c>
      <c r="AW147" s="13">
        <v>27</v>
      </c>
      <c r="AX147" s="13">
        <v>28</v>
      </c>
      <c r="AY147" s="13">
        <v>29</v>
      </c>
      <c r="AZ147" s="13">
        <v>30</v>
      </c>
      <c r="BA147" s="13">
        <v>31</v>
      </c>
      <c r="BB147" s="13">
        <v>32</v>
      </c>
      <c r="BC147" s="136">
        <v>33</v>
      </c>
      <c r="BD147" s="130"/>
      <c r="BE147" s="130"/>
      <c r="BF147" s="130"/>
      <c r="BG147" s="78"/>
      <c r="BH147" s="130"/>
      <c r="BI147" s="130"/>
      <c r="BJ147" s="123"/>
    </row>
    <row r="148" spans="1:62" x14ac:dyDescent="0.3">
      <c r="A148" s="3"/>
      <c r="B148" s="3"/>
      <c r="C148" s="4"/>
      <c r="D148" s="10">
        <v>1</v>
      </c>
      <c r="E148" s="10">
        <v>2</v>
      </c>
      <c r="F148" s="10">
        <v>3</v>
      </c>
      <c r="G148" s="10">
        <v>4</v>
      </c>
      <c r="H148" s="10">
        <v>5</v>
      </c>
      <c r="I148" s="10">
        <v>6</v>
      </c>
      <c r="J148" s="10">
        <v>7</v>
      </c>
      <c r="K148" s="10">
        <v>8</v>
      </c>
      <c r="L148" s="10">
        <v>9</v>
      </c>
      <c r="M148" s="10">
        <v>10</v>
      </c>
      <c r="N148" s="10">
        <v>11</v>
      </c>
      <c r="O148" s="10">
        <v>12</v>
      </c>
      <c r="P148" s="13">
        <v>13</v>
      </c>
      <c r="Q148" s="13">
        <v>14</v>
      </c>
      <c r="R148" s="13">
        <v>15</v>
      </c>
      <c r="S148" s="13">
        <v>16</v>
      </c>
      <c r="T148" s="13">
        <v>17</v>
      </c>
      <c r="U148" s="12">
        <v>18</v>
      </c>
      <c r="V148" s="12">
        <v>19</v>
      </c>
      <c r="W148" s="13">
        <v>20</v>
      </c>
      <c r="X148" s="13">
        <v>21</v>
      </c>
      <c r="Y148" s="13">
        <v>22</v>
      </c>
      <c r="Z148" s="10">
        <v>23</v>
      </c>
      <c r="AA148" s="10">
        <v>24</v>
      </c>
      <c r="AB148" s="10">
        <v>25</v>
      </c>
      <c r="AC148" s="10">
        <v>26</v>
      </c>
      <c r="AD148" s="10">
        <v>27</v>
      </c>
      <c r="AE148" s="10">
        <v>28</v>
      </c>
      <c r="AF148" s="10">
        <v>29</v>
      </c>
      <c r="AG148" s="10">
        <v>30</v>
      </c>
      <c r="AH148" s="10">
        <v>31</v>
      </c>
      <c r="AI148" s="10">
        <v>32</v>
      </c>
      <c r="AJ148" s="10">
        <v>33</v>
      </c>
      <c r="AK148" s="10">
        <v>34</v>
      </c>
      <c r="AL148" s="10">
        <v>35</v>
      </c>
      <c r="AM148" s="10">
        <v>36</v>
      </c>
      <c r="AN148" s="10">
        <v>37</v>
      </c>
      <c r="AO148" s="10">
        <v>38</v>
      </c>
      <c r="AP148" s="10">
        <v>39</v>
      </c>
      <c r="AQ148" s="10">
        <v>40</v>
      </c>
      <c r="AR148" s="10">
        <v>41</v>
      </c>
      <c r="AS148" s="10">
        <v>42</v>
      </c>
      <c r="AT148" s="10">
        <v>43</v>
      </c>
      <c r="AU148" s="10">
        <v>44</v>
      </c>
      <c r="AV148" s="10">
        <v>45</v>
      </c>
      <c r="AW148" s="10">
        <v>46</v>
      </c>
      <c r="AX148" s="10">
        <v>47</v>
      </c>
      <c r="AY148" s="10">
        <v>48</v>
      </c>
      <c r="AZ148" s="10">
        <v>49</v>
      </c>
      <c r="BA148" s="10">
        <v>50</v>
      </c>
      <c r="BB148" s="10">
        <v>51</v>
      </c>
      <c r="BC148" s="134">
        <v>52</v>
      </c>
      <c r="BD148" s="163"/>
      <c r="BE148" s="163"/>
      <c r="BF148" s="163"/>
      <c r="BG148" s="78"/>
      <c r="BH148" s="123"/>
      <c r="BI148" s="123"/>
      <c r="BJ148" s="130"/>
    </row>
    <row r="149" spans="1:62" x14ac:dyDescent="0.3">
      <c r="A149" s="45" t="s">
        <v>27</v>
      </c>
      <c r="B149" s="17" t="s">
        <v>28</v>
      </c>
      <c r="C149" s="46" t="s">
        <v>24</v>
      </c>
      <c r="D149" s="19">
        <f>D151+D153+D155+D157+D159+D161+D163</f>
        <v>14</v>
      </c>
      <c r="E149" s="19">
        <f t="shared" ref="E149:T149" si="24">E151+E153+E155+E157+E159+E161+E163</f>
        <v>14</v>
      </c>
      <c r="F149" s="19">
        <f t="shared" si="24"/>
        <v>14</v>
      </c>
      <c r="G149" s="19">
        <f t="shared" si="24"/>
        <v>14</v>
      </c>
      <c r="H149" s="19">
        <f t="shared" si="24"/>
        <v>14</v>
      </c>
      <c r="I149" s="19">
        <f t="shared" si="24"/>
        <v>14</v>
      </c>
      <c r="J149" s="19">
        <f t="shared" si="24"/>
        <v>14</v>
      </c>
      <c r="K149" s="19">
        <f t="shared" si="24"/>
        <v>14</v>
      </c>
      <c r="L149" s="19">
        <f t="shared" si="24"/>
        <v>14</v>
      </c>
      <c r="M149" s="19">
        <f t="shared" si="24"/>
        <v>14</v>
      </c>
      <c r="N149" s="19">
        <f t="shared" si="24"/>
        <v>14</v>
      </c>
      <c r="O149" s="19">
        <f t="shared" si="24"/>
        <v>14</v>
      </c>
      <c r="P149" s="19">
        <f t="shared" si="24"/>
        <v>14</v>
      </c>
      <c r="Q149" s="19">
        <f t="shared" si="24"/>
        <v>0</v>
      </c>
      <c r="R149" s="19">
        <f t="shared" si="24"/>
        <v>0</v>
      </c>
      <c r="S149" s="19">
        <f t="shared" si="24"/>
        <v>0</v>
      </c>
      <c r="T149" s="19">
        <f t="shared" si="24"/>
        <v>0</v>
      </c>
      <c r="U149" s="21"/>
      <c r="V149" s="21"/>
      <c r="W149" s="19">
        <f t="shared" ref="W149:AQ149" si="25">W151+W153+W155+W157+W159</f>
        <v>0</v>
      </c>
      <c r="X149" s="19">
        <f t="shared" si="25"/>
        <v>0</v>
      </c>
      <c r="Y149" s="19">
        <f t="shared" si="25"/>
        <v>0</v>
      </c>
      <c r="Z149" s="19">
        <f t="shared" si="25"/>
        <v>0</v>
      </c>
      <c r="AA149" s="19">
        <f t="shared" si="25"/>
        <v>0</v>
      </c>
      <c r="AB149" s="19">
        <f t="shared" si="25"/>
        <v>0</v>
      </c>
      <c r="AC149" s="19">
        <f t="shared" si="25"/>
        <v>0</v>
      </c>
      <c r="AD149" s="19">
        <f t="shared" si="25"/>
        <v>0</v>
      </c>
      <c r="AE149" s="19">
        <f t="shared" si="25"/>
        <v>0</v>
      </c>
      <c r="AF149" s="19">
        <f t="shared" si="25"/>
        <v>0</v>
      </c>
      <c r="AG149" s="19">
        <f t="shared" si="25"/>
        <v>0</v>
      </c>
      <c r="AH149" s="19">
        <f t="shared" si="25"/>
        <v>0</v>
      </c>
      <c r="AI149" s="19">
        <f t="shared" si="25"/>
        <v>0</v>
      </c>
      <c r="AJ149" s="19">
        <f t="shared" si="25"/>
        <v>0</v>
      </c>
      <c r="AK149" s="19">
        <f t="shared" si="25"/>
        <v>0</v>
      </c>
      <c r="AL149" s="19">
        <f t="shared" si="25"/>
        <v>0</v>
      </c>
      <c r="AM149" s="19">
        <f t="shared" si="25"/>
        <v>0</v>
      </c>
      <c r="AN149" s="19">
        <f t="shared" si="25"/>
        <v>0</v>
      </c>
      <c r="AO149" s="19">
        <f t="shared" si="25"/>
        <v>0</v>
      </c>
      <c r="AP149" s="19">
        <f t="shared" si="25"/>
        <v>0</v>
      </c>
      <c r="AQ149" s="101">
        <f t="shared" si="25"/>
        <v>0</v>
      </c>
      <c r="AR149" s="101"/>
      <c r="AS149" s="102"/>
      <c r="AT149" s="102"/>
      <c r="AU149" s="21"/>
      <c r="AV149" s="21"/>
      <c r="AW149" s="21"/>
      <c r="AX149" s="21"/>
      <c r="AY149" s="21"/>
      <c r="AZ149" s="21"/>
      <c r="BA149" s="21"/>
      <c r="BB149" s="21"/>
      <c r="BC149" s="48"/>
      <c r="BD149" s="123"/>
      <c r="BE149" s="123"/>
      <c r="BF149" s="99"/>
      <c r="BG149" s="78"/>
      <c r="BH149" s="78"/>
      <c r="BI149" s="78"/>
      <c r="BJ149" s="146"/>
    </row>
    <row r="150" spans="1:62" x14ac:dyDescent="0.3">
      <c r="A150" s="49"/>
      <c r="B150" s="49"/>
      <c r="C150" s="50" t="s">
        <v>29</v>
      </c>
      <c r="D150" s="51">
        <f>D152+D154+D156+D158+D160+D162+D166</f>
        <v>4</v>
      </c>
      <c r="E150" s="51">
        <f t="shared" ref="E150:T150" si="26">E152+E154+E156+E158+E160+E162+E166</f>
        <v>4</v>
      </c>
      <c r="F150" s="51">
        <f t="shared" si="26"/>
        <v>4</v>
      </c>
      <c r="G150" s="51">
        <f t="shared" si="26"/>
        <v>4</v>
      </c>
      <c r="H150" s="51">
        <f t="shared" si="26"/>
        <v>4</v>
      </c>
      <c r="I150" s="51">
        <f t="shared" si="26"/>
        <v>3</v>
      </c>
      <c r="J150" s="51">
        <f t="shared" si="26"/>
        <v>3</v>
      </c>
      <c r="K150" s="51">
        <f t="shared" si="26"/>
        <v>3</v>
      </c>
      <c r="L150" s="51">
        <f t="shared" si="26"/>
        <v>3</v>
      </c>
      <c r="M150" s="51">
        <f t="shared" si="26"/>
        <v>3</v>
      </c>
      <c r="N150" s="51">
        <f t="shared" si="26"/>
        <v>1</v>
      </c>
      <c r="O150" s="51">
        <f t="shared" si="26"/>
        <v>2</v>
      </c>
      <c r="P150" s="51">
        <f t="shared" si="26"/>
        <v>2</v>
      </c>
      <c r="Q150" s="51">
        <f t="shared" si="26"/>
        <v>0</v>
      </c>
      <c r="R150" s="51">
        <f t="shared" si="26"/>
        <v>0</v>
      </c>
      <c r="S150" s="51">
        <f t="shared" si="26"/>
        <v>0</v>
      </c>
      <c r="T150" s="51">
        <f t="shared" si="26"/>
        <v>0</v>
      </c>
      <c r="U150" s="20"/>
      <c r="V150" s="20"/>
      <c r="W150" s="51">
        <f t="shared" ref="W150:AQ150" si="27">SUM(W152,W157,W166)</f>
        <v>0</v>
      </c>
      <c r="X150" s="51">
        <f t="shared" si="27"/>
        <v>0</v>
      </c>
      <c r="Y150" s="51">
        <f t="shared" si="27"/>
        <v>0</v>
      </c>
      <c r="Z150" s="51">
        <f t="shared" si="27"/>
        <v>0</v>
      </c>
      <c r="AA150" s="51">
        <f t="shared" si="27"/>
        <v>0</v>
      </c>
      <c r="AB150" s="51">
        <f t="shared" si="27"/>
        <v>0</v>
      </c>
      <c r="AC150" s="51">
        <f t="shared" si="27"/>
        <v>0</v>
      </c>
      <c r="AD150" s="51">
        <f t="shared" si="27"/>
        <v>0</v>
      </c>
      <c r="AE150" s="51">
        <f t="shared" si="27"/>
        <v>0</v>
      </c>
      <c r="AF150" s="51">
        <f t="shared" si="27"/>
        <v>0</v>
      </c>
      <c r="AG150" s="51">
        <f t="shared" si="27"/>
        <v>0</v>
      </c>
      <c r="AH150" s="51">
        <f t="shared" si="27"/>
        <v>0</v>
      </c>
      <c r="AI150" s="51">
        <f t="shared" si="27"/>
        <v>0</v>
      </c>
      <c r="AJ150" s="51">
        <f t="shared" si="27"/>
        <v>0</v>
      </c>
      <c r="AK150" s="51">
        <f t="shared" si="27"/>
        <v>0</v>
      </c>
      <c r="AL150" s="51">
        <f t="shared" si="27"/>
        <v>0</v>
      </c>
      <c r="AM150" s="51">
        <f t="shared" si="27"/>
        <v>0</v>
      </c>
      <c r="AN150" s="51">
        <f t="shared" si="27"/>
        <v>0</v>
      </c>
      <c r="AO150" s="51">
        <f t="shared" si="27"/>
        <v>0</v>
      </c>
      <c r="AP150" s="51">
        <f t="shared" si="27"/>
        <v>0</v>
      </c>
      <c r="AQ150" s="103">
        <f t="shared" si="27"/>
        <v>0</v>
      </c>
      <c r="AR150" s="103"/>
      <c r="AS150" s="104"/>
      <c r="AT150" s="104"/>
      <c r="AU150" s="20"/>
      <c r="AV150" s="20"/>
      <c r="AW150" s="20"/>
      <c r="AX150" s="20"/>
      <c r="AY150" s="20"/>
      <c r="AZ150" s="20"/>
      <c r="BA150" s="20"/>
      <c r="BB150" s="20"/>
      <c r="BC150" s="52"/>
      <c r="BD150" s="123"/>
      <c r="BE150" s="123"/>
      <c r="BF150" s="78"/>
      <c r="BG150" s="78"/>
      <c r="BH150" s="78"/>
      <c r="BI150" s="78"/>
      <c r="BJ150" s="147"/>
    </row>
    <row r="151" spans="1:62" x14ac:dyDescent="0.3">
      <c r="A151" s="25" t="s">
        <v>30</v>
      </c>
      <c r="B151" s="25" t="s">
        <v>31</v>
      </c>
      <c r="C151" s="26" t="s">
        <v>24</v>
      </c>
      <c r="D151" s="27">
        <v>2</v>
      </c>
      <c r="E151" s="27">
        <v>2</v>
      </c>
      <c r="F151" s="27">
        <v>2</v>
      </c>
      <c r="G151" s="27">
        <v>2</v>
      </c>
      <c r="H151" s="27">
        <v>2</v>
      </c>
      <c r="I151" s="27">
        <v>2</v>
      </c>
      <c r="J151" s="27">
        <v>2</v>
      </c>
      <c r="K151" s="27">
        <v>2</v>
      </c>
      <c r="L151" s="27">
        <v>2</v>
      </c>
      <c r="M151" s="27">
        <v>2</v>
      </c>
      <c r="N151" s="27">
        <v>2</v>
      </c>
      <c r="O151" s="27">
        <v>2</v>
      </c>
      <c r="P151" s="27">
        <v>2</v>
      </c>
      <c r="Q151" s="27"/>
      <c r="R151" s="27"/>
      <c r="S151" s="27"/>
      <c r="T151" s="27"/>
      <c r="U151" s="28"/>
      <c r="V151" s="28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105"/>
      <c r="AR151" s="105"/>
      <c r="AS151" s="106"/>
      <c r="AT151" s="106"/>
      <c r="AU151" s="30"/>
      <c r="AV151" s="30"/>
      <c r="AW151" s="30"/>
      <c r="AX151" s="30"/>
      <c r="AY151" s="30"/>
      <c r="AZ151" s="30"/>
      <c r="BA151" s="30"/>
      <c r="BB151" s="30"/>
      <c r="BC151" s="53"/>
      <c r="BD151" s="123"/>
      <c r="BE151" s="123"/>
      <c r="BF151" s="78"/>
      <c r="BG151" s="78"/>
      <c r="BH151" s="78"/>
      <c r="BI151" s="78"/>
      <c r="BJ151" s="131"/>
    </row>
    <row r="152" spans="1:62" x14ac:dyDescent="0.3">
      <c r="A152" s="36"/>
      <c r="B152" s="37"/>
      <c r="C152" s="32" t="s">
        <v>26</v>
      </c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40"/>
      <c r="U152" s="39"/>
      <c r="V152" s="39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107"/>
      <c r="AR152" s="107"/>
      <c r="AS152" s="108"/>
      <c r="AT152" s="109"/>
      <c r="AU152" s="39"/>
      <c r="AV152" s="39"/>
      <c r="AW152" s="39"/>
      <c r="AX152" s="39"/>
      <c r="AY152" s="39"/>
      <c r="AZ152" s="39"/>
      <c r="BA152" s="39"/>
      <c r="BB152" s="39"/>
      <c r="BC152" s="44"/>
      <c r="BD152" s="123"/>
      <c r="BE152" s="123"/>
      <c r="BF152" s="78"/>
      <c r="BG152" s="78"/>
      <c r="BH152" s="78"/>
      <c r="BI152" s="78"/>
      <c r="BJ152" s="143"/>
    </row>
    <row r="153" spans="1:62" x14ac:dyDescent="0.3">
      <c r="A153" s="25" t="s">
        <v>32</v>
      </c>
      <c r="B153" s="25" t="s">
        <v>65</v>
      </c>
      <c r="C153" s="26" t="s">
        <v>24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8"/>
      <c r="V153" s="28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105"/>
      <c r="AR153" s="105"/>
      <c r="AS153" s="106"/>
      <c r="AT153" s="106"/>
      <c r="AU153" s="30"/>
      <c r="AV153" s="30"/>
      <c r="AW153" s="30"/>
      <c r="AX153" s="30"/>
      <c r="AY153" s="30"/>
      <c r="AZ153" s="30"/>
      <c r="BA153" s="30"/>
      <c r="BB153" s="30"/>
      <c r="BC153" s="53"/>
      <c r="BD153" s="123"/>
      <c r="BE153" s="123"/>
      <c r="BF153" s="78"/>
      <c r="BG153" s="78"/>
      <c r="BH153" s="78"/>
      <c r="BI153" s="78"/>
      <c r="BJ153" s="131"/>
    </row>
    <row r="154" spans="1:62" x14ac:dyDescent="0.3">
      <c r="A154" s="25"/>
      <c r="B154" s="25"/>
      <c r="C154" s="32" t="s">
        <v>26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28"/>
      <c r="V154" s="28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105"/>
      <c r="AR154" s="105"/>
      <c r="AS154" s="106"/>
      <c r="AT154" s="106"/>
      <c r="AU154" s="30"/>
      <c r="AV154" s="30"/>
      <c r="AW154" s="30"/>
      <c r="AX154" s="30"/>
      <c r="AY154" s="30"/>
      <c r="AZ154" s="30"/>
      <c r="BA154" s="30"/>
      <c r="BB154" s="30"/>
      <c r="BC154" s="53"/>
      <c r="BD154" s="123"/>
      <c r="BE154" s="123"/>
      <c r="BF154" s="78"/>
      <c r="BG154" s="78"/>
      <c r="BH154" s="78"/>
      <c r="BI154" s="78"/>
      <c r="BJ154" s="131"/>
    </row>
    <row r="155" spans="1:62" ht="37.5" x14ac:dyDescent="0.3">
      <c r="A155" s="25" t="s">
        <v>33</v>
      </c>
      <c r="B155" s="25" t="s">
        <v>66</v>
      </c>
      <c r="C155" s="26" t="s">
        <v>24</v>
      </c>
      <c r="D155" s="27">
        <v>3</v>
      </c>
      <c r="E155" s="27">
        <v>3</v>
      </c>
      <c r="F155" s="27">
        <v>3</v>
      </c>
      <c r="G155" s="27">
        <v>3</v>
      </c>
      <c r="H155" s="27">
        <v>3</v>
      </c>
      <c r="I155" s="27">
        <v>3</v>
      </c>
      <c r="J155" s="27">
        <v>3</v>
      </c>
      <c r="K155" s="27">
        <v>3</v>
      </c>
      <c r="L155" s="27">
        <v>3</v>
      </c>
      <c r="M155" s="27">
        <v>3</v>
      </c>
      <c r="N155" s="27">
        <v>3</v>
      </c>
      <c r="O155" s="27">
        <v>3</v>
      </c>
      <c r="P155" s="27">
        <v>3</v>
      </c>
      <c r="Q155" s="27"/>
      <c r="R155" s="27"/>
      <c r="S155" s="27"/>
      <c r="T155" s="27"/>
      <c r="U155" s="28"/>
      <c r="V155" s="28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105"/>
      <c r="AR155" s="105"/>
      <c r="AS155" s="106"/>
      <c r="AT155" s="106"/>
      <c r="AU155" s="30"/>
      <c r="AV155" s="30"/>
      <c r="AW155" s="30"/>
      <c r="AX155" s="30"/>
      <c r="AY155" s="30"/>
      <c r="AZ155" s="30"/>
      <c r="BA155" s="30"/>
      <c r="BB155" s="30"/>
      <c r="BC155" s="53"/>
      <c r="BD155" s="123"/>
      <c r="BE155" s="123"/>
      <c r="BF155" s="78"/>
      <c r="BG155" s="78"/>
      <c r="BH155" s="78"/>
      <c r="BI155" s="78"/>
      <c r="BJ155" s="131"/>
    </row>
    <row r="156" spans="1:62" x14ac:dyDescent="0.3">
      <c r="A156" s="25"/>
      <c r="B156" s="25"/>
      <c r="C156" s="32" t="s">
        <v>26</v>
      </c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28"/>
      <c r="V156" s="2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107"/>
      <c r="AR156" s="107"/>
      <c r="AS156" s="109"/>
      <c r="AT156" s="109"/>
      <c r="AU156" s="30"/>
      <c r="AV156" s="30"/>
      <c r="AW156" s="30"/>
      <c r="AX156" s="30"/>
      <c r="AY156" s="30"/>
      <c r="AZ156" s="30"/>
      <c r="BA156" s="30"/>
      <c r="BB156" s="30"/>
      <c r="BC156" s="53"/>
      <c r="BD156" s="123"/>
      <c r="BE156" s="123"/>
      <c r="BF156" s="78"/>
      <c r="BG156" s="78"/>
      <c r="BH156" s="78"/>
      <c r="BI156" s="78"/>
      <c r="BJ156" s="131"/>
    </row>
    <row r="157" spans="1:62" x14ac:dyDescent="0.3">
      <c r="A157" s="25" t="s">
        <v>34</v>
      </c>
      <c r="B157" s="25" t="s">
        <v>67</v>
      </c>
      <c r="C157" s="26" t="s">
        <v>24</v>
      </c>
      <c r="D157" s="27">
        <v>3</v>
      </c>
      <c r="E157" s="27">
        <v>3</v>
      </c>
      <c r="F157" s="27">
        <v>3</v>
      </c>
      <c r="G157" s="27">
        <v>3</v>
      </c>
      <c r="H157" s="27">
        <v>3</v>
      </c>
      <c r="I157" s="27">
        <v>3</v>
      </c>
      <c r="J157" s="27">
        <v>3</v>
      </c>
      <c r="K157" s="27">
        <v>3</v>
      </c>
      <c r="L157" s="27">
        <v>3</v>
      </c>
      <c r="M157" s="27">
        <v>3</v>
      </c>
      <c r="N157" s="27">
        <v>3</v>
      </c>
      <c r="O157" s="27">
        <v>3</v>
      </c>
      <c r="P157" s="27">
        <v>3</v>
      </c>
      <c r="Q157" s="27"/>
      <c r="R157" s="27"/>
      <c r="S157" s="27"/>
      <c r="T157" s="27"/>
      <c r="U157" s="39"/>
      <c r="V157" s="39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105"/>
      <c r="AR157" s="107"/>
      <c r="AS157" s="109"/>
      <c r="AT157" s="109"/>
      <c r="AU157" s="39"/>
      <c r="AV157" s="39"/>
      <c r="AW157" s="39"/>
      <c r="AX157" s="39"/>
      <c r="AY157" s="39"/>
      <c r="AZ157" s="39"/>
      <c r="BA157" s="39"/>
      <c r="BB157" s="39"/>
      <c r="BC157" s="44"/>
      <c r="BD157" s="123"/>
      <c r="BE157" s="123"/>
      <c r="BF157" s="78"/>
      <c r="BG157" s="78"/>
      <c r="BH157" s="78"/>
      <c r="BI157" s="78"/>
      <c r="BJ157" s="131"/>
    </row>
    <row r="158" spans="1:62" x14ac:dyDescent="0.3">
      <c r="A158" s="36"/>
      <c r="B158" s="37"/>
      <c r="C158" s="32" t="s">
        <v>26</v>
      </c>
      <c r="D158" s="38">
        <v>2</v>
      </c>
      <c r="E158" s="38">
        <v>2</v>
      </c>
      <c r="F158" s="38">
        <v>2</v>
      </c>
      <c r="G158" s="38">
        <v>2</v>
      </c>
      <c r="H158" s="38">
        <v>2</v>
      </c>
      <c r="I158" s="38">
        <v>1</v>
      </c>
      <c r="J158" s="38">
        <v>1</v>
      </c>
      <c r="K158" s="38">
        <v>1</v>
      </c>
      <c r="L158" s="38">
        <v>1</v>
      </c>
      <c r="M158" s="38">
        <v>1</v>
      </c>
      <c r="N158" s="38">
        <v>1</v>
      </c>
      <c r="O158" s="38">
        <v>2</v>
      </c>
      <c r="P158" s="38">
        <v>2</v>
      </c>
      <c r="Q158" s="38"/>
      <c r="R158" s="38"/>
      <c r="S158" s="38"/>
      <c r="T158" s="38"/>
      <c r="U158" s="39"/>
      <c r="V158" s="39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107"/>
      <c r="AR158" s="107"/>
      <c r="AS158" s="108"/>
      <c r="AT158" s="109"/>
      <c r="AU158" s="39"/>
      <c r="AV158" s="39"/>
      <c r="AW158" s="39"/>
      <c r="AX158" s="39"/>
      <c r="AY158" s="39"/>
      <c r="AZ158" s="39"/>
      <c r="BA158" s="39"/>
      <c r="BB158" s="39"/>
      <c r="BC158" s="44"/>
      <c r="BD158" s="123"/>
      <c r="BE158" s="123"/>
      <c r="BF158" s="78"/>
      <c r="BG158" s="78"/>
      <c r="BH158" s="78"/>
      <c r="BI158" s="78"/>
      <c r="BJ158" s="143"/>
    </row>
    <row r="159" spans="1:62" x14ac:dyDescent="0.3">
      <c r="A159" s="25" t="s">
        <v>68</v>
      </c>
      <c r="B159" s="25" t="s">
        <v>69</v>
      </c>
      <c r="C159" s="26" t="s">
        <v>24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39"/>
      <c r="V159" s="39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105"/>
      <c r="AR159" s="105"/>
      <c r="AS159" s="106"/>
      <c r="AT159" s="106"/>
      <c r="AU159" s="39"/>
      <c r="AV159" s="39"/>
      <c r="AW159" s="39"/>
      <c r="AX159" s="39"/>
      <c r="AY159" s="39"/>
      <c r="AZ159" s="39"/>
      <c r="BA159" s="39"/>
      <c r="BB159" s="39"/>
      <c r="BC159" s="44"/>
      <c r="BD159" s="123"/>
      <c r="BE159" s="123"/>
      <c r="BF159" s="78"/>
      <c r="BG159" s="78"/>
      <c r="BH159" s="78"/>
      <c r="BI159" s="78"/>
      <c r="BJ159" s="131"/>
    </row>
    <row r="160" spans="1:62" x14ac:dyDescent="0.3">
      <c r="A160" s="25"/>
      <c r="B160" s="25"/>
      <c r="C160" s="32" t="s">
        <v>26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39"/>
      <c r="V160" s="39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105"/>
      <c r="AR160" s="105"/>
      <c r="AS160" s="106"/>
      <c r="AT160" s="106"/>
      <c r="AU160" s="39"/>
      <c r="AV160" s="39"/>
      <c r="AW160" s="39"/>
      <c r="AX160" s="39"/>
      <c r="AY160" s="39"/>
      <c r="AZ160" s="39"/>
      <c r="BA160" s="39"/>
      <c r="BB160" s="39"/>
      <c r="BC160" s="44"/>
      <c r="BD160" s="123"/>
      <c r="BE160" s="123"/>
      <c r="BF160" s="78"/>
      <c r="BG160" s="78"/>
      <c r="BH160" s="78"/>
      <c r="BI160" s="78"/>
      <c r="BJ160" s="131"/>
    </row>
    <row r="161" spans="1:62" x14ac:dyDescent="0.3">
      <c r="A161" s="25" t="s">
        <v>70</v>
      </c>
      <c r="B161" s="25" t="s">
        <v>71</v>
      </c>
      <c r="C161" s="26" t="s">
        <v>24</v>
      </c>
      <c r="D161" s="27">
        <v>3</v>
      </c>
      <c r="E161" s="27">
        <v>3</v>
      </c>
      <c r="F161" s="27">
        <v>3</v>
      </c>
      <c r="G161" s="27">
        <v>3</v>
      </c>
      <c r="H161" s="27">
        <v>3</v>
      </c>
      <c r="I161" s="27">
        <v>3</v>
      </c>
      <c r="J161" s="27">
        <v>3</v>
      </c>
      <c r="K161" s="27">
        <v>3</v>
      </c>
      <c r="L161" s="27">
        <v>3</v>
      </c>
      <c r="M161" s="27">
        <v>3</v>
      </c>
      <c r="N161" s="27">
        <v>3</v>
      </c>
      <c r="O161" s="27">
        <v>3</v>
      </c>
      <c r="P161" s="27">
        <v>3</v>
      </c>
      <c r="Q161" s="27"/>
      <c r="R161" s="27"/>
      <c r="S161" s="27"/>
      <c r="T161" s="27"/>
      <c r="U161" s="39"/>
      <c r="V161" s="39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105"/>
      <c r="AR161" s="105"/>
      <c r="AS161" s="106"/>
      <c r="AT161" s="106"/>
      <c r="AU161" s="39"/>
      <c r="AV161" s="39"/>
      <c r="AW161" s="39"/>
      <c r="AX161" s="39"/>
      <c r="AY161" s="39"/>
      <c r="AZ161" s="39"/>
      <c r="BA161" s="39"/>
      <c r="BB161" s="39"/>
      <c r="BC161" s="44"/>
      <c r="BD161" s="123"/>
      <c r="BE161" s="123"/>
      <c r="BF161" s="78"/>
      <c r="BG161" s="78"/>
      <c r="BH161" s="78"/>
      <c r="BI161" s="78"/>
      <c r="BJ161" s="131"/>
    </row>
    <row r="162" spans="1:62" x14ac:dyDescent="0.3">
      <c r="A162" s="25"/>
      <c r="B162" s="25"/>
      <c r="C162" s="32"/>
      <c r="D162" s="54">
        <v>2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>
        <v>2</v>
      </c>
      <c r="N162" s="54"/>
      <c r="O162" s="54"/>
      <c r="P162" s="54"/>
      <c r="Q162" s="54"/>
      <c r="R162" s="54"/>
      <c r="S162" s="54"/>
      <c r="T162" s="54"/>
      <c r="U162" s="39"/>
      <c r="V162" s="39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105"/>
      <c r="AR162" s="105"/>
      <c r="AS162" s="106"/>
      <c r="AT162" s="106"/>
      <c r="AU162" s="39"/>
      <c r="AV162" s="39"/>
      <c r="AW162" s="39"/>
      <c r="AX162" s="39"/>
      <c r="AY162" s="39"/>
      <c r="AZ162" s="39"/>
      <c r="BA162" s="39"/>
      <c r="BB162" s="39"/>
      <c r="BC162" s="44"/>
      <c r="BD162" s="123"/>
      <c r="BE162" s="123"/>
      <c r="BF162" s="78"/>
      <c r="BG162" s="78"/>
      <c r="BH162" s="78"/>
      <c r="BI162" s="78"/>
      <c r="BJ162" s="131"/>
    </row>
    <row r="163" spans="1:62" x14ac:dyDescent="0.3">
      <c r="A163" s="25" t="s">
        <v>72</v>
      </c>
      <c r="B163" s="25" t="s">
        <v>73</v>
      </c>
      <c r="C163" s="26" t="s">
        <v>24</v>
      </c>
      <c r="D163" s="27">
        <v>3</v>
      </c>
      <c r="E163" s="27">
        <v>3</v>
      </c>
      <c r="F163" s="27">
        <v>3</v>
      </c>
      <c r="G163" s="27">
        <v>3</v>
      </c>
      <c r="H163" s="27">
        <v>3</v>
      </c>
      <c r="I163" s="27">
        <v>3</v>
      </c>
      <c r="J163" s="27">
        <v>3</v>
      </c>
      <c r="K163" s="27">
        <v>3</v>
      </c>
      <c r="L163" s="27">
        <v>3</v>
      </c>
      <c r="M163" s="27">
        <v>3</v>
      </c>
      <c r="N163" s="27">
        <v>3</v>
      </c>
      <c r="O163" s="27">
        <v>3</v>
      </c>
      <c r="P163" s="27">
        <v>3</v>
      </c>
      <c r="Q163" s="27"/>
      <c r="R163" s="27"/>
      <c r="S163" s="27"/>
      <c r="T163" s="27"/>
      <c r="U163" s="39"/>
      <c r="V163" s="39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105"/>
      <c r="AR163" s="105"/>
      <c r="AS163" s="106"/>
      <c r="AT163" s="106"/>
      <c r="AU163" s="39"/>
      <c r="AV163" s="39"/>
      <c r="AW163" s="39"/>
      <c r="AX163" s="39"/>
      <c r="AY163" s="39"/>
      <c r="AZ163" s="39"/>
      <c r="BA163" s="39"/>
      <c r="BB163" s="39"/>
      <c r="BC163" s="44"/>
      <c r="BD163" s="123"/>
      <c r="BE163" s="123"/>
      <c r="BF163" s="78"/>
      <c r="BG163" s="78"/>
      <c r="BH163" s="78"/>
      <c r="BI163" s="78"/>
      <c r="BJ163" s="131"/>
    </row>
    <row r="164" spans="1:62" x14ac:dyDescent="0.3">
      <c r="A164" s="25"/>
      <c r="B164" s="25"/>
      <c r="C164" s="26" t="s">
        <v>26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39"/>
      <c r="V164" s="39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105"/>
      <c r="AR164" s="105"/>
      <c r="AS164" s="106"/>
      <c r="AT164" s="106"/>
      <c r="AU164" s="39"/>
      <c r="AV164" s="39"/>
      <c r="AW164" s="39"/>
      <c r="AX164" s="39"/>
      <c r="AY164" s="39"/>
      <c r="AZ164" s="39"/>
      <c r="BA164" s="39"/>
      <c r="BB164" s="39"/>
      <c r="BC164" s="44"/>
      <c r="BD164" s="123"/>
      <c r="BE164" s="123"/>
      <c r="BF164" s="78"/>
      <c r="BG164" s="78"/>
      <c r="BH164" s="78"/>
      <c r="BI164" s="78"/>
      <c r="BJ164" s="131"/>
    </row>
    <row r="165" spans="1:62" ht="37.5" x14ac:dyDescent="0.3">
      <c r="A165" s="25" t="s">
        <v>74</v>
      </c>
      <c r="B165" s="25" t="s">
        <v>75</v>
      </c>
      <c r="C165" s="26" t="s">
        <v>24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39"/>
      <c r="V165" s="39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105"/>
      <c r="AR165" s="105"/>
      <c r="AS165" s="106"/>
      <c r="AT165" s="106"/>
      <c r="AU165" s="39"/>
      <c r="AV165" s="39"/>
      <c r="AW165" s="39"/>
      <c r="AX165" s="39"/>
      <c r="AY165" s="39"/>
      <c r="AZ165" s="39"/>
      <c r="BA165" s="39"/>
      <c r="BB165" s="39"/>
      <c r="BC165" s="44"/>
      <c r="BD165" s="123"/>
      <c r="BE165" s="123"/>
      <c r="BF165" s="78"/>
      <c r="BG165" s="78"/>
      <c r="BH165" s="78"/>
      <c r="BI165" s="78"/>
      <c r="BJ165" s="131"/>
    </row>
    <row r="166" spans="1:62" x14ac:dyDescent="0.3">
      <c r="A166" s="36"/>
      <c r="B166" s="37"/>
      <c r="C166" s="32" t="s">
        <v>26</v>
      </c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9"/>
      <c r="V166" s="39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107"/>
      <c r="AR166" s="107"/>
      <c r="AS166" s="108"/>
      <c r="AT166" s="109"/>
      <c r="AU166" s="39"/>
      <c r="AV166" s="39"/>
      <c r="AW166" s="39"/>
      <c r="AX166" s="39"/>
      <c r="AY166" s="39"/>
      <c r="AZ166" s="39"/>
      <c r="BA166" s="39"/>
      <c r="BB166" s="39"/>
      <c r="BC166" s="44"/>
      <c r="BD166" s="123"/>
      <c r="BE166" s="123"/>
      <c r="BF166" s="78"/>
      <c r="BG166" s="78"/>
      <c r="BH166" s="78"/>
      <c r="BI166" s="78"/>
      <c r="BJ166" s="130"/>
    </row>
    <row r="167" spans="1:62" x14ac:dyDescent="0.3">
      <c r="A167" s="58" t="s">
        <v>35</v>
      </c>
      <c r="B167" s="58" t="s">
        <v>36</v>
      </c>
      <c r="C167" s="59" t="s">
        <v>24</v>
      </c>
      <c r="D167" s="60">
        <f>D169+D177</f>
        <v>18</v>
      </c>
      <c r="E167" s="60">
        <f t="shared" ref="E167:AP167" si="28">E169+E177</f>
        <v>18</v>
      </c>
      <c r="F167" s="60">
        <f t="shared" si="28"/>
        <v>18</v>
      </c>
      <c r="G167" s="60">
        <f t="shared" si="28"/>
        <v>18</v>
      </c>
      <c r="H167" s="60">
        <f t="shared" si="28"/>
        <v>18</v>
      </c>
      <c r="I167" s="60">
        <f t="shared" si="28"/>
        <v>18</v>
      </c>
      <c r="J167" s="60">
        <f t="shared" si="28"/>
        <v>18</v>
      </c>
      <c r="K167" s="60">
        <f t="shared" si="28"/>
        <v>18</v>
      </c>
      <c r="L167" s="60">
        <f t="shared" si="28"/>
        <v>18</v>
      </c>
      <c r="M167" s="60">
        <f t="shared" si="28"/>
        <v>18</v>
      </c>
      <c r="N167" s="60">
        <f t="shared" si="28"/>
        <v>18</v>
      </c>
      <c r="O167" s="60">
        <f t="shared" si="28"/>
        <v>18</v>
      </c>
      <c r="P167" s="60">
        <f t="shared" si="28"/>
        <v>18</v>
      </c>
      <c r="Q167" s="60">
        <f t="shared" si="28"/>
        <v>36</v>
      </c>
      <c r="R167" s="60">
        <f t="shared" si="28"/>
        <v>36</v>
      </c>
      <c r="S167" s="60">
        <f t="shared" si="28"/>
        <v>36</v>
      </c>
      <c r="T167" s="60">
        <f t="shared" si="28"/>
        <v>36</v>
      </c>
      <c r="U167" s="39"/>
      <c r="V167" s="39"/>
      <c r="W167" s="60">
        <f t="shared" si="28"/>
        <v>36</v>
      </c>
      <c r="X167" s="60">
        <f t="shared" si="28"/>
        <v>36</v>
      </c>
      <c r="Y167" s="60">
        <f t="shared" si="28"/>
        <v>36</v>
      </c>
      <c r="Z167" s="60">
        <f t="shared" si="28"/>
        <v>36</v>
      </c>
      <c r="AA167" s="60">
        <f t="shared" si="28"/>
        <v>36</v>
      </c>
      <c r="AB167" s="60">
        <f t="shared" si="28"/>
        <v>36</v>
      </c>
      <c r="AC167" s="60">
        <f t="shared" si="28"/>
        <v>36</v>
      </c>
      <c r="AD167" s="60">
        <f t="shared" si="28"/>
        <v>36</v>
      </c>
      <c r="AE167" s="60">
        <f t="shared" si="28"/>
        <v>36</v>
      </c>
      <c r="AF167" s="60">
        <f t="shared" si="28"/>
        <v>36</v>
      </c>
      <c r="AG167" s="60">
        <f t="shared" si="28"/>
        <v>36</v>
      </c>
      <c r="AH167" s="60">
        <f t="shared" si="28"/>
        <v>36</v>
      </c>
      <c r="AI167" s="60">
        <f t="shared" si="28"/>
        <v>36</v>
      </c>
      <c r="AJ167" s="60">
        <f t="shared" si="28"/>
        <v>36</v>
      </c>
      <c r="AK167" s="60">
        <f t="shared" si="28"/>
        <v>36</v>
      </c>
      <c r="AL167" s="60">
        <f t="shared" si="28"/>
        <v>36</v>
      </c>
      <c r="AM167" s="60">
        <f t="shared" si="28"/>
        <v>36</v>
      </c>
      <c r="AN167" s="60">
        <f t="shared" si="28"/>
        <v>36</v>
      </c>
      <c r="AO167" s="60">
        <f t="shared" si="28"/>
        <v>36</v>
      </c>
      <c r="AP167" s="60">
        <f t="shared" si="28"/>
        <v>36</v>
      </c>
      <c r="AQ167" s="101"/>
      <c r="AR167" s="101"/>
      <c r="AS167" s="102"/>
      <c r="AT167" s="102"/>
      <c r="AU167" s="30"/>
      <c r="AV167" s="30"/>
      <c r="AW167" s="30"/>
      <c r="AX167" s="30"/>
      <c r="AY167" s="30"/>
      <c r="AZ167" s="30"/>
      <c r="BA167" s="30"/>
      <c r="BB167" s="30"/>
      <c r="BC167" s="53"/>
      <c r="BD167" s="123"/>
      <c r="BE167" s="123"/>
      <c r="BF167" s="99"/>
      <c r="BG167" s="78"/>
      <c r="BH167" s="99"/>
      <c r="BI167" s="78"/>
      <c r="BJ167" s="155"/>
    </row>
    <row r="168" spans="1:62" x14ac:dyDescent="0.3">
      <c r="A168" s="25"/>
      <c r="B168" s="25"/>
      <c r="C168" s="26" t="s">
        <v>29</v>
      </c>
      <c r="D168" s="54">
        <f>D170+D172+D174+D176+D178</f>
        <v>6</v>
      </c>
      <c r="E168" s="54">
        <f t="shared" ref="E168:AP168" si="29">E170+E172+E174+E176+E178</f>
        <v>6</v>
      </c>
      <c r="F168" s="54">
        <f t="shared" si="29"/>
        <v>6</v>
      </c>
      <c r="G168" s="54">
        <f t="shared" si="29"/>
        <v>6</v>
      </c>
      <c r="H168" s="54">
        <f t="shared" si="29"/>
        <v>6</v>
      </c>
      <c r="I168" s="54">
        <f t="shared" si="29"/>
        <v>6</v>
      </c>
      <c r="J168" s="54">
        <f t="shared" si="29"/>
        <v>6</v>
      </c>
      <c r="K168" s="54">
        <f t="shared" si="29"/>
        <v>6</v>
      </c>
      <c r="L168" s="54">
        <f t="shared" si="29"/>
        <v>6</v>
      </c>
      <c r="M168" s="54">
        <f t="shared" si="29"/>
        <v>6</v>
      </c>
      <c r="N168" s="54">
        <f t="shared" si="29"/>
        <v>6</v>
      </c>
      <c r="O168" s="54">
        <f t="shared" si="29"/>
        <v>6</v>
      </c>
      <c r="P168" s="54">
        <v>6</v>
      </c>
      <c r="Q168" s="54">
        <f t="shared" si="29"/>
        <v>0</v>
      </c>
      <c r="R168" s="54">
        <f t="shared" si="29"/>
        <v>0</v>
      </c>
      <c r="S168" s="54">
        <f t="shared" si="29"/>
        <v>0</v>
      </c>
      <c r="T168" s="54">
        <f t="shared" si="29"/>
        <v>0</v>
      </c>
      <c r="U168" s="39"/>
      <c r="V168" s="39"/>
      <c r="W168" s="54">
        <f t="shared" si="29"/>
        <v>0</v>
      </c>
      <c r="X168" s="54">
        <f t="shared" si="29"/>
        <v>0</v>
      </c>
      <c r="Y168" s="54">
        <f t="shared" si="29"/>
        <v>0</v>
      </c>
      <c r="Z168" s="54">
        <f t="shared" si="29"/>
        <v>0</v>
      </c>
      <c r="AA168" s="54">
        <f t="shared" si="29"/>
        <v>0</v>
      </c>
      <c r="AB168" s="54">
        <f t="shared" si="29"/>
        <v>0</v>
      </c>
      <c r="AC168" s="54">
        <f t="shared" si="29"/>
        <v>0</v>
      </c>
      <c r="AD168" s="54">
        <f t="shared" si="29"/>
        <v>0</v>
      </c>
      <c r="AE168" s="54">
        <f t="shared" si="29"/>
        <v>0</v>
      </c>
      <c r="AF168" s="54">
        <f t="shared" si="29"/>
        <v>0</v>
      </c>
      <c r="AG168" s="54">
        <f t="shared" si="29"/>
        <v>0</v>
      </c>
      <c r="AH168" s="54">
        <f t="shared" si="29"/>
        <v>0</v>
      </c>
      <c r="AI168" s="54">
        <f t="shared" si="29"/>
        <v>0</v>
      </c>
      <c r="AJ168" s="54">
        <f t="shared" si="29"/>
        <v>0</v>
      </c>
      <c r="AK168" s="54">
        <f t="shared" si="29"/>
        <v>0</v>
      </c>
      <c r="AL168" s="54">
        <f t="shared" si="29"/>
        <v>0</v>
      </c>
      <c r="AM168" s="54">
        <f t="shared" si="29"/>
        <v>0</v>
      </c>
      <c r="AN168" s="54">
        <f t="shared" si="29"/>
        <v>0</v>
      </c>
      <c r="AO168" s="54">
        <f t="shared" si="29"/>
        <v>0</v>
      </c>
      <c r="AP168" s="54">
        <f t="shared" si="29"/>
        <v>0</v>
      </c>
      <c r="AQ168" s="105"/>
      <c r="AR168" s="105"/>
      <c r="AS168" s="106"/>
      <c r="AT168" s="106"/>
      <c r="AU168" s="30"/>
      <c r="AV168" s="30"/>
      <c r="AW168" s="30"/>
      <c r="AX168" s="30"/>
      <c r="AY168" s="30"/>
      <c r="AZ168" s="30"/>
      <c r="BA168" s="30"/>
      <c r="BB168" s="30"/>
      <c r="BC168" s="53"/>
      <c r="BD168" s="123"/>
      <c r="BE168" s="123"/>
      <c r="BF168" s="78"/>
      <c r="BG168" s="78"/>
      <c r="BH168" s="153"/>
      <c r="BI168" s="55"/>
      <c r="BJ168" s="149"/>
    </row>
    <row r="169" spans="1:62" ht="47.25" customHeight="1" x14ac:dyDescent="0.3">
      <c r="A169" s="58" t="s">
        <v>37</v>
      </c>
      <c r="B169" s="58" t="s">
        <v>38</v>
      </c>
      <c r="C169" s="59" t="s">
        <v>24</v>
      </c>
      <c r="D169" s="63">
        <f>D171+D173+D175</f>
        <v>0</v>
      </c>
      <c r="E169" s="63">
        <f t="shared" ref="E169:AP169" si="30">E171+E173+E175</f>
        <v>0</v>
      </c>
      <c r="F169" s="63">
        <f t="shared" si="30"/>
        <v>0</v>
      </c>
      <c r="G169" s="63">
        <f t="shared" si="30"/>
        <v>0</v>
      </c>
      <c r="H169" s="63">
        <f t="shared" si="30"/>
        <v>0</v>
      </c>
      <c r="I169" s="63">
        <f t="shared" si="30"/>
        <v>0</v>
      </c>
      <c r="J169" s="63">
        <f t="shared" si="30"/>
        <v>0</v>
      </c>
      <c r="K169" s="63">
        <f t="shared" si="30"/>
        <v>0</v>
      </c>
      <c r="L169" s="63">
        <f t="shared" si="30"/>
        <v>0</v>
      </c>
      <c r="M169" s="63">
        <f t="shared" si="30"/>
        <v>0</v>
      </c>
      <c r="N169" s="63">
        <f t="shared" si="30"/>
        <v>0</v>
      </c>
      <c r="O169" s="63">
        <f t="shared" si="30"/>
        <v>0</v>
      </c>
      <c r="P169" s="63">
        <f t="shared" si="30"/>
        <v>0</v>
      </c>
      <c r="Q169" s="63">
        <f t="shared" si="30"/>
        <v>18</v>
      </c>
      <c r="R169" s="63">
        <f t="shared" si="30"/>
        <v>18</v>
      </c>
      <c r="S169" s="63">
        <f t="shared" si="30"/>
        <v>18</v>
      </c>
      <c r="T169" s="63">
        <f t="shared" si="30"/>
        <v>18</v>
      </c>
      <c r="U169" s="39"/>
      <c r="V169" s="39"/>
      <c r="W169" s="63">
        <f t="shared" si="30"/>
        <v>18</v>
      </c>
      <c r="X169" s="63">
        <f t="shared" si="30"/>
        <v>18</v>
      </c>
      <c r="Y169" s="63">
        <f t="shared" si="30"/>
        <v>18</v>
      </c>
      <c r="Z169" s="63">
        <f t="shared" si="30"/>
        <v>18</v>
      </c>
      <c r="AA169" s="63">
        <f t="shared" si="30"/>
        <v>18</v>
      </c>
      <c r="AB169" s="63">
        <f t="shared" si="30"/>
        <v>18</v>
      </c>
      <c r="AC169" s="63">
        <f t="shared" si="30"/>
        <v>18</v>
      </c>
      <c r="AD169" s="63">
        <f t="shared" si="30"/>
        <v>18</v>
      </c>
      <c r="AE169" s="63">
        <f t="shared" si="30"/>
        <v>18</v>
      </c>
      <c r="AF169" s="63">
        <f t="shared" si="30"/>
        <v>18</v>
      </c>
      <c r="AG169" s="63">
        <f t="shared" si="30"/>
        <v>18</v>
      </c>
      <c r="AH169" s="63">
        <f t="shared" si="30"/>
        <v>18</v>
      </c>
      <c r="AI169" s="63">
        <f t="shared" si="30"/>
        <v>18</v>
      </c>
      <c r="AJ169" s="63">
        <f t="shared" si="30"/>
        <v>18</v>
      </c>
      <c r="AK169" s="63">
        <f t="shared" si="30"/>
        <v>18</v>
      </c>
      <c r="AL169" s="63">
        <f t="shared" si="30"/>
        <v>18</v>
      </c>
      <c r="AM169" s="63">
        <f t="shared" si="30"/>
        <v>18</v>
      </c>
      <c r="AN169" s="63">
        <f t="shared" si="30"/>
        <v>18</v>
      </c>
      <c r="AO169" s="63">
        <f t="shared" si="30"/>
        <v>18</v>
      </c>
      <c r="AP169" s="63">
        <f t="shared" si="30"/>
        <v>18</v>
      </c>
      <c r="AQ169" s="105"/>
      <c r="AR169" s="105"/>
      <c r="AS169" s="106"/>
      <c r="AT169" s="106"/>
      <c r="AU169" s="30"/>
      <c r="AV169" s="30"/>
      <c r="AW169" s="30"/>
      <c r="AX169" s="30"/>
      <c r="AY169" s="30"/>
      <c r="AZ169" s="30"/>
      <c r="BA169" s="30"/>
      <c r="BB169" s="30"/>
      <c r="BC169" s="53"/>
      <c r="BD169" s="123"/>
      <c r="BE169" s="123"/>
      <c r="BF169" s="99"/>
      <c r="BG169" s="78"/>
      <c r="BH169" s="78"/>
      <c r="BI169" s="78"/>
      <c r="BJ169" s="155"/>
    </row>
    <row r="170" spans="1:62" x14ac:dyDescent="0.3">
      <c r="A170" s="25"/>
      <c r="B170" s="25"/>
      <c r="C170" s="26" t="s">
        <v>29</v>
      </c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9"/>
      <c r="V170" s="39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107"/>
      <c r="AR170" s="105"/>
      <c r="AS170" s="106"/>
      <c r="AT170" s="106"/>
      <c r="AU170" s="30"/>
      <c r="AV170" s="30"/>
      <c r="AW170" s="30"/>
      <c r="AX170" s="30"/>
      <c r="AY170" s="30"/>
      <c r="AZ170" s="30"/>
      <c r="BA170" s="30"/>
      <c r="BB170" s="30"/>
      <c r="BC170" s="53"/>
      <c r="BD170" s="123"/>
      <c r="BE170" s="123"/>
      <c r="BF170" s="78"/>
      <c r="BG170" s="78"/>
      <c r="BH170" s="153"/>
      <c r="BI170" s="78"/>
      <c r="BJ170" s="149"/>
    </row>
    <row r="171" spans="1:62" ht="37.5" x14ac:dyDescent="0.3">
      <c r="A171" s="25" t="s">
        <v>39</v>
      </c>
      <c r="B171" s="64" t="s">
        <v>40</v>
      </c>
      <c r="C171" s="26" t="s">
        <v>24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39"/>
      <c r="V171" s="39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105"/>
      <c r="AR171" s="105"/>
      <c r="AS171" s="106"/>
      <c r="AT171" s="106"/>
      <c r="AU171" s="30"/>
      <c r="AV171" s="30"/>
      <c r="AW171" s="30"/>
      <c r="AX171" s="30"/>
      <c r="AY171" s="30"/>
      <c r="AZ171" s="30"/>
      <c r="BA171" s="30"/>
      <c r="BB171" s="30"/>
      <c r="BC171" s="53"/>
      <c r="BD171" s="123"/>
      <c r="BE171" s="123"/>
      <c r="BF171" s="78"/>
      <c r="BG171" s="78"/>
      <c r="BH171" s="78"/>
      <c r="BI171" s="78"/>
      <c r="BJ171" s="149"/>
    </row>
    <row r="172" spans="1:62" x14ac:dyDescent="0.3">
      <c r="A172" s="25"/>
      <c r="B172" s="25"/>
      <c r="C172" s="26" t="s">
        <v>29</v>
      </c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9"/>
      <c r="V172" s="39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107"/>
      <c r="AR172" s="105"/>
      <c r="AS172" s="106"/>
      <c r="AT172" s="106"/>
      <c r="AU172" s="30"/>
      <c r="AV172" s="30"/>
      <c r="AW172" s="30"/>
      <c r="AX172" s="30"/>
      <c r="AY172" s="30"/>
      <c r="AZ172" s="30"/>
      <c r="BA172" s="30"/>
      <c r="BB172" s="30"/>
      <c r="BC172" s="53"/>
      <c r="BD172" s="123"/>
      <c r="BE172" s="123"/>
      <c r="BF172" s="78"/>
      <c r="BG172" s="78"/>
      <c r="BH172" s="153"/>
      <c r="BI172" s="78"/>
      <c r="BJ172" s="149"/>
    </row>
    <row r="173" spans="1:62" x14ac:dyDescent="0.3">
      <c r="A173" s="25" t="s">
        <v>41</v>
      </c>
      <c r="B173" s="67" t="s">
        <v>42</v>
      </c>
      <c r="C173" s="26" t="s">
        <v>24</v>
      </c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39"/>
      <c r="V173" s="3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105"/>
      <c r="AR173" s="105"/>
      <c r="AS173" s="106"/>
      <c r="AT173" s="106"/>
      <c r="AU173" s="30"/>
      <c r="AV173" s="30"/>
      <c r="AW173" s="30"/>
      <c r="AX173" s="30"/>
      <c r="AY173" s="30"/>
      <c r="AZ173" s="30"/>
      <c r="BA173" s="30"/>
      <c r="BB173" s="30"/>
      <c r="BC173" s="53"/>
      <c r="BD173" s="123"/>
      <c r="BE173" s="123"/>
      <c r="BF173" s="78"/>
      <c r="BG173" s="78"/>
      <c r="BH173" s="78"/>
      <c r="BI173" s="78"/>
      <c r="BJ173" s="149"/>
    </row>
    <row r="174" spans="1:62" x14ac:dyDescent="0.3">
      <c r="A174" s="25"/>
      <c r="B174" s="25"/>
      <c r="C174" s="26" t="s">
        <v>29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39"/>
      <c r="V174" s="39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105"/>
      <c r="AR174" s="105"/>
      <c r="AS174" s="108"/>
      <c r="AT174" s="106"/>
      <c r="AU174" s="30"/>
      <c r="AV174" s="30"/>
      <c r="AW174" s="30"/>
      <c r="AX174" s="30"/>
      <c r="AY174" s="30"/>
      <c r="AZ174" s="30"/>
      <c r="BA174" s="30"/>
      <c r="BB174" s="30"/>
      <c r="BC174" s="53"/>
      <c r="BD174" s="123"/>
      <c r="BE174" s="123"/>
      <c r="BF174" s="78"/>
      <c r="BG174" s="78"/>
      <c r="BH174" s="153"/>
      <c r="BI174" s="78"/>
      <c r="BJ174" s="149"/>
    </row>
    <row r="175" spans="1:62" x14ac:dyDescent="0.3">
      <c r="A175" s="25" t="s">
        <v>43</v>
      </c>
      <c r="B175" s="110" t="s">
        <v>44</v>
      </c>
      <c r="C175" s="111" t="s">
        <v>24</v>
      </c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>
        <v>18</v>
      </c>
      <c r="R175" s="72">
        <v>18</v>
      </c>
      <c r="S175" s="72">
        <v>18</v>
      </c>
      <c r="T175" s="72">
        <v>18</v>
      </c>
      <c r="U175" s="39"/>
      <c r="V175" s="39"/>
      <c r="W175" s="72">
        <v>18</v>
      </c>
      <c r="X175" s="72">
        <v>18</v>
      </c>
      <c r="Y175" s="72">
        <v>18</v>
      </c>
      <c r="Z175" s="72">
        <v>18</v>
      </c>
      <c r="AA175" s="72">
        <v>18</v>
      </c>
      <c r="AB175" s="72">
        <v>18</v>
      </c>
      <c r="AC175" s="72">
        <v>18</v>
      </c>
      <c r="AD175" s="72">
        <v>18</v>
      </c>
      <c r="AE175" s="72">
        <v>18</v>
      </c>
      <c r="AF175" s="72">
        <v>18</v>
      </c>
      <c r="AG175" s="72">
        <v>18</v>
      </c>
      <c r="AH175" s="72">
        <v>18</v>
      </c>
      <c r="AI175" s="72">
        <v>18</v>
      </c>
      <c r="AJ175" s="72">
        <v>18</v>
      </c>
      <c r="AK175" s="72">
        <v>18</v>
      </c>
      <c r="AL175" s="72">
        <v>18</v>
      </c>
      <c r="AM175" s="72">
        <v>18</v>
      </c>
      <c r="AN175" s="72">
        <v>18</v>
      </c>
      <c r="AO175" s="72">
        <v>18</v>
      </c>
      <c r="AP175" s="72">
        <v>18</v>
      </c>
      <c r="AQ175" s="105"/>
      <c r="AR175" s="105"/>
      <c r="AS175" s="108"/>
      <c r="AT175" s="106"/>
      <c r="AU175" s="30"/>
      <c r="AV175" s="30"/>
      <c r="AW175" s="30"/>
      <c r="AX175" s="30"/>
      <c r="AY175" s="30"/>
      <c r="AZ175" s="30"/>
      <c r="BA175" s="30"/>
      <c r="BB175" s="30"/>
      <c r="BC175" s="53"/>
      <c r="BD175" s="123"/>
      <c r="BE175" s="123"/>
      <c r="BF175" s="78"/>
      <c r="BG175" s="78"/>
      <c r="BH175" s="78"/>
      <c r="BI175" s="78"/>
      <c r="BJ175" s="149"/>
    </row>
    <row r="176" spans="1:62" x14ac:dyDescent="0.3">
      <c r="A176" s="25"/>
      <c r="B176" s="25"/>
      <c r="C176" s="26" t="s">
        <v>29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39"/>
      <c r="V176" s="39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105"/>
      <c r="AR176" s="105"/>
      <c r="AS176" s="108"/>
      <c r="AT176" s="106"/>
      <c r="AU176" s="30"/>
      <c r="AV176" s="30"/>
      <c r="AW176" s="30"/>
      <c r="AX176" s="30"/>
      <c r="AY176" s="30"/>
      <c r="AZ176" s="30"/>
      <c r="BA176" s="30"/>
      <c r="BB176" s="30"/>
      <c r="BC176" s="53"/>
      <c r="BD176" s="123"/>
      <c r="BE176" s="123"/>
      <c r="BF176" s="78"/>
      <c r="BG176" s="78"/>
      <c r="BH176" s="153"/>
      <c r="BI176" s="78"/>
      <c r="BJ176" s="149"/>
    </row>
    <row r="177" spans="1:62" ht="37.5" x14ac:dyDescent="0.3">
      <c r="A177" s="61" t="s">
        <v>76</v>
      </c>
      <c r="B177" s="61" t="s">
        <v>77</v>
      </c>
      <c r="C177" s="59" t="s">
        <v>24</v>
      </c>
      <c r="D177" s="63">
        <f t="shared" ref="D177:AP177" si="31">D179+D181+D183</f>
        <v>18</v>
      </c>
      <c r="E177" s="63">
        <f t="shared" si="31"/>
        <v>18</v>
      </c>
      <c r="F177" s="63">
        <f t="shared" si="31"/>
        <v>18</v>
      </c>
      <c r="G177" s="63">
        <f t="shared" si="31"/>
        <v>18</v>
      </c>
      <c r="H177" s="63">
        <f t="shared" si="31"/>
        <v>18</v>
      </c>
      <c r="I177" s="63">
        <f t="shared" si="31"/>
        <v>18</v>
      </c>
      <c r="J177" s="63">
        <f t="shared" si="31"/>
        <v>18</v>
      </c>
      <c r="K177" s="63">
        <f t="shared" si="31"/>
        <v>18</v>
      </c>
      <c r="L177" s="63">
        <f t="shared" si="31"/>
        <v>18</v>
      </c>
      <c r="M177" s="63">
        <f t="shared" si="31"/>
        <v>18</v>
      </c>
      <c r="N177" s="63">
        <f t="shared" si="31"/>
        <v>18</v>
      </c>
      <c r="O177" s="63">
        <f t="shared" si="31"/>
        <v>18</v>
      </c>
      <c r="P177" s="63">
        <f t="shared" si="31"/>
        <v>18</v>
      </c>
      <c r="Q177" s="63">
        <f t="shared" si="31"/>
        <v>18</v>
      </c>
      <c r="R177" s="63">
        <f t="shared" si="31"/>
        <v>18</v>
      </c>
      <c r="S177" s="63">
        <f t="shared" si="31"/>
        <v>18</v>
      </c>
      <c r="T177" s="63">
        <f t="shared" si="31"/>
        <v>18</v>
      </c>
      <c r="U177" s="39"/>
      <c r="V177" s="39"/>
      <c r="W177" s="63">
        <f t="shared" si="31"/>
        <v>18</v>
      </c>
      <c r="X177" s="63">
        <f t="shared" si="31"/>
        <v>18</v>
      </c>
      <c r="Y177" s="63">
        <f t="shared" si="31"/>
        <v>18</v>
      </c>
      <c r="Z177" s="63">
        <f t="shared" si="31"/>
        <v>18</v>
      </c>
      <c r="AA177" s="63">
        <f t="shared" si="31"/>
        <v>18</v>
      </c>
      <c r="AB177" s="63">
        <f t="shared" si="31"/>
        <v>18</v>
      </c>
      <c r="AC177" s="63">
        <f t="shared" si="31"/>
        <v>18</v>
      </c>
      <c r="AD177" s="63">
        <f t="shared" si="31"/>
        <v>18</v>
      </c>
      <c r="AE177" s="63">
        <f t="shared" si="31"/>
        <v>18</v>
      </c>
      <c r="AF177" s="63">
        <f t="shared" si="31"/>
        <v>18</v>
      </c>
      <c r="AG177" s="63">
        <f t="shared" si="31"/>
        <v>18</v>
      </c>
      <c r="AH177" s="63">
        <f t="shared" si="31"/>
        <v>18</v>
      </c>
      <c r="AI177" s="63">
        <f t="shared" si="31"/>
        <v>18</v>
      </c>
      <c r="AJ177" s="63">
        <f t="shared" si="31"/>
        <v>18</v>
      </c>
      <c r="AK177" s="63">
        <f t="shared" si="31"/>
        <v>18</v>
      </c>
      <c r="AL177" s="63">
        <f t="shared" si="31"/>
        <v>18</v>
      </c>
      <c r="AM177" s="63">
        <f t="shared" si="31"/>
        <v>18</v>
      </c>
      <c r="AN177" s="63">
        <f t="shared" si="31"/>
        <v>18</v>
      </c>
      <c r="AO177" s="63">
        <f t="shared" si="31"/>
        <v>18</v>
      </c>
      <c r="AP177" s="63">
        <f t="shared" si="31"/>
        <v>18</v>
      </c>
      <c r="AQ177" s="105"/>
      <c r="AR177" s="105"/>
      <c r="AS177" s="108"/>
      <c r="AT177" s="106"/>
      <c r="AU177" s="30"/>
      <c r="AV177" s="30"/>
      <c r="AW177" s="30"/>
      <c r="AX177" s="30"/>
      <c r="AY177" s="30"/>
      <c r="AZ177" s="30"/>
      <c r="BA177" s="30"/>
      <c r="BB177" s="30"/>
      <c r="BC177" s="53"/>
      <c r="BD177" s="123"/>
      <c r="BE177" s="123"/>
      <c r="BF177" s="78"/>
      <c r="BG177" s="78"/>
      <c r="BH177" s="78"/>
      <c r="BI177" s="78"/>
      <c r="BJ177" s="149"/>
    </row>
    <row r="178" spans="1:62" x14ac:dyDescent="0.3">
      <c r="A178" s="25"/>
      <c r="B178" s="25"/>
      <c r="C178" s="26" t="s">
        <v>29</v>
      </c>
      <c r="D178" s="54">
        <f>D180</f>
        <v>6</v>
      </c>
      <c r="E178" s="54">
        <f t="shared" ref="E178:AP178" si="32">E180</f>
        <v>6</v>
      </c>
      <c r="F178" s="54">
        <f t="shared" si="32"/>
        <v>6</v>
      </c>
      <c r="G178" s="54">
        <f t="shared" si="32"/>
        <v>6</v>
      </c>
      <c r="H178" s="54">
        <f t="shared" si="32"/>
        <v>6</v>
      </c>
      <c r="I178" s="54">
        <f t="shared" si="32"/>
        <v>6</v>
      </c>
      <c r="J178" s="54">
        <f t="shared" si="32"/>
        <v>6</v>
      </c>
      <c r="K178" s="54">
        <f t="shared" si="32"/>
        <v>6</v>
      </c>
      <c r="L178" s="54">
        <f t="shared" si="32"/>
        <v>6</v>
      </c>
      <c r="M178" s="54">
        <f t="shared" si="32"/>
        <v>6</v>
      </c>
      <c r="N178" s="54">
        <f t="shared" si="32"/>
        <v>6</v>
      </c>
      <c r="O178" s="54">
        <f t="shared" si="32"/>
        <v>6</v>
      </c>
      <c r="P178" s="54">
        <v>7</v>
      </c>
      <c r="Q178" s="54">
        <f t="shared" si="32"/>
        <v>0</v>
      </c>
      <c r="R178" s="54">
        <f t="shared" si="32"/>
        <v>0</v>
      </c>
      <c r="S178" s="54">
        <f t="shared" si="32"/>
        <v>0</v>
      </c>
      <c r="T178" s="54">
        <f t="shared" si="32"/>
        <v>0</v>
      </c>
      <c r="U178" s="39"/>
      <c r="V178" s="39"/>
      <c r="W178" s="54">
        <f t="shared" si="32"/>
        <v>0</v>
      </c>
      <c r="X178" s="54">
        <f t="shared" si="32"/>
        <v>0</v>
      </c>
      <c r="Y178" s="54">
        <f t="shared" si="32"/>
        <v>0</v>
      </c>
      <c r="Z178" s="54">
        <f t="shared" si="32"/>
        <v>0</v>
      </c>
      <c r="AA178" s="54">
        <f t="shared" si="32"/>
        <v>0</v>
      </c>
      <c r="AB178" s="54">
        <f t="shared" si="32"/>
        <v>0</v>
      </c>
      <c r="AC178" s="54">
        <f t="shared" si="32"/>
        <v>0</v>
      </c>
      <c r="AD178" s="54">
        <f t="shared" si="32"/>
        <v>0</v>
      </c>
      <c r="AE178" s="54">
        <f t="shared" si="32"/>
        <v>0</v>
      </c>
      <c r="AF178" s="54">
        <f t="shared" si="32"/>
        <v>0</v>
      </c>
      <c r="AG178" s="54">
        <f t="shared" si="32"/>
        <v>0</v>
      </c>
      <c r="AH178" s="54">
        <f t="shared" si="32"/>
        <v>0</v>
      </c>
      <c r="AI178" s="54">
        <f t="shared" si="32"/>
        <v>0</v>
      </c>
      <c r="AJ178" s="54">
        <f t="shared" si="32"/>
        <v>0</v>
      </c>
      <c r="AK178" s="54">
        <f t="shared" si="32"/>
        <v>0</v>
      </c>
      <c r="AL178" s="54">
        <f t="shared" si="32"/>
        <v>0</v>
      </c>
      <c r="AM178" s="54">
        <f t="shared" si="32"/>
        <v>0</v>
      </c>
      <c r="AN178" s="54">
        <f t="shared" si="32"/>
        <v>0</v>
      </c>
      <c r="AO178" s="54">
        <f t="shared" si="32"/>
        <v>0</v>
      </c>
      <c r="AP178" s="54">
        <f t="shared" si="32"/>
        <v>0</v>
      </c>
      <c r="AQ178" s="105"/>
      <c r="AR178" s="105"/>
      <c r="AS178" s="108"/>
      <c r="AT178" s="106"/>
      <c r="AU178" s="30"/>
      <c r="AV178" s="30"/>
      <c r="AW178" s="30"/>
      <c r="AX178" s="30"/>
      <c r="AY178" s="30"/>
      <c r="AZ178" s="30"/>
      <c r="BA178" s="30"/>
      <c r="BB178" s="30"/>
      <c r="BC178" s="53"/>
      <c r="BD178" s="123"/>
      <c r="BE178" s="123"/>
      <c r="BF178" s="78"/>
      <c r="BG178" s="78"/>
      <c r="BH178" s="153"/>
      <c r="BI178" s="55"/>
      <c r="BJ178" s="149"/>
    </row>
    <row r="179" spans="1:62" ht="37.5" x14ac:dyDescent="0.3">
      <c r="A179" s="25" t="s">
        <v>78</v>
      </c>
      <c r="B179" s="64" t="s">
        <v>79</v>
      </c>
      <c r="C179" s="26" t="s">
        <v>24</v>
      </c>
      <c r="D179" s="66">
        <v>12</v>
      </c>
      <c r="E179" s="66">
        <v>12</v>
      </c>
      <c r="F179" s="66">
        <v>12</v>
      </c>
      <c r="G179" s="66">
        <v>12</v>
      </c>
      <c r="H179" s="66">
        <v>12</v>
      </c>
      <c r="I179" s="66">
        <v>12</v>
      </c>
      <c r="J179" s="66">
        <v>12</v>
      </c>
      <c r="K179" s="66">
        <v>12</v>
      </c>
      <c r="L179" s="66">
        <v>12</v>
      </c>
      <c r="M179" s="66">
        <v>12</v>
      </c>
      <c r="N179" s="66">
        <v>12</v>
      </c>
      <c r="O179" s="66">
        <v>12</v>
      </c>
      <c r="P179" s="66">
        <v>12</v>
      </c>
      <c r="Q179" s="66"/>
      <c r="R179" s="66"/>
      <c r="S179" s="66"/>
      <c r="T179" s="66"/>
      <c r="U179" s="39"/>
      <c r="V179" s="39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105"/>
      <c r="AR179" s="105"/>
      <c r="AS179" s="108"/>
      <c r="AT179" s="106"/>
      <c r="AU179" s="30"/>
      <c r="AV179" s="30"/>
      <c r="AW179" s="30"/>
      <c r="AX179" s="30"/>
      <c r="AY179" s="30"/>
      <c r="AZ179" s="30"/>
      <c r="BA179" s="30"/>
      <c r="BB179" s="30"/>
      <c r="BC179" s="53"/>
      <c r="BD179" s="123"/>
      <c r="BE179" s="123"/>
      <c r="BF179" s="78"/>
      <c r="BG179" s="78"/>
      <c r="BH179" s="78"/>
      <c r="BI179" s="78"/>
      <c r="BJ179" s="149"/>
    </row>
    <row r="180" spans="1:62" x14ac:dyDescent="0.3">
      <c r="A180" s="25"/>
      <c r="B180" s="25"/>
      <c r="C180" s="26" t="s">
        <v>29</v>
      </c>
      <c r="D180" s="112">
        <v>6</v>
      </c>
      <c r="E180" s="112">
        <v>6</v>
      </c>
      <c r="F180" s="112">
        <v>6</v>
      </c>
      <c r="G180" s="112">
        <v>6</v>
      </c>
      <c r="H180" s="112">
        <v>6</v>
      </c>
      <c r="I180" s="112">
        <v>6</v>
      </c>
      <c r="J180" s="112">
        <v>6</v>
      </c>
      <c r="K180" s="112">
        <v>6</v>
      </c>
      <c r="L180" s="112">
        <v>6</v>
      </c>
      <c r="M180" s="112">
        <v>6</v>
      </c>
      <c r="N180" s="112">
        <v>6</v>
      </c>
      <c r="O180" s="112">
        <v>6</v>
      </c>
      <c r="P180" s="112">
        <v>6</v>
      </c>
      <c r="Q180" s="54"/>
      <c r="R180" s="54"/>
      <c r="S180" s="54"/>
      <c r="T180" s="54"/>
      <c r="U180" s="39"/>
      <c r="V180" s="39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105"/>
      <c r="AR180" s="105"/>
      <c r="AS180" s="108"/>
      <c r="AT180" s="106"/>
      <c r="AU180" s="30"/>
      <c r="AV180" s="30"/>
      <c r="AW180" s="30"/>
      <c r="AX180" s="30"/>
      <c r="AY180" s="30"/>
      <c r="AZ180" s="30"/>
      <c r="BA180" s="30"/>
      <c r="BB180" s="30"/>
      <c r="BC180" s="53"/>
      <c r="BD180" s="123"/>
      <c r="BE180" s="123"/>
      <c r="BF180" s="78"/>
      <c r="BG180" s="78"/>
      <c r="BH180" s="153"/>
      <c r="BI180" s="55"/>
      <c r="BJ180" s="149"/>
    </row>
    <row r="181" spans="1:62" x14ac:dyDescent="0.3">
      <c r="A181" s="25" t="s">
        <v>80</v>
      </c>
      <c r="B181" s="67" t="s">
        <v>42</v>
      </c>
      <c r="C181" s="68" t="s">
        <v>24</v>
      </c>
      <c r="D181" s="69">
        <v>6</v>
      </c>
      <c r="E181" s="69">
        <v>6</v>
      </c>
      <c r="F181" s="69">
        <v>6</v>
      </c>
      <c r="G181" s="69">
        <v>6</v>
      </c>
      <c r="H181" s="69">
        <v>6</v>
      </c>
      <c r="I181" s="69">
        <v>6</v>
      </c>
      <c r="J181" s="69">
        <v>6</v>
      </c>
      <c r="K181" s="69">
        <v>6</v>
      </c>
      <c r="L181" s="69">
        <v>6</v>
      </c>
      <c r="M181" s="69">
        <v>6</v>
      </c>
      <c r="N181" s="69">
        <v>6</v>
      </c>
      <c r="O181" s="69">
        <v>6</v>
      </c>
      <c r="P181" s="69">
        <v>6</v>
      </c>
      <c r="Q181" s="69"/>
      <c r="R181" s="69"/>
      <c r="S181" s="69"/>
      <c r="T181" s="69"/>
      <c r="U181" s="39"/>
      <c r="V181" s="3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105"/>
      <c r="AR181" s="105"/>
      <c r="AS181" s="108"/>
      <c r="AT181" s="106"/>
      <c r="AU181" s="30"/>
      <c r="AV181" s="30"/>
      <c r="AW181" s="30"/>
      <c r="AX181" s="30"/>
      <c r="AY181" s="30"/>
      <c r="AZ181" s="30"/>
      <c r="BA181" s="30"/>
      <c r="BB181" s="30"/>
      <c r="BC181" s="53"/>
      <c r="BD181" s="123"/>
      <c r="BE181" s="123"/>
      <c r="BF181" s="78"/>
      <c r="BG181" s="78"/>
      <c r="BH181" s="78"/>
      <c r="BI181" s="78"/>
      <c r="BJ181" s="149"/>
    </row>
    <row r="182" spans="1:62" x14ac:dyDescent="0.3">
      <c r="A182" s="25"/>
      <c r="B182" s="25"/>
      <c r="C182" s="26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39"/>
      <c r="V182" s="39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105"/>
      <c r="AR182" s="105"/>
      <c r="AS182" s="108"/>
      <c r="AT182" s="106"/>
      <c r="AU182" s="30"/>
      <c r="AV182" s="30"/>
      <c r="AW182" s="30"/>
      <c r="AX182" s="30"/>
      <c r="AY182" s="30"/>
      <c r="AZ182" s="30"/>
      <c r="BA182" s="30"/>
      <c r="BB182" s="30"/>
      <c r="BC182" s="53"/>
      <c r="BD182" s="123"/>
      <c r="BE182" s="123"/>
      <c r="BF182" s="78"/>
      <c r="BG182" s="78"/>
      <c r="BH182" s="153"/>
      <c r="BI182" s="78"/>
      <c r="BJ182" s="149"/>
    </row>
    <row r="183" spans="1:62" x14ac:dyDescent="0.3">
      <c r="A183" s="25" t="s">
        <v>81</v>
      </c>
      <c r="B183" s="94" t="s">
        <v>44</v>
      </c>
      <c r="C183" s="113" t="s">
        <v>82</v>
      </c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>
        <v>18</v>
      </c>
      <c r="R183" s="95">
        <v>18</v>
      </c>
      <c r="S183" s="95">
        <v>18</v>
      </c>
      <c r="T183" s="95">
        <v>18</v>
      </c>
      <c r="U183" s="39"/>
      <c r="V183" s="39"/>
      <c r="W183" s="114">
        <v>18</v>
      </c>
      <c r="X183" s="114">
        <v>18</v>
      </c>
      <c r="Y183" s="114">
        <v>18</v>
      </c>
      <c r="Z183" s="114">
        <v>18</v>
      </c>
      <c r="AA183" s="114">
        <v>18</v>
      </c>
      <c r="AB183" s="114">
        <v>18</v>
      </c>
      <c r="AC183" s="114">
        <v>18</v>
      </c>
      <c r="AD183" s="114">
        <v>18</v>
      </c>
      <c r="AE183" s="114">
        <v>18</v>
      </c>
      <c r="AF183" s="114">
        <v>18</v>
      </c>
      <c r="AG183" s="114">
        <v>18</v>
      </c>
      <c r="AH183" s="114">
        <v>18</v>
      </c>
      <c r="AI183" s="114">
        <v>18</v>
      </c>
      <c r="AJ183" s="114">
        <v>18</v>
      </c>
      <c r="AK183" s="114">
        <v>18</v>
      </c>
      <c r="AL183" s="114">
        <v>18</v>
      </c>
      <c r="AM183" s="114">
        <v>18</v>
      </c>
      <c r="AN183" s="114">
        <v>18</v>
      </c>
      <c r="AO183" s="114">
        <v>18</v>
      </c>
      <c r="AP183" s="114">
        <v>18</v>
      </c>
      <c r="AQ183" s="107"/>
      <c r="AR183" s="107"/>
      <c r="AS183" s="108"/>
      <c r="AT183" s="109"/>
      <c r="AU183" s="39"/>
      <c r="AV183" s="39"/>
      <c r="AW183" s="39"/>
      <c r="AX183" s="39"/>
      <c r="AY183" s="39"/>
      <c r="AZ183" s="39"/>
      <c r="BA183" s="39"/>
      <c r="BB183" s="39"/>
      <c r="BC183" s="44"/>
      <c r="BD183" s="123"/>
      <c r="BE183" s="123"/>
      <c r="BF183" s="78"/>
      <c r="BG183" s="78"/>
      <c r="BH183" s="78"/>
      <c r="BI183" s="78"/>
      <c r="BJ183" s="149"/>
    </row>
    <row r="184" spans="1:62" x14ac:dyDescent="0.3">
      <c r="A184" s="115" t="s">
        <v>84</v>
      </c>
      <c r="B184" s="116" t="s">
        <v>85</v>
      </c>
      <c r="C184" s="117" t="s">
        <v>82</v>
      </c>
      <c r="D184" s="118">
        <v>4</v>
      </c>
      <c r="E184" s="118">
        <v>4</v>
      </c>
      <c r="F184" s="118">
        <v>4</v>
      </c>
      <c r="G184" s="118">
        <v>4</v>
      </c>
      <c r="H184" s="118">
        <v>4</v>
      </c>
      <c r="I184" s="118">
        <v>4</v>
      </c>
      <c r="J184" s="118">
        <v>4</v>
      </c>
      <c r="K184" s="118">
        <v>4</v>
      </c>
      <c r="L184" s="118">
        <v>4</v>
      </c>
      <c r="M184" s="118">
        <v>4</v>
      </c>
      <c r="N184" s="118">
        <v>4</v>
      </c>
      <c r="O184" s="118">
        <v>4</v>
      </c>
      <c r="P184" s="118">
        <v>4</v>
      </c>
      <c r="Q184" s="118"/>
      <c r="R184" s="118"/>
      <c r="S184" s="118"/>
      <c r="T184" s="118"/>
      <c r="U184" s="39"/>
      <c r="V184" s="3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07"/>
      <c r="AR184" s="107"/>
      <c r="AS184" s="108"/>
      <c r="AT184" s="109"/>
      <c r="AU184" s="39"/>
      <c r="AV184" s="39"/>
      <c r="AW184" s="39"/>
      <c r="AX184" s="39"/>
      <c r="AY184" s="39"/>
      <c r="AZ184" s="39"/>
      <c r="BA184" s="39"/>
      <c r="BB184" s="39"/>
      <c r="BC184" s="44"/>
      <c r="BD184" s="123"/>
      <c r="BE184" s="123"/>
      <c r="BF184" s="78"/>
      <c r="BG184" s="78"/>
      <c r="BH184" s="78"/>
      <c r="BI184" s="78"/>
      <c r="BJ184" s="149"/>
    </row>
    <row r="185" spans="1:62" x14ac:dyDescent="0.3">
      <c r="A185" s="25"/>
      <c r="B185" s="120"/>
      <c r="C185" s="26" t="s">
        <v>29</v>
      </c>
      <c r="D185" s="54">
        <v>4</v>
      </c>
      <c r="E185" s="54">
        <v>4</v>
      </c>
      <c r="F185" s="54">
        <v>4</v>
      </c>
      <c r="G185" s="54">
        <v>4</v>
      </c>
      <c r="H185" s="54">
        <v>4</v>
      </c>
      <c r="I185" s="54">
        <v>4</v>
      </c>
      <c r="J185" s="54">
        <v>4</v>
      </c>
      <c r="K185" s="54">
        <v>4</v>
      </c>
      <c r="L185" s="54">
        <v>4</v>
      </c>
      <c r="M185" s="54">
        <v>4</v>
      </c>
      <c r="N185" s="54">
        <v>4</v>
      </c>
      <c r="O185" s="54">
        <v>4</v>
      </c>
      <c r="P185" s="54">
        <v>4</v>
      </c>
      <c r="Q185" s="54"/>
      <c r="R185" s="54"/>
      <c r="S185" s="54"/>
      <c r="T185" s="40"/>
      <c r="U185" s="39"/>
      <c r="V185" s="39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107"/>
      <c r="AR185" s="107"/>
      <c r="AS185" s="108"/>
      <c r="AT185" s="109"/>
      <c r="AU185" s="39"/>
      <c r="AV185" s="39"/>
      <c r="AW185" s="39"/>
      <c r="AX185" s="39"/>
      <c r="AY185" s="39"/>
      <c r="AZ185" s="39"/>
      <c r="BA185" s="39"/>
      <c r="BB185" s="39"/>
      <c r="BC185" s="44"/>
      <c r="BD185" s="123"/>
      <c r="BE185" s="123"/>
      <c r="BF185" s="78"/>
      <c r="BG185" s="78"/>
      <c r="BH185" s="153"/>
      <c r="BI185" s="78"/>
      <c r="BJ185" s="149"/>
    </row>
    <row r="186" spans="1:62" x14ac:dyDescent="0.3">
      <c r="A186" s="74" t="s">
        <v>46</v>
      </c>
      <c r="B186" s="74"/>
      <c r="C186" s="74"/>
      <c r="D186" s="75">
        <f>D149+D167+D184</f>
        <v>36</v>
      </c>
      <c r="E186" s="75">
        <f t="shared" ref="E186:AP186" si="33">E149+E167+E184</f>
        <v>36</v>
      </c>
      <c r="F186" s="75">
        <f t="shared" si="33"/>
        <v>36</v>
      </c>
      <c r="G186" s="75">
        <f t="shared" si="33"/>
        <v>36</v>
      </c>
      <c r="H186" s="75">
        <f t="shared" si="33"/>
        <v>36</v>
      </c>
      <c r="I186" s="75">
        <f t="shared" si="33"/>
        <v>36</v>
      </c>
      <c r="J186" s="75">
        <f t="shared" si="33"/>
        <v>36</v>
      </c>
      <c r="K186" s="75">
        <f t="shared" si="33"/>
        <v>36</v>
      </c>
      <c r="L186" s="75">
        <f t="shared" si="33"/>
        <v>36</v>
      </c>
      <c r="M186" s="75">
        <f t="shared" si="33"/>
        <v>36</v>
      </c>
      <c r="N186" s="75">
        <f t="shared" si="33"/>
        <v>36</v>
      </c>
      <c r="O186" s="75">
        <f t="shared" si="33"/>
        <v>36</v>
      </c>
      <c r="P186" s="75">
        <f t="shared" si="33"/>
        <v>36</v>
      </c>
      <c r="Q186" s="75">
        <f t="shared" si="33"/>
        <v>36</v>
      </c>
      <c r="R186" s="75">
        <f t="shared" si="33"/>
        <v>36</v>
      </c>
      <c r="S186" s="75">
        <f t="shared" si="33"/>
        <v>36</v>
      </c>
      <c r="T186" s="75">
        <f t="shared" si="33"/>
        <v>36</v>
      </c>
      <c r="U186" s="39"/>
      <c r="V186" s="39"/>
      <c r="W186" s="75">
        <f t="shared" si="33"/>
        <v>36</v>
      </c>
      <c r="X186" s="75">
        <f t="shared" si="33"/>
        <v>36</v>
      </c>
      <c r="Y186" s="75">
        <f t="shared" si="33"/>
        <v>36</v>
      </c>
      <c r="Z186" s="75">
        <f t="shared" si="33"/>
        <v>36</v>
      </c>
      <c r="AA186" s="75">
        <f t="shared" si="33"/>
        <v>36</v>
      </c>
      <c r="AB186" s="75">
        <f t="shared" si="33"/>
        <v>36</v>
      </c>
      <c r="AC186" s="75">
        <f t="shared" si="33"/>
        <v>36</v>
      </c>
      <c r="AD186" s="75">
        <f t="shared" si="33"/>
        <v>36</v>
      </c>
      <c r="AE186" s="75">
        <f t="shared" si="33"/>
        <v>36</v>
      </c>
      <c r="AF186" s="75">
        <f t="shared" si="33"/>
        <v>36</v>
      </c>
      <c r="AG186" s="75">
        <f t="shared" si="33"/>
        <v>36</v>
      </c>
      <c r="AH186" s="75">
        <f t="shared" si="33"/>
        <v>36</v>
      </c>
      <c r="AI186" s="75">
        <f t="shared" si="33"/>
        <v>36</v>
      </c>
      <c r="AJ186" s="75">
        <f t="shared" si="33"/>
        <v>36</v>
      </c>
      <c r="AK186" s="75">
        <f t="shared" si="33"/>
        <v>36</v>
      </c>
      <c r="AL186" s="75">
        <f t="shared" si="33"/>
        <v>36</v>
      </c>
      <c r="AM186" s="75">
        <f t="shared" si="33"/>
        <v>36</v>
      </c>
      <c r="AN186" s="75">
        <f t="shared" si="33"/>
        <v>36</v>
      </c>
      <c r="AO186" s="75">
        <f t="shared" si="33"/>
        <v>36</v>
      </c>
      <c r="AP186" s="75">
        <f t="shared" si="33"/>
        <v>36</v>
      </c>
      <c r="AQ186" s="121"/>
      <c r="AR186" s="121"/>
      <c r="AS186" s="122"/>
      <c r="AT186" s="122"/>
      <c r="AU186" s="76"/>
      <c r="AV186" s="76"/>
      <c r="AW186" s="76"/>
      <c r="AX186" s="76"/>
      <c r="AY186" s="76"/>
      <c r="AZ186" s="76"/>
      <c r="BA186" s="76"/>
      <c r="BB186" s="76"/>
      <c r="BC186" s="77"/>
      <c r="BD186" s="123"/>
      <c r="BE186" s="123"/>
      <c r="BF186" s="99"/>
      <c r="BG186" s="78"/>
      <c r="BH186" s="78"/>
      <c r="BI186" s="78"/>
      <c r="BJ186" s="130"/>
    </row>
    <row r="187" spans="1:62" x14ac:dyDescent="0.3">
      <c r="A187" s="74" t="s">
        <v>47</v>
      </c>
      <c r="B187" s="74"/>
      <c r="C187" s="74"/>
      <c r="D187" s="75">
        <f>D168</f>
        <v>6</v>
      </c>
      <c r="E187" s="75">
        <f t="shared" ref="E187:AP187" si="34">E168</f>
        <v>6</v>
      </c>
      <c r="F187" s="75">
        <f t="shared" si="34"/>
        <v>6</v>
      </c>
      <c r="G187" s="75">
        <f t="shared" si="34"/>
        <v>6</v>
      </c>
      <c r="H187" s="75">
        <f t="shared" si="34"/>
        <v>6</v>
      </c>
      <c r="I187" s="75">
        <f t="shared" si="34"/>
        <v>6</v>
      </c>
      <c r="J187" s="75">
        <f t="shared" si="34"/>
        <v>6</v>
      </c>
      <c r="K187" s="75">
        <f t="shared" si="34"/>
        <v>6</v>
      </c>
      <c r="L187" s="75">
        <f t="shared" si="34"/>
        <v>6</v>
      </c>
      <c r="M187" s="75">
        <f t="shared" si="34"/>
        <v>6</v>
      </c>
      <c r="N187" s="75">
        <f t="shared" si="34"/>
        <v>6</v>
      </c>
      <c r="O187" s="75">
        <f t="shared" si="34"/>
        <v>6</v>
      </c>
      <c r="P187" s="75">
        <f t="shared" si="34"/>
        <v>6</v>
      </c>
      <c r="Q187" s="75">
        <f t="shared" si="34"/>
        <v>0</v>
      </c>
      <c r="R187" s="75">
        <f t="shared" si="34"/>
        <v>0</v>
      </c>
      <c r="S187" s="75">
        <f t="shared" si="34"/>
        <v>0</v>
      </c>
      <c r="T187" s="75">
        <f t="shared" si="34"/>
        <v>0</v>
      </c>
      <c r="U187" s="39"/>
      <c r="V187" s="39"/>
      <c r="W187" s="75">
        <f t="shared" si="34"/>
        <v>0</v>
      </c>
      <c r="X187" s="75">
        <f t="shared" si="34"/>
        <v>0</v>
      </c>
      <c r="Y187" s="75">
        <f t="shared" si="34"/>
        <v>0</v>
      </c>
      <c r="Z187" s="75">
        <f t="shared" si="34"/>
        <v>0</v>
      </c>
      <c r="AA187" s="75">
        <f t="shared" si="34"/>
        <v>0</v>
      </c>
      <c r="AB187" s="75">
        <f t="shared" si="34"/>
        <v>0</v>
      </c>
      <c r="AC187" s="75">
        <f t="shared" si="34"/>
        <v>0</v>
      </c>
      <c r="AD187" s="75">
        <f t="shared" si="34"/>
        <v>0</v>
      </c>
      <c r="AE187" s="75">
        <f t="shared" si="34"/>
        <v>0</v>
      </c>
      <c r="AF187" s="75">
        <f t="shared" si="34"/>
        <v>0</v>
      </c>
      <c r="AG187" s="75">
        <f t="shared" si="34"/>
        <v>0</v>
      </c>
      <c r="AH187" s="75">
        <f t="shared" si="34"/>
        <v>0</v>
      </c>
      <c r="AI187" s="75">
        <f t="shared" si="34"/>
        <v>0</v>
      </c>
      <c r="AJ187" s="75">
        <f t="shared" si="34"/>
        <v>0</v>
      </c>
      <c r="AK187" s="75">
        <f t="shared" si="34"/>
        <v>0</v>
      </c>
      <c r="AL187" s="75">
        <f t="shared" si="34"/>
        <v>0</v>
      </c>
      <c r="AM187" s="75">
        <f t="shared" si="34"/>
        <v>0</v>
      </c>
      <c r="AN187" s="75">
        <f t="shared" si="34"/>
        <v>0</v>
      </c>
      <c r="AO187" s="75">
        <f t="shared" si="34"/>
        <v>0</v>
      </c>
      <c r="AP187" s="75">
        <f t="shared" si="34"/>
        <v>0</v>
      </c>
      <c r="AQ187" s="121"/>
      <c r="AR187" s="121"/>
      <c r="AS187" s="122"/>
      <c r="AT187" s="122"/>
      <c r="AU187" s="76"/>
      <c r="AV187" s="76"/>
      <c r="AW187" s="76"/>
      <c r="AX187" s="76"/>
      <c r="AY187" s="76"/>
      <c r="AZ187" s="76"/>
      <c r="BA187" s="76"/>
      <c r="BB187" s="76"/>
      <c r="BC187" s="77"/>
      <c r="BD187" s="123"/>
      <c r="BE187" s="123"/>
      <c r="BF187" s="78"/>
      <c r="BG187" s="78"/>
      <c r="BH187" s="78"/>
      <c r="BI187" s="78"/>
      <c r="BJ187" s="130"/>
    </row>
    <row r="188" spans="1:62" x14ac:dyDescent="0.3">
      <c r="A188" s="74" t="s">
        <v>48</v>
      </c>
      <c r="B188" s="74"/>
      <c r="C188" s="74"/>
      <c r="D188" s="75">
        <f>D186+D187</f>
        <v>42</v>
      </c>
      <c r="E188" s="75">
        <f t="shared" ref="E188:AP188" si="35">E186+E187</f>
        <v>42</v>
      </c>
      <c r="F188" s="75">
        <f t="shared" si="35"/>
        <v>42</v>
      </c>
      <c r="G188" s="75">
        <f t="shared" si="35"/>
        <v>42</v>
      </c>
      <c r="H188" s="75">
        <f t="shared" si="35"/>
        <v>42</v>
      </c>
      <c r="I188" s="75">
        <f t="shared" si="35"/>
        <v>42</v>
      </c>
      <c r="J188" s="75">
        <f t="shared" si="35"/>
        <v>42</v>
      </c>
      <c r="K188" s="75">
        <f t="shared" si="35"/>
        <v>42</v>
      </c>
      <c r="L188" s="75">
        <f t="shared" si="35"/>
        <v>42</v>
      </c>
      <c r="M188" s="75">
        <f t="shared" si="35"/>
        <v>42</v>
      </c>
      <c r="N188" s="75">
        <f t="shared" si="35"/>
        <v>42</v>
      </c>
      <c r="O188" s="75">
        <f t="shared" si="35"/>
        <v>42</v>
      </c>
      <c r="P188" s="75">
        <f t="shared" si="35"/>
        <v>42</v>
      </c>
      <c r="Q188" s="75">
        <f t="shared" si="35"/>
        <v>36</v>
      </c>
      <c r="R188" s="75">
        <f t="shared" si="35"/>
        <v>36</v>
      </c>
      <c r="S188" s="75">
        <f t="shared" si="35"/>
        <v>36</v>
      </c>
      <c r="T188" s="75">
        <f t="shared" si="35"/>
        <v>36</v>
      </c>
      <c r="U188" s="39"/>
      <c r="V188" s="39"/>
      <c r="W188" s="75">
        <f t="shared" si="35"/>
        <v>36</v>
      </c>
      <c r="X188" s="75">
        <f t="shared" si="35"/>
        <v>36</v>
      </c>
      <c r="Y188" s="75">
        <f t="shared" si="35"/>
        <v>36</v>
      </c>
      <c r="Z188" s="75">
        <f t="shared" si="35"/>
        <v>36</v>
      </c>
      <c r="AA188" s="75">
        <f t="shared" si="35"/>
        <v>36</v>
      </c>
      <c r="AB188" s="75">
        <f t="shared" si="35"/>
        <v>36</v>
      </c>
      <c r="AC188" s="75">
        <f t="shared" si="35"/>
        <v>36</v>
      </c>
      <c r="AD188" s="75">
        <f t="shared" si="35"/>
        <v>36</v>
      </c>
      <c r="AE188" s="75">
        <f t="shared" si="35"/>
        <v>36</v>
      </c>
      <c r="AF188" s="75">
        <f t="shared" si="35"/>
        <v>36</v>
      </c>
      <c r="AG188" s="75">
        <f t="shared" si="35"/>
        <v>36</v>
      </c>
      <c r="AH188" s="75">
        <f t="shared" si="35"/>
        <v>36</v>
      </c>
      <c r="AI188" s="75">
        <f t="shared" si="35"/>
        <v>36</v>
      </c>
      <c r="AJ188" s="75">
        <f t="shared" si="35"/>
        <v>36</v>
      </c>
      <c r="AK188" s="75">
        <f t="shared" si="35"/>
        <v>36</v>
      </c>
      <c r="AL188" s="75">
        <f t="shared" si="35"/>
        <v>36</v>
      </c>
      <c r="AM188" s="75">
        <f t="shared" si="35"/>
        <v>36</v>
      </c>
      <c r="AN188" s="75">
        <f t="shared" si="35"/>
        <v>36</v>
      </c>
      <c r="AO188" s="75">
        <f t="shared" si="35"/>
        <v>36</v>
      </c>
      <c r="AP188" s="75">
        <f t="shared" si="35"/>
        <v>36</v>
      </c>
      <c r="AQ188" s="121"/>
      <c r="AR188" s="121"/>
      <c r="AS188" s="122"/>
      <c r="AT188" s="122"/>
      <c r="AU188" s="76"/>
      <c r="AV188" s="76"/>
      <c r="AW188" s="76"/>
      <c r="AX188" s="76"/>
      <c r="AY188" s="76"/>
      <c r="AZ188" s="76"/>
      <c r="BA188" s="76"/>
      <c r="BB188" s="76"/>
      <c r="BC188" s="77"/>
      <c r="BD188" s="123"/>
      <c r="BE188" s="99"/>
      <c r="BF188" s="99"/>
      <c r="BG188" s="78"/>
      <c r="BH188" s="78"/>
      <c r="BI188" s="78"/>
      <c r="BJ188" s="130"/>
    </row>
    <row r="189" spans="1:62" x14ac:dyDescent="0.3">
      <c r="BD189" s="130"/>
      <c r="BE189" s="130"/>
      <c r="BF189" s="130"/>
      <c r="BG189" s="78"/>
      <c r="BH189" s="130"/>
      <c r="BI189" s="130"/>
      <c r="BJ189" s="130"/>
    </row>
    <row r="191" spans="1:62" x14ac:dyDescent="0.3">
      <c r="W191" s="124"/>
      <c r="X191" s="125" t="s">
        <v>86</v>
      </c>
    </row>
    <row r="193" spans="23:24" x14ac:dyDescent="0.3">
      <c r="W193" s="126"/>
      <c r="X193" s="125" t="s">
        <v>87</v>
      </c>
    </row>
    <row r="195" spans="23:24" x14ac:dyDescent="0.3">
      <c r="W195" s="127"/>
      <c r="X195" s="125" t="s">
        <v>88</v>
      </c>
    </row>
  </sheetData>
  <mergeCells count="77">
    <mergeCell ref="AZ144:BC144"/>
    <mergeCell ref="A186:C186"/>
    <mergeCell ref="A187:C187"/>
    <mergeCell ref="A188:C188"/>
    <mergeCell ref="AL144:AL146"/>
    <mergeCell ref="AM144:AP144"/>
    <mergeCell ref="AQ144:AQ146"/>
    <mergeCell ref="AR144:AT144"/>
    <mergeCell ref="AU144:AU146"/>
    <mergeCell ref="AV144:AY144"/>
    <mergeCell ref="U144:U146"/>
    <mergeCell ref="V144:Y144"/>
    <mergeCell ref="Z144:AC144"/>
    <mergeCell ref="AD144:AG144"/>
    <mergeCell ref="AH144:AH146"/>
    <mergeCell ref="AI144:AK144"/>
    <mergeCell ref="D144:G144"/>
    <mergeCell ref="H144:H146"/>
    <mergeCell ref="I144:K144"/>
    <mergeCell ref="L144:L146"/>
    <mergeCell ref="M144:P144"/>
    <mergeCell ref="Q144:T144"/>
    <mergeCell ref="A140:C140"/>
    <mergeCell ref="A141:C141"/>
    <mergeCell ref="A142:C142"/>
    <mergeCell ref="A143:B143"/>
    <mergeCell ref="A144:A148"/>
    <mergeCell ref="B144:B148"/>
    <mergeCell ref="C144:C148"/>
    <mergeCell ref="AM69:AP69"/>
    <mergeCell ref="AQ69:AQ71"/>
    <mergeCell ref="AR69:AT69"/>
    <mergeCell ref="AU69:AU71"/>
    <mergeCell ref="AV69:AY69"/>
    <mergeCell ref="AZ69:BC69"/>
    <mergeCell ref="V69:Y69"/>
    <mergeCell ref="Z69:AC69"/>
    <mergeCell ref="AD69:AG69"/>
    <mergeCell ref="AH69:AH71"/>
    <mergeCell ref="AI69:AK69"/>
    <mergeCell ref="AL69:AL71"/>
    <mergeCell ref="H69:H71"/>
    <mergeCell ref="I69:K69"/>
    <mergeCell ref="L69:L71"/>
    <mergeCell ref="M69:P69"/>
    <mergeCell ref="Q69:T69"/>
    <mergeCell ref="U69:U71"/>
    <mergeCell ref="A67:C67"/>
    <mergeCell ref="A68:B68"/>
    <mergeCell ref="A69:A73"/>
    <mergeCell ref="B69:B73"/>
    <mergeCell ref="C69:C73"/>
    <mergeCell ref="D69:G69"/>
    <mergeCell ref="AR2:AT2"/>
    <mergeCell ref="AU2:AU4"/>
    <mergeCell ref="AV2:AY2"/>
    <mergeCell ref="AZ2:BC2"/>
    <mergeCell ref="A65:C65"/>
    <mergeCell ref="A66:C66"/>
    <mergeCell ref="AD2:AG2"/>
    <mergeCell ref="AH2:AH4"/>
    <mergeCell ref="AI2:AK2"/>
    <mergeCell ref="AL2:AL4"/>
    <mergeCell ref="AM2:AP2"/>
    <mergeCell ref="AQ2:AQ4"/>
    <mergeCell ref="L2:L4"/>
    <mergeCell ref="M2:P2"/>
    <mergeCell ref="Q2:T2"/>
    <mergeCell ref="U2:U4"/>
    <mergeCell ref="V2:Y2"/>
    <mergeCell ref="Z2:AC2"/>
    <mergeCell ref="A2:A6"/>
    <mergeCell ref="B2:B6"/>
    <mergeCell ref="C2:C6"/>
    <mergeCell ref="D2:G2"/>
    <mergeCell ref="H2:H4"/>
    <mergeCell ref="I2:K2"/>
  </mergeCells>
  <pageMargins left="0.23622047244094491" right="0.27559055118110237" top="0.35433070866141736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Календарный график Мастер</vt:lpstr>
      <vt:lpstr>'Календарный график Мастер'!Область_печати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2018-01-13T16:56:50Z</dcterms:created>
  <dcterms:modified xsi:type="dcterms:W3CDTF">2018-01-13T16:59:00Z</dcterms:modified>
</cp:coreProperties>
</file>