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КАЛЕНДАРНЫЕ ГРАФИКИ\АВТОМЕХАНИК\"/>
    </mc:Choice>
  </mc:AlternateContent>
  <bookViews>
    <workbookView xWindow="0" yWindow="0" windowWidth="20490" windowHeight="7665"/>
  </bookViews>
  <sheets>
    <sheet name="_КАЛ. Гр 15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3" i="1" l="1"/>
  <c r="AM212" i="1"/>
  <c r="AI212" i="1"/>
  <c r="AE212" i="1"/>
  <c r="Y212" i="1"/>
  <c r="R212" i="1"/>
  <c r="Q212" i="1"/>
  <c r="M212" i="1"/>
  <c r="K212" i="1"/>
  <c r="J212" i="1"/>
  <c r="E212" i="1"/>
  <c r="AH211" i="1"/>
  <c r="T211" i="1"/>
  <c r="P211" i="1"/>
  <c r="L211" i="1"/>
  <c r="J211" i="1"/>
  <c r="F211" i="1"/>
  <c r="BH210" i="1"/>
  <c r="BE210" i="1"/>
  <c r="BD210" i="1"/>
  <c r="BF210" i="1" s="1"/>
  <c r="BH209" i="1"/>
  <c r="BF209" i="1"/>
  <c r="BI209" i="1" s="1"/>
  <c r="BE209" i="1"/>
  <c r="BD209" i="1"/>
  <c r="B209" i="1"/>
  <c r="A209" i="1"/>
  <c r="BE208" i="1"/>
  <c r="BD208" i="1"/>
  <c r="BF208" i="1" s="1"/>
  <c r="BJ207" i="1"/>
  <c r="BE207" i="1"/>
  <c r="BF207" i="1" s="1"/>
  <c r="BD207" i="1"/>
  <c r="B207" i="1"/>
  <c r="A207" i="1"/>
  <c r="BF206" i="1"/>
  <c r="BE206" i="1"/>
  <c r="BD206" i="1"/>
  <c r="BE205" i="1"/>
  <c r="BD205" i="1"/>
  <c r="BF205" i="1" s="1"/>
  <c r="B205" i="1"/>
  <c r="BJ205" i="1" s="1"/>
  <c r="A205" i="1"/>
  <c r="BE204" i="1"/>
  <c r="BF204" i="1" s="1"/>
  <c r="BD204" i="1"/>
  <c r="BJ203" i="1"/>
  <c r="BE203" i="1"/>
  <c r="BD203" i="1"/>
  <c r="BF203" i="1" s="1"/>
  <c r="B203" i="1"/>
  <c r="A203" i="1"/>
  <c r="BE202" i="1"/>
  <c r="BF202" i="1" s="1"/>
  <c r="BD202" i="1"/>
  <c r="BE201" i="1"/>
  <c r="BD201" i="1"/>
  <c r="B201" i="1"/>
  <c r="BJ201" i="1" s="1"/>
  <c r="A201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C180" i="1" s="1"/>
  <c r="AC212" i="1" s="1"/>
  <c r="AB200" i="1"/>
  <c r="AA200" i="1"/>
  <c r="Z200" i="1"/>
  <c r="Y200" i="1"/>
  <c r="X200" i="1"/>
  <c r="W200" i="1"/>
  <c r="T200" i="1"/>
  <c r="S200" i="1"/>
  <c r="R200" i="1"/>
  <c r="Q200" i="1"/>
  <c r="P200" i="1"/>
  <c r="P180" i="1" s="1"/>
  <c r="O200" i="1"/>
  <c r="O180" i="1" s="1"/>
  <c r="O212" i="1" s="1"/>
  <c r="N200" i="1"/>
  <c r="M200" i="1"/>
  <c r="L200" i="1"/>
  <c r="K200" i="1"/>
  <c r="J200" i="1"/>
  <c r="I200" i="1"/>
  <c r="H200" i="1"/>
  <c r="G200" i="1"/>
  <c r="F200" i="1"/>
  <c r="E200" i="1"/>
  <c r="D200" i="1"/>
  <c r="BD200" i="1" s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BE199" i="1" s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D199" i="1" s="1"/>
  <c r="BF199" i="1" s="1"/>
  <c r="D199" i="1"/>
  <c r="B199" i="1"/>
  <c r="BJ199" i="1" s="1"/>
  <c r="A199" i="1"/>
  <c r="BE198" i="1"/>
  <c r="BD198" i="1"/>
  <c r="BE197" i="1"/>
  <c r="BF197" i="1" s="1"/>
  <c r="BD197" i="1"/>
  <c r="B197" i="1"/>
  <c r="A197" i="1"/>
  <c r="BE196" i="1"/>
  <c r="BF196" i="1" s="1"/>
  <c r="BD196" i="1"/>
  <c r="BF195" i="1"/>
  <c r="BE195" i="1"/>
  <c r="BD195" i="1"/>
  <c r="B195" i="1"/>
  <c r="A195" i="1"/>
  <c r="BE194" i="1"/>
  <c r="BD194" i="1"/>
  <c r="BF194" i="1" s="1"/>
  <c r="BJ193" i="1"/>
  <c r="BE193" i="1"/>
  <c r="BF193" i="1" s="1"/>
  <c r="BD193" i="1"/>
  <c r="B193" i="1"/>
  <c r="A193" i="1"/>
  <c r="AP192" i="1"/>
  <c r="AO192" i="1"/>
  <c r="AN192" i="1"/>
  <c r="AN180" i="1" s="1"/>
  <c r="AN212" i="1" s="1"/>
  <c r="AM192" i="1"/>
  <c r="AL192" i="1"/>
  <c r="AK192" i="1"/>
  <c r="AJ192" i="1"/>
  <c r="AI192" i="1"/>
  <c r="AH192" i="1"/>
  <c r="AG192" i="1"/>
  <c r="AF192" i="1"/>
  <c r="AF180" i="1" s="1"/>
  <c r="AE192" i="1"/>
  <c r="AD192" i="1"/>
  <c r="AC192" i="1"/>
  <c r="AB192" i="1"/>
  <c r="AA192" i="1"/>
  <c r="Z192" i="1"/>
  <c r="Y192" i="1"/>
  <c r="X192" i="1"/>
  <c r="W192" i="1"/>
  <c r="T192" i="1"/>
  <c r="S192" i="1"/>
  <c r="R192" i="1"/>
  <c r="R180" i="1" s="1"/>
  <c r="Q192" i="1"/>
  <c r="P192" i="1"/>
  <c r="O192" i="1"/>
  <c r="N192" i="1"/>
  <c r="N180" i="1" s="1"/>
  <c r="M192" i="1"/>
  <c r="L192" i="1"/>
  <c r="K192" i="1"/>
  <c r="J192" i="1"/>
  <c r="J180" i="1" s="1"/>
  <c r="I192" i="1"/>
  <c r="H192" i="1"/>
  <c r="G192" i="1"/>
  <c r="F192" i="1"/>
  <c r="E192" i="1"/>
  <c r="D192" i="1"/>
  <c r="BJ191" i="1"/>
  <c r="AP191" i="1"/>
  <c r="AO191" i="1"/>
  <c r="AN191" i="1"/>
  <c r="AM191" i="1"/>
  <c r="AM179" i="1" s="1"/>
  <c r="AL191" i="1"/>
  <c r="AK191" i="1"/>
  <c r="AJ191" i="1"/>
  <c r="AI191" i="1"/>
  <c r="AI179" i="1" s="1"/>
  <c r="AH191" i="1"/>
  <c r="AG191" i="1"/>
  <c r="AF191" i="1"/>
  <c r="AF179" i="1" s="1"/>
  <c r="AE191" i="1"/>
  <c r="AE179" i="1" s="1"/>
  <c r="AD191" i="1"/>
  <c r="AC191" i="1"/>
  <c r="AB191" i="1"/>
  <c r="AA191" i="1"/>
  <c r="AA179" i="1" s="1"/>
  <c r="Z191" i="1"/>
  <c r="Y191" i="1"/>
  <c r="X191" i="1"/>
  <c r="X179" i="1" s="1"/>
  <c r="W191" i="1"/>
  <c r="BE191" i="1" s="1"/>
  <c r="T191" i="1"/>
  <c r="S191" i="1"/>
  <c r="R191" i="1"/>
  <c r="Q191" i="1"/>
  <c r="Q179" i="1" s="1"/>
  <c r="P191" i="1"/>
  <c r="O191" i="1"/>
  <c r="N191" i="1"/>
  <c r="N179" i="1" s="1"/>
  <c r="M191" i="1"/>
  <c r="M179" i="1" s="1"/>
  <c r="L191" i="1"/>
  <c r="K191" i="1"/>
  <c r="J191" i="1"/>
  <c r="I191" i="1"/>
  <c r="I179" i="1" s="1"/>
  <c r="H191" i="1"/>
  <c r="G191" i="1"/>
  <c r="F191" i="1"/>
  <c r="E191" i="1"/>
  <c r="E179" i="1" s="1"/>
  <c r="D191" i="1"/>
  <c r="B191" i="1"/>
  <c r="A191" i="1"/>
  <c r="BE190" i="1"/>
  <c r="BD190" i="1"/>
  <c r="BF190" i="1" s="1"/>
  <c r="BE189" i="1"/>
  <c r="BD189" i="1"/>
  <c r="BF189" i="1" s="1"/>
  <c r="B189" i="1"/>
  <c r="A189" i="1"/>
  <c r="BF188" i="1"/>
  <c r="BE188" i="1"/>
  <c r="BD188" i="1"/>
  <c r="BE187" i="1"/>
  <c r="BD187" i="1"/>
  <c r="B187" i="1"/>
  <c r="A187" i="1"/>
  <c r="BE186" i="1"/>
  <c r="BF186" i="1" s="1"/>
  <c r="BD186" i="1"/>
  <c r="BJ185" i="1"/>
  <c r="BE185" i="1"/>
  <c r="BD185" i="1"/>
  <c r="BF185" i="1" s="1"/>
  <c r="B185" i="1"/>
  <c r="A185" i="1"/>
  <c r="BE184" i="1"/>
  <c r="BD184" i="1"/>
  <c r="BF184" i="1" s="1"/>
  <c r="BJ183" i="1"/>
  <c r="BE183" i="1"/>
  <c r="BD183" i="1"/>
  <c r="BF183" i="1" s="1"/>
  <c r="B183" i="1"/>
  <c r="A183" i="1"/>
  <c r="AP182" i="1"/>
  <c r="AO182" i="1"/>
  <c r="AN182" i="1"/>
  <c r="AM182" i="1"/>
  <c r="AM180" i="1" s="1"/>
  <c r="AL182" i="1"/>
  <c r="AK182" i="1"/>
  <c r="AJ182" i="1"/>
  <c r="AI182" i="1"/>
  <c r="AI180" i="1" s="1"/>
  <c r="AH182" i="1"/>
  <c r="AG182" i="1"/>
  <c r="AF182" i="1"/>
  <c r="AE182" i="1"/>
  <c r="AE180" i="1" s="1"/>
  <c r="AD182" i="1"/>
  <c r="AC182" i="1"/>
  <c r="AB182" i="1"/>
  <c r="AA182" i="1"/>
  <c r="AA180" i="1" s="1"/>
  <c r="AA212" i="1" s="1"/>
  <c r="Z182" i="1"/>
  <c r="Y182" i="1"/>
  <c r="X182" i="1"/>
  <c r="W182" i="1"/>
  <c r="T182" i="1"/>
  <c r="S182" i="1"/>
  <c r="R182" i="1"/>
  <c r="Q182" i="1"/>
  <c r="Q180" i="1" s="1"/>
  <c r="P182" i="1"/>
  <c r="O182" i="1"/>
  <c r="M182" i="1"/>
  <c r="M180" i="1" s="1"/>
  <c r="L182" i="1"/>
  <c r="K182" i="1"/>
  <c r="J182" i="1"/>
  <c r="I182" i="1"/>
  <c r="I180" i="1" s="1"/>
  <c r="I212" i="1" s="1"/>
  <c r="H182" i="1"/>
  <c r="G182" i="1"/>
  <c r="G180" i="1" s="1"/>
  <c r="G212" i="1" s="1"/>
  <c r="F182" i="1"/>
  <c r="E182" i="1"/>
  <c r="E180" i="1" s="1"/>
  <c r="D182" i="1"/>
  <c r="BD182" i="1" s="1"/>
  <c r="BE181" i="1"/>
  <c r="AP181" i="1"/>
  <c r="AP179" i="1" s="1"/>
  <c r="AO181" i="1"/>
  <c r="AO179" i="1" s="1"/>
  <c r="AN181" i="1"/>
  <c r="AM181" i="1"/>
  <c r="AL181" i="1"/>
  <c r="AL179" i="1" s="1"/>
  <c r="AL211" i="1" s="1"/>
  <c r="AK181" i="1"/>
  <c r="AK179" i="1" s="1"/>
  <c r="AJ181" i="1"/>
  <c r="AI181" i="1"/>
  <c r="AH181" i="1"/>
  <c r="AH179" i="1" s="1"/>
  <c r="AG181" i="1"/>
  <c r="AG179" i="1" s="1"/>
  <c r="AF181" i="1"/>
  <c r="AE181" i="1"/>
  <c r="AD181" i="1"/>
  <c r="AD179" i="1" s="1"/>
  <c r="AD211" i="1" s="1"/>
  <c r="AC181" i="1"/>
  <c r="AC179" i="1" s="1"/>
  <c r="AB181" i="1"/>
  <c r="AA181" i="1"/>
  <c r="Z181" i="1"/>
  <c r="Z179" i="1" s="1"/>
  <c r="Y181" i="1"/>
  <c r="Y179" i="1" s="1"/>
  <c r="X181" i="1"/>
  <c r="W181" i="1"/>
  <c r="T181" i="1"/>
  <c r="T179" i="1" s="1"/>
  <c r="S181" i="1"/>
  <c r="S179" i="1" s="1"/>
  <c r="R181" i="1"/>
  <c r="Q181" i="1"/>
  <c r="P181" i="1"/>
  <c r="P179" i="1" s="1"/>
  <c r="O181" i="1"/>
  <c r="O179" i="1" s="1"/>
  <c r="N181" i="1"/>
  <c r="M181" i="1"/>
  <c r="L181" i="1"/>
  <c r="L179" i="1" s="1"/>
  <c r="K181" i="1"/>
  <c r="K179" i="1" s="1"/>
  <c r="J181" i="1"/>
  <c r="I181" i="1"/>
  <c r="H181" i="1"/>
  <c r="H179" i="1" s="1"/>
  <c r="G181" i="1"/>
  <c r="G179" i="1" s="1"/>
  <c r="F181" i="1"/>
  <c r="E181" i="1"/>
  <c r="D181" i="1"/>
  <c r="B181" i="1"/>
  <c r="BJ181" i="1" s="1"/>
  <c r="A181" i="1"/>
  <c r="AO180" i="1"/>
  <c r="AO212" i="1" s="1"/>
  <c r="AJ180" i="1"/>
  <c r="AH180" i="1"/>
  <c r="AG180" i="1"/>
  <c r="AG212" i="1" s="1"/>
  <c r="AB180" i="1"/>
  <c r="AB212" i="1" s="1"/>
  <c r="Y180" i="1"/>
  <c r="T180" i="1"/>
  <c r="L180" i="1"/>
  <c r="K180" i="1"/>
  <c r="F180" i="1"/>
  <c r="AN179" i="1"/>
  <c r="AN211" i="1" s="1"/>
  <c r="AN213" i="1" s="1"/>
  <c r="AJ179" i="1"/>
  <c r="AJ211" i="1" s="1"/>
  <c r="AB179" i="1"/>
  <c r="AB211" i="1" s="1"/>
  <c r="AB213" i="1" s="1"/>
  <c r="W179" i="1"/>
  <c r="R179" i="1"/>
  <c r="R211" i="1" s="1"/>
  <c r="R213" i="1" s="1"/>
  <c r="J179" i="1"/>
  <c r="F179" i="1"/>
  <c r="B179" i="1"/>
  <c r="BJ179" i="1" s="1"/>
  <c r="A179" i="1"/>
  <c r="BF178" i="1"/>
  <c r="BE178" i="1"/>
  <c r="BD178" i="1"/>
  <c r="BJ177" i="1"/>
  <c r="BF177" i="1"/>
  <c r="BE177" i="1"/>
  <c r="BD177" i="1"/>
  <c r="BE176" i="1"/>
  <c r="BD176" i="1"/>
  <c r="BE175" i="1"/>
  <c r="BF175" i="1" s="1"/>
  <c r="BD175" i="1"/>
  <c r="B175" i="1"/>
  <c r="BJ175" i="1" s="1"/>
  <c r="BE174" i="1"/>
  <c r="BD174" i="1"/>
  <c r="BF174" i="1" s="1"/>
  <c r="BJ173" i="1"/>
  <c r="BE173" i="1"/>
  <c r="BD173" i="1"/>
  <c r="BF173" i="1" s="1"/>
  <c r="B173" i="1"/>
  <c r="BF172" i="1"/>
  <c r="BE172" i="1"/>
  <c r="BD172" i="1"/>
  <c r="BE171" i="1"/>
  <c r="BD171" i="1"/>
  <c r="B171" i="1"/>
  <c r="BJ171" i="1" s="1"/>
  <c r="BF170" i="1"/>
  <c r="BE170" i="1"/>
  <c r="BD170" i="1"/>
  <c r="BJ169" i="1"/>
  <c r="BE169" i="1"/>
  <c r="BD169" i="1"/>
  <c r="BF169" i="1" s="1"/>
  <c r="B169" i="1"/>
  <c r="BE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AP167" i="1"/>
  <c r="AP211" i="1" s="1"/>
  <c r="AO167" i="1"/>
  <c r="AO211" i="1" s="1"/>
  <c r="AO213" i="1" s="1"/>
  <c r="AN167" i="1"/>
  <c r="AM167" i="1"/>
  <c r="AL167" i="1"/>
  <c r="AK167" i="1"/>
  <c r="AK211" i="1" s="1"/>
  <c r="AJ167" i="1"/>
  <c r="AI167" i="1"/>
  <c r="AH167" i="1"/>
  <c r="AG167" i="1"/>
  <c r="AG211" i="1" s="1"/>
  <c r="AG213" i="1" s="1"/>
  <c r="AF167" i="1"/>
  <c r="AE167" i="1"/>
  <c r="AD167" i="1"/>
  <c r="AC167" i="1"/>
  <c r="AC211" i="1" s="1"/>
  <c r="AC213" i="1" s="1"/>
  <c r="AB167" i="1"/>
  <c r="AA167" i="1"/>
  <c r="Z167" i="1"/>
  <c r="Z211" i="1" s="1"/>
  <c r="Y167" i="1"/>
  <c r="Y211" i="1" s="1"/>
  <c r="Y213" i="1" s="1"/>
  <c r="X167" i="1"/>
  <c r="X211" i="1" s="1"/>
  <c r="W167" i="1"/>
  <c r="T167" i="1"/>
  <c r="S167" i="1"/>
  <c r="S211" i="1" s="1"/>
  <c r="R167" i="1"/>
  <c r="Q167" i="1"/>
  <c r="P167" i="1"/>
  <c r="O167" i="1"/>
  <c r="O211" i="1" s="1"/>
  <c r="O213" i="1" s="1"/>
  <c r="N167" i="1"/>
  <c r="M167" i="1"/>
  <c r="L167" i="1"/>
  <c r="K167" i="1"/>
  <c r="K211" i="1" s="1"/>
  <c r="K213" i="1" s="1"/>
  <c r="J167" i="1"/>
  <c r="I167" i="1"/>
  <c r="H167" i="1"/>
  <c r="H211" i="1" s="1"/>
  <c r="G167" i="1"/>
  <c r="G211" i="1" s="1"/>
  <c r="G213" i="1" s="1"/>
  <c r="F167" i="1"/>
  <c r="E167" i="1"/>
  <c r="D167" i="1"/>
  <c r="BC160" i="1"/>
  <c r="AY160" i="1"/>
  <c r="AX160" i="1"/>
  <c r="AU160" i="1"/>
  <c r="BC159" i="1"/>
  <c r="BB159" i="1"/>
  <c r="BA159" i="1"/>
  <c r="BA160" i="1" s="1"/>
  <c r="AZ159" i="1"/>
  <c r="AY159" i="1"/>
  <c r="AX159" i="1"/>
  <c r="AW159" i="1"/>
  <c r="AV159" i="1"/>
  <c r="AU159" i="1"/>
  <c r="AH159" i="1"/>
  <c r="S159" i="1"/>
  <c r="L159" i="1"/>
  <c r="BC158" i="1"/>
  <c r="BB158" i="1"/>
  <c r="BB160" i="1" s="1"/>
  <c r="BA158" i="1"/>
  <c r="AZ158" i="1"/>
  <c r="AZ160" i="1" s="1"/>
  <c r="AY158" i="1"/>
  <c r="AX158" i="1"/>
  <c r="AW158" i="1"/>
  <c r="AV158" i="1"/>
  <c r="AV160" i="1" s="1"/>
  <c r="AU158" i="1"/>
  <c r="AO158" i="1"/>
  <c r="AO160" i="1" s="1"/>
  <c r="BH157" i="1"/>
  <c r="BF157" i="1"/>
  <c r="BI157" i="1" s="1"/>
  <c r="BH208" i="1" s="1"/>
  <c r="BE157" i="1"/>
  <c r="BD157" i="1"/>
  <c r="BI156" i="1"/>
  <c r="BH207" i="1" s="1"/>
  <c r="BI207" i="1" s="1"/>
  <c r="BH156" i="1"/>
  <c r="BE156" i="1"/>
  <c r="BD156" i="1"/>
  <c r="BF156" i="1" s="1"/>
  <c r="B156" i="1"/>
  <c r="BJ156" i="1" s="1"/>
  <c r="A156" i="1"/>
  <c r="BE155" i="1"/>
  <c r="BD155" i="1"/>
  <c r="BF155" i="1" s="1"/>
  <c r="BI155" i="1" s="1"/>
  <c r="BH206" i="1" s="1"/>
  <c r="BI206" i="1" s="1"/>
  <c r="BI154" i="1"/>
  <c r="BH205" i="1" s="1"/>
  <c r="BI205" i="1" s="1"/>
  <c r="BH154" i="1"/>
  <c r="BE154" i="1"/>
  <c r="BD154" i="1"/>
  <c r="BF154" i="1" s="1"/>
  <c r="B154" i="1"/>
  <c r="BJ154" i="1" s="1"/>
  <c r="A154" i="1"/>
  <c r="BH153" i="1"/>
  <c r="BF153" i="1"/>
  <c r="BE153" i="1"/>
  <c r="BD153" i="1"/>
  <c r="BI152" i="1"/>
  <c r="BH203" i="1" s="1"/>
  <c r="BI203" i="1" s="1"/>
  <c r="BH152" i="1"/>
  <c r="BE152" i="1"/>
  <c r="BD152" i="1"/>
  <c r="BF152" i="1" s="1"/>
  <c r="B152" i="1"/>
  <c r="BJ152" i="1" s="1"/>
  <c r="A152" i="1"/>
  <c r="BH151" i="1"/>
  <c r="BI151" i="1" s="1"/>
  <c r="BH202" i="1" s="1"/>
  <c r="BF151" i="1"/>
  <c r="BE151" i="1"/>
  <c r="BD151" i="1"/>
  <c r="BJ150" i="1"/>
  <c r="BH150" i="1"/>
  <c r="BE150" i="1"/>
  <c r="BD150" i="1"/>
  <c r="BF150" i="1" s="1"/>
  <c r="BI150" i="1" s="1"/>
  <c r="BH201" i="1" s="1"/>
  <c r="B150" i="1"/>
  <c r="A150" i="1"/>
  <c r="BH149" i="1"/>
  <c r="BI149" i="1" s="1"/>
  <c r="BH200" i="1" s="1"/>
  <c r="AQ149" i="1"/>
  <c r="AP149" i="1"/>
  <c r="AO149" i="1"/>
  <c r="AN149" i="1"/>
  <c r="AM149" i="1"/>
  <c r="AL149" i="1"/>
  <c r="AK149" i="1"/>
  <c r="AJ149" i="1"/>
  <c r="AI149" i="1"/>
  <c r="AI129" i="1" s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BE149" i="1" s="1"/>
  <c r="T149" i="1"/>
  <c r="S149" i="1"/>
  <c r="R149" i="1"/>
  <c r="Q149" i="1"/>
  <c r="Q129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BD149" i="1" s="1"/>
  <c r="BF149" i="1" s="1"/>
  <c r="D149" i="1"/>
  <c r="BH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BE148" i="1" s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D148" i="1" s="1"/>
  <c r="B148" i="1"/>
  <c r="BJ148" i="1" s="1"/>
  <c r="A148" i="1"/>
  <c r="BE147" i="1"/>
  <c r="BD147" i="1"/>
  <c r="BF147" i="1" s="1"/>
  <c r="BJ146" i="1"/>
  <c r="BE146" i="1"/>
  <c r="BF146" i="1" s="1"/>
  <c r="BD146" i="1"/>
  <c r="B146" i="1"/>
  <c r="BE145" i="1"/>
  <c r="BD145" i="1"/>
  <c r="BF145" i="1" s="1"/>
  <c r="BJ144" i="1"/>
  <c r="BE144" i="1"/>
  <c r="BD144" i="1"/>
  <c r="BF144" i="1" s="1"/>
  <c r="B144" i="1"/>
  <c r="BF143" i="1"/>
  <c r="BE143" i="1"/>
  <c r="BD143" i="1"/>
  <c r="BJ142" i="1"/>
  <c r="BF142" i="1"/>
  <c r="BE142" i="1"/>
  <c r="BD142" i="1"/>
  <c r="B142" i="1"/>
  <c r="A142" i="1"/>
  <c r="AQ141" i="1"/>
  <c r="AP141" i="1"/>
  <c r="AO141" i="1"/>
  <c r="AN141" i="1"/>
  <c r="AN129" i="1" s="1"/>
  <c r="AM141" i="1"/>
  <c r="AL141" i="1"/>
  <c r="AK141" i="1"/>
  <c r="AJ141" i="1"/>
  <c r="AJ129" i="1" s="1"/>
  <c r="AI141" i="1"/>
  <c r="AH141" i="1"/>
  <c r="AG141" i="1"/>
  <c r="AF141" i="1"/>
  <c r="AE141" i="1"/>
  <c r="AD141" i="1"/>
  <c r="AC141" i="1"/>
  <c r="AB141" i="1"/>
  <c r="AB129" i="1" s="1"/>
  <c r="AA141" i="1"/>
  <c r="Z141" i="1"/>
  <c r="Y141" i="1"/>
  <c r="X141" i="1"/>
  <c r="X129" i="1" s="1"/>
  <c r="W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F129" i="1" s="1"/>
  <c r="E141" i="1"/>
  <c r="D141" i="1"/>
  <c r="AQ140" i="1"/>
  <c r="AP140" i="1"/>
  <c r="AO140" i="1"/>
  <c r="AO128" i="1" s="1"/>
  <c r="AN140" i="1"/>
  <c r="AN128" i="1" s="1"/>
  <c r="AM140" i="1"/>
  <c r="AL140" i="1"/>
  <c r="AK140" i="1"/>
  <c r="AK128" i="1" s="1"/>
  <c r="AJ140" i="1"/>
  <c r="AJ128" i="1" s="1"/>
  <c r="AI140" i="1"/>
  <c r="AH140" i="1"/>
  <c r="AG140" i="1"/>
  <c r="AF140" i="1"/>
  <c r="AF128" i="1" s="1"/>
  <c r="AE140" i="1"/>
  <c r="AD140" i="1"/>
  <c r="AC140" i="1"/>
  <c r="AC128" i="1" s="1"/>
  <c r="AB140" i="1"/>
  <c r="AB128" i="1" s="1"/>
  <c r="AA140" i="1"/>
  <c r="Z140" i="1"/>
  <c r="Y140" i="1"/>
  <c r="Y128" i="1" s="1"/>
  <c r="X140" i="1"/>
  <c r="W140" i="1"/>
  <c r="T140" i="1"/>
  <c r="S140" i="1"/>
  <c r="S128" i="1" s="1"/>
  <c r="R140" i="1"/>
  <c r="R128" i="1" s="1"/>
  <c r="Q140" i="1"/>
  <c r="P140" i="1"/>
  <c r="O140" i="1"/>
  <c r="N140" i="1"/>
  <c r="N128" i="1" s="1"/>
  <c r="M140" i="1"/>
  <c r="L140" i="1"/>
  <c r="K140" i="1"/>
  <c r="K128" i="1" s="1"/>
  <c r="J140" i="1"/>
  <c r="J128" i="1" s="1"/>
  <c r="I140" i="1"/>
  <c r="H140" i="1"/>
  <c r="G140" i="1"/>
  <c r="G128" i="1" s="1"/>
  <c r="F140" i="1"/>
  <c r="F128" i="1" s="1"/>
  <c r="E140" i="1"/>
  <c r="D140" i="1"/>
  <c r="B140" i="1"/>
  <c r="BJ140" i="1" s="1"/>
  <c r="BE139" i="1"/>
  <c r="BD139" i="1"/>
  <c r="BF139" i="1" s="1"/>
  <c r="BJ138" i="1"/>
  <c r="BE138" i="1"/>
  <c r="BF138" i="1" s="1"/>
  <c r="BD138" i="1"/>
  <c r="B138" i="1"/>
  <c r="BE137" i="1"/>
  <c r="BD137" i="1"/>
  <c r="BF137" i="1" s="1"/>
  <c r="BE136" i="1"/>
  <c r="BF136" i="1" s="1"/>
  <c r="BD136" i="1"/>
  <c r="B136" i="1"/>
  <c r="BJ136" i="1" s="1"/>
  <c r="BE135" i="1"/>
  <c r="BD135" i="1"/>
  <c r="BF135" i="1" s="1"/>
  <c r="BE134" i="1"/>
  <c r="BF134" i="1" s="1"/>
  <c r="BD134" i="1"/>
  <c r="B134" i="1"/>
  <c r="BJ134" i="1" s="1"/>
  <c r="A134" i="1"/>
  <c r="BH133" i="1"/>
  <c r="BE133" i="1"/>
  <c r="BD133" i="1"/>
  <c r="BF133" i="1" s="1"/>
  <c r="BI133" i="1" s="1"/>
  <c r="BH184" i="1" s="1"/>
  <c r="BI184" i="1" s="1"/>
  <c r="BE132" i="1"/>
  <c r="BD132" i="1"/>
  <c r="BF132" i="1" s="1"/>
  <c r="B132" i="1"/>
  <c r="BJ132" i="1" s="1"/>
  <c r="A132" i="1"/>
  <c r="BE131" i="1"/>
  <c r="AQ131" i="1"/>
  <c r="AP131" i="1"/>
  <c r="AO131" i="1"/>
  <c r="AO129" i="1" s="1"/>
  <c r="AN131" i="1"/>
  <c r="AM131" i="1"/>
  <c r="AL131" i="1"/>
  <c r="AK131" i="1"/>
  <c r="AK129" i="1" s="1"/>
  <c r="AK159" i="1" s="1"/>
  <c r="AJ131" i="1"/>
  <c r="AI131" i="1"/>
  <c r="AH131" i="1"/>
  <c r="AG131" i="1"/>
  <c r="AG129" i="1" s="1"/>
  <c r="AF131" i="1"/>
  <c r="AE131" i="1"/>
  <c r="AD131" i="1"/>
  <c r="AD129" i="1" s="1"/>
  <c r="AC131" i="1"/>
  <c r="AC129" i="1" s="1"/>
  <c r="AB131" i="1"/>
  <c r="AA131" i="1"/>
  <c r="Z131" i="1"/>
  <c r="Y131" i="1"/>
  <c r="Y129" i="1" s="1"/>
  <c r="X131" i="1"/>
  <c r="W131" i="1"/>
  <c r="T131" i="1"/>
  <c r="T129" i="1" s="1"/>
  <c r="S131" i="1"/>
  <c r="S129" i="1" s="1"/>
  <c r="R131" i="1"/>
  <c r="Q131" i="1"/>
  <c r="P131" i="1"/>
  <c r="O131" i="1"/>
  <c r="O129" i="1" s="1"/>
  <c r="N131" i="1"/>
  <c r="M131" i="1"/>
  <c r="L131" i="1"/>
  <c r="L129" i="1" s="1"/>
  <c r="K131" i="1"/>
  <c r="K129" i="1" s="1"/>
  <c r="J131" i="1"/>
  <c r="I131" i="1"/>
  <c r="H131" i="1"/>
  <c r="G131" i="1"/>
  <c r="G129" i="1" s="1"/>
  <c r="F131" i="1"/>
  <c r="E131" i="1"/>
  <c r="D131" i="1"/>
  <c r="BJ130" i="1"/>
  <c r="AQ130" i="1"/>
  <c r="AQ128" i="1" s="1"/>
  <c r="AP130" i="1"/>
  <c r="AP128" i="1" s="1"/>
  <c r="AO130" i="1"/>
  <c r="AN130" i="1"/>
  <c r="AM130" i="1"/>
  <c r="AL130" i="1"/>
  <c r="AK130" i="1"/>
  <c r="AJ130" i="1"/>
  <c r="AI130" i="1"/>
  <c r="AI128" i="1" s="1"/>
  <c r="AH130" i="1"/>
  <c r="AH128" i="1" s="1"/>
  <c r="AH158" i="1" s="1"/>
  <c r="AG130" i="1"/>
  <c r="AF130" i="1"/>
  <c r="AE130" i="1"/>
  <c r="AD130" i="1"/>
  <c r="AD128" i="1" s="1"/>
  <c r="AC130" i="1"/>
  <c r="AB130" i="1"/>
  <c r="AA130" i="1"/>
  <c r="Z130" i="1"/>
  <c r="Y130" i="1"/>
  <c r="X130" i="1"/>
  <c r="W130" i="1"/>
  <c r="BE130" i="1" s="1"/>
  <c r="T130" i="1"/>
  <c r="T128" i="1" s="1"/>
  <c r="S130" i="1"/>
  <c r="R130" i="1"/>
  <c r="Q130" i="1"/>
  <c r="Q128" i="1" s="1"/>
  <c r="P130" i="1"/>
  <c r="O130" i="1"/>
  <c r="N130" i="1"/>
  <c r="M130" i="1"/>
  <c r="M128" i="1" s="1"/>
  <c r="L130" i="1"/>
  <c r="L128" i="1" s="1"/>
  <c r="K130" i="1"/>
  <c r="J130" i="1"/>
  <c r="I130" i="1"/>
  <c r="H130" i="1"/>
  <c r="G130" i="1"/>
  <c r="F130" i="1"/>
  <c r="E130" i="1"/>
  <c r="E128" i="1" s="1"/>
  <c r="D130" i="1"/>
  <c r="BD130" i="1" s="1"/>
  <c r="B130" i="1"/>
  <c r="A130" i="1"/>
  <c r="BD129" i="1"/>
  <c r="AQ129" i="1"/>
  <c r="AP129" i="1"/>
  <c r="AM129" i="1"/>
  <c r="AL129" i="1"/>
  <c r="AH129" i="1"/>
  <c r="AF129" i="1"/>
  <c r="AE129" i="1"/>
  <c r="AA129" i="1"/>
  <c r="Z129" i="1"/>
  <c r="W129" i="1"/>
  <c r="R129" i="1"/>
  <c r="P129" i="1"/>
  <c r="N129" i="1"/>
  <c r="M129" i="1"/>
  <c r="J129" i="1"/>
  <c r="I129" i="1"/>
  <c r="H129" i="1"/>
  <c r="E129" i="1"/>
  <c r="D129" i="1"/>
  <c r="D159" i="1" s="1"/>
  <c r="AM128" i="1"/>
  <c r="AL128" i="1"/>
  <c r="AL158" i="1" s="1"/>
  <c r="AG128" i="1"/>
  <c r="AE128" i="1"/>
  <c r="AA128" i="1"/>
  <c r="AA158" i="1" s="1"/>
  <c r="Z128" i="1"/>
  <c r="W128" i="1"/>
  <c r="W158" i="1" s="1"/>
  <c r="P128" i="1"/>
  <c r="P158" i="1" s="1"/>
  <c r="P160" i="1" s="1"/>
  <c r="O128" i="1"/>
  <c r="I128" i="1"/>
  <c r="H128" i="1"/>
  <c r="B128" i="1"/>
  <c r="BH127" i="1"/>
  <c r="BE127" i="1"/>
  <c r="BF127" i="1" s="1"/>
  <c r="BD127" i="1"/>
  <c r="BJ126" i="1"/>
  <c r="BE126" i="1"/>
  <c r="BD126" i="1"/>
  <c r="BE125" i="1"/>
  <c r="BF125" i="1" s="1"/>
  <c r="BD125" i="1"/>
  <c r="BF124" i="1"/>
  <c r="BE124" i="1"/>
  <c r="BD124" i="1"/>
  <c r="B124" i="1"/>
  <c r="BJ124" i="1" s="1"/>
  <c r="BE123" i="1"/>
  <c r="BD123" i="1"/>
  <c r="BF122" i="1"/>
  <c r="BE122" i="1"/>
  <c r="BD122" i="1"/>
  <c r="B122" i="1"/>
  <c r="BJ122" i="1" s="1"/>
  <c r="BF121" i="1"/>
  <c r="BE121" i="1"/>
  <c r="BD121" i="1"/>
  <c r="BE120" i="1"/>
  <c r="BD120" i="1"/>
  <c r="BF120" i="1" s="1"/>
  <c r="B120" i="1"/>
  <c r="BJ120" i="1" s="1"/>
  <c r="BE119" i="1"/>
  <c r="BD119" i="1"/>
  <c r="BF119" i="1" s="1"/>
  <c r="BE118" i="1"/>
  <c r="BD118" i="1"/>
  <c r="BF118" i="1" s="1"/>
  <c r="B118" i="1"/>
  <c r="BJ118" i="1" s="1"/>
  <c r="BE117" i="1"/>
  <c r="AQ117" i="1"/>
  <c r="AP117" i="1"/>
  <c r="AP159" i="1" s="1"/>
  <c r="AO117" i="1"/>
  <c r="AO159" i="1" s="1"/>
  <c r="AN117" i="1"/>
  <c r="AM117" i="1"/>
  <c r="AL117" i="1"/>
  <c r="AK117" i="1"/>
  <c r="AJ117" i="1"/>
  <c r="AI117" i="1"/>
  <c r="AH117" i="1"/>
  <c r="AG117" i="1"/>
  <c r="AF117" i="1"/>
  <c r="AE117" i="1"/>
  <c r="AD117" i="1"/>
  <c r="AD159" i="1" s="1"/>
  <c r="AC117" i="1"/>
  <c r="AC159" i="1" s="1"/>
  <c r="AB117" i="1"/>
  <c r="AA117" i="1"/>
  <c r="Z117" i="1"/>
  <c r="Y117" i="1"/>
  <c r="X117" i="1"/>
  <c r="W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Q116" i="1"/>
  <c r="AP116" i="1"/>
  <c r="AO116" i="1"/>
  <c r="AN116" i="1"/>
  <c r="AM116" i="1"/>
  <c r="AM158" i="1" s="1"/>
  <c r="AL116" i="1"/>
  <c r="AK116" i="1"/>
  <c r="AJ116" i="1"/>
  <c r="AI116" i="1"/>
  <c r="AH116" i="1"/>
  <c r="AG116" i="1"/>
  <c r="AG158" i="1" s="1"/>
  <c r="AF116" i="1"/>
  <c r="AE116" i="1"/>
  <c r="AD116" i="1"/>
  <c r="AC116" i="1"/>
  <c r="AC158" i="1" s="1"/>
  <c r="AC160" i="1" s="1"/>
  <c r="AB116" i="1"/>
  <c r="AA116" i="1"/>
  <c r="Z116" i="1"/>
  <c r="Y116" i="1"/>
  <c r="Y158" i="1" s="1"/>
  <c r="X116" i="1"/>
  <c r="BE116" i="1" s="1"/>
  <c r="W116" i="1"/>
  <c r="T116" i="1"/>
  <c r="S116" i="1"/>
  <c r="R116" i="1"/>
  <c r="Q116" i="1"/>
  <c r="Q158" i="1" s="1"/>
  <c r="P116" i="1"/>
  <c r="O116" i="1"/>
  <c r="O158" i="1" s="1"/>
  <c r="N116" i="1"/>
  <c r="M116" i="1"/>
  <c r="L116" i="1"/>
  <c r="K116" i="1"/>
  <c r="K158" i="1" s="1"/>
  <c r="J116" i="1"/>
  <c r="I116" i="1"/>
  <c r="I158" i="1" s="1"/>
  <c r="H116" i="1"/>
  <c r="G116" i="1"/>
  <c r="G158" i="1" s="1"/>
  <c r="F116" i="1"/>
  <c r="BD116" i="1" s="1"/>
  <c r="BF116" i="1" s="1"/>
  <c r="E116" i="1"/>
  <c r="D116" i="1"/>
  <c r="BE113" i="1"/>
  <c r="BF113" i="1" s="1"/>
  <c r="BD113" i="1"/>
  <c r="BE112" i="1"/>
  <c r="BD112" i="1"/>
  <c r="BF112" i="1" s="1"/>
  <c r="BE111" i="1"/>
  <c r="BD111" i="1"/>
  <c r="BF110" i="1"/>
  <c r="BE110" i="1"/>
  <c r="BD110" i="1"/>
  <c r="B110" i="1"/>
  <c r="BI109" i="1"/>
  <c r="BF109" i="1"/>
  <c r="BE109" i="1"/>
  <c r="BD109" i="1"/>
  <c r="BE108" i="1"/>
  <c r="BD108" i="1"/>
  <c r="BF108" i="1" s="1"/>
  <c r="B108" i="1"/>
  <c r="BE107" i="1"/>
  <c r="BD107" i="1"/>
  <c r="BF107" i="1" s="1"/>
  <c r="BI107" i="1" s="1"/>
  <c r="BE106" i="1"/>
  <c r="BD106" i="1"/>
  <c r="B106" i="1"/>
  <c r="BE105" i="1"/>
  <c r="BF105" i="1" s="1"/>
  <c r="BI105" i="1" s="1"/>
  <c r="BD105" i="1"/>
  <c r="BF104" i="1"/>
  <c r="BE104" i="1"/>
  <c r="BD104" i="1"/>
  <c r="B104" i="1"/>
  <c r="BF103" i="1"/>
  <c r="BE103" i="1"/>
  <c r="BD103" i="1"/>
  <c r="BF102" i="1"/>
  <c r="BE102" i="1"/>
  <c r="BD102" i="1"/>
  <c r="B102" i="1"/>
  <c r="BI101" i="1"/>
  <c r="BH101" i="1"/>
  <c r="BE101" i="1"/>
  <c r="BD101" i="1"/>
  <c r="BF101" i="1" s="1"/>
  <c r="BE100" i="1"/>
  <c r="BD100" i="1"/>
  <c r="BF100" i="1" s="1"/>
  <c r="B100" i="1"/>
  <c r="A100" i="1"/>
  <c r="BF99" i="1"/>
  <c r="BI99" i="1" s="1"/>
  <c r="BE99" i="1"/>
  <c r="BD99" i="1"/>
  <c r="BE98" i="1"/>
  <c r="BD98" i="1"/>
  <c r="B98" i="1"/>
  <c r="BE97" i="1"/>
  <c r="BF97" i="1" s="1"/>
  <c r="BI97" i="1" s="1"/>
  <c r="BD97" i="1"/>
  <c r="BE96" i="1"/>
  <c r="BF96" i="1" s="1"/>
  <c r="BD96" i="1"/>
  <c r="B96" i="1"/>
  <c r="BE95" i="1"/>
  <c r="BD95" i="1"/>
  <c r="BF95" i="1" s="1"/>
  <c r="BF94" i="1"/>
  <c r="BE94" i="1"/>
  <c r="BD94" i="1"/>
  <c r="B94" i="1"/>
  <c r="BF93" i="1"/>
  <c r="BE93" i="1"/>
  <c r="BD93" i="1"/>
  <c r="BE92" i="1"/>
  <c r="BD92" i="1"/>
  <c r="B92" i="1"/>
  <c r="BF91" i="1"/>
  <c r="BE91" i="1"/>
  <c r="BD91" i="1"/>
  <c r="BE90" i="1"/>
  <c r="BD90" i="1"/>
  <c r="BF90" i="1" s="1"/>
  <c r="B90" i="1"/>
  <c r="BE89" i="1"/>
  <c r="BD89" i="1"/>
  <c r="BF89" i="1" s="1"/>
  <c r="BE88" i="1"/>
  <c r="BF88" i="1" s="1"/>
  <c r="BD88" i="1"/>
  <c r="B88" i="1"/>
  <c r="BE87" i="1"/>
  <c r="BD87" i="1"/>
  <c r="BF87" i="1" s="1"/>
  <c r="BE86" i="1"/>
  <c r="BF86" i="1" s="1"/>
  <c r="BD86" i="1"/>
  <c r="B86" i="1"/>
  <c r="BF85" i="1"/>
  <c r="BI85" i="1" s="1"/>
  <c r="BE85" i="1"/>
  <c r="BD85" i="1"/>
  <c r="BE84" i="1"/>
  <c r="BD84" i="1"/>
  <c r="BF84" i="1" s="1"/>
  <c r="B84" i="1"/>
  <c r="AQ83" i="1"/>
  <c r="AQ159" i="1" s="1"/>
  <c r="AP83" i="1"/>
  <c r="AO83" i="1"/>
  <c r="AN83" i="1"/>
  <c r="AN159" i="1" s="1"/>
  <c r="AM83" i="1"/>
  <c r="AM159" i="1" s="1"/>
  <c r="AM160" i="1" s="1"/>
  <c r="AL83" i="1"/>
  <c r="AK83" i="1"/>
  <c r="AJ83" i="1"/>
  <c r="AI83" i="1"/>
  <c r="AI159" i="1" s="1"/>
  <c r="AH83" i="1"/>
  <c r="AG83" i="1"/>
  <c r="AF83" i="1"/>
  <c r="AE83" i="1"/>
  <c r="AE159" i="1" s="1"/>
  <c r="AD83" i="1"/>
  <c r="AC83" i="1"/>
  <c r="AB83" i="1"/>
  <c r="AA83" i="1"/>
  <c r="AA159" i="1" s="1"/>
  <c r="Z83" i="1"/>
  <c r="Y83" i="1"/>
  <c r="X83" i="1"/>
  <c r="X159" i="1" s="1"/>
  <c r="W83" i="1"/>
  <c r="T83" i="1"/>
  <c r="S83" i="1"/>
  <c r="R83" i="1"/>
  <c r="R159" i="1" s="1"/>
  <c r="Q83" i="1"/>
  <c r="Q159" i="1" s="1"/>
  <c r="P83" i="1"/>
  <c r="P159" i="1" s="1"/>
  <c r="O83" i="1"/>
  <c r="N83" i="1"/>
  <c r="M83" i="1"/>
  <c r="M159" i="1" s="1"/>
  <c r="L83" i="1"/>
  <c r="K83" i="1"/>
  <c r="J83" i="1"/>
  <c r="J159" i="1" s="1"/>
  <c r="I83" i="1"/>
  <c r="I159" i="1" s="1"/>
  <c r="H83" i="1"/>
  <c r="G83" i="1"/>
  <c r="F83" i="1"/>
  <c r="F159" i="1" s="1"/>
  <c r="E83" i="1"/>
  <c r="D83" i="1"/>
  <c r="AQ82" i="1"/>
  <c r="AP82" i="1"/>
  <c r="AO82" i="1"/>
  <c r="AN82" i="1"/>
  <c r="AM82" i="1"/>
  <c r="AL82" i="1"/>
  <c r="AK82" i="1"/>
  <c r="AJ82" i="1"/>
  <c r="AI82" i="1"/>
  <c r="AI158" i="1" s="1"/>
  <c r="AH82" i="1"/>
  <c r="AG82" i="1"/>
  <c r="AF82" i="1"/>
  <c r="AE82" i="1"/>
  <c r="AD82" i="1"/>
  <c r="AD158" i="1" s="1"/>
  <c r="AD160" i="1" s="1"/>
  <c r="AC82" i="1"/>
  <c r="AB82" i="1"/>
  <c r="AA82" i="1"/>
  <c r="Z82" i="1"/>
  <c r="Y82" i="1"/>
  <c r="X82" i="1"/>
  <c r="W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R73" i="1"/>
  <c r="BF72" i="1"/>
  <c r="BI72" i="1" s="1"/>
  <c r="BH147" i="1" s="1"/>
  <c r="BI147" i="1" s="1"/>
  <c r="BH198" i="1" s="1"/>
  <c r="BE72" i="1"/>
  <c r="BD72" i="1"/>
  <c r="BJ71" i="1"/>
  <c r="BI71" i="1"/>
  <c r="BH146" i="1" s="1"/>
  <c r="BI146" i="1" s="1"/>
  <c r="BH197" i="1" s="1"/>
  <c r="BH71" i="1"/>
  <c r="BE71" i="1"/>
  <c r="BD71" i="1"/>
  <c r="BF71" i="1" s="1"/>
  <c r="BE70" i="1"/>
  <c r="BD70" i="1"/>
  <c r="BF70" i="1" s="1"/>
  <c r="BI70" i="1" s="1"/>
  <c r="BH145" i="1" s="1"/>
  <c r="BI145" i="1" s="1"/>
  <c r="BH196" i="1" s="1"/>
  <c r="BJ69" i="1"/>
  <c r="BH69" i="1"/>
  <c r="BF69" i="1"/>
  <c r="BI69" i="1" s="1"/>
  <c r="BH144" i="1" s="1"/>
  <c r="BI144" i="1" s="1"/>
  <c r="BH195" i="1" s="1"/>
  <c r="BE69" i="1"/>
  <c r="BD69" i="1"/>
  <c r="BH68" i="1"/>
  <c r="BF68" i="1"/>
  <c r="BE68" i="1"/>
  <c r="BD68" i="1"/>
  <c r="BI67" i="1"/>
  <c r="BH142" i="1" s="1"/>
  <c r="BI142" i="1" s="1"/>
  <c r="BH193" i="1" s="1"/>
  <c r="BH67" i="1"/>
  <c r="BE67" i="1"/>
  <c r="BD67" i="1"/>
  <c r="BF67" i="1" s="1"/>
  <c r="B67" i="1"/>
  <c r="BJ67" i="1" s="1"/>
  <c r="A67" i="1"/>
  <c r="BH66" i="1"/>
  <c r="AT66" i="1"/>
  <c r="AS66" i="1"/>
  <c r="AR66" i="1"/>
  <c r="AQ66" i="1"/>
  <c r="AP66" i="1"/>
  <c r="AO66" i="1"/>
  <c r="AN66" i="1"/>
  <c r="AM66" i="1"/>
  <c r="AL66" i="1"/>
  <c r="AL54" i="1" s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T66" i="1"/>
  <c r="T54" i="1" s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J65" i="1"/>
  <c r="BH65" i="1"/>
  <c r="AT65" i="1"/>
  <c r="AS65" i="1"/>
  <c r="AS53" i="1" s="1"/>
  <c r="AR65" i="1"/>
  <c r="AQ65" i="1"/>
  <c r="AP65" i="1"/>
  <c r="AO65" i="1"/>
  <c r="AN65" i="1"/>
  <c r="AM65" i="1"/>
  <c r="AL65" i="1"/>
  <c r="AK65" i="1"/>
  <c r="AK53" i="1" s="1"/>
  <c r="AJ65" i="1"/>
  <c r="AI65" i="1"/>
  <c r="AH65" i="1"/>
  <c r="AG65" i="1"/>
  <c r="AF65" i="1"/>
  <c r="AE65" i="1"/>
  <c r="AD65" i="1"/>
  <c r="AC65" i="1"/>
  <c r="AC53" i="1" s="1"/>
  <c r="AB65" i="1"/>
  <c r="AA65" i="1"/>
  <c r="Z65" i="1"/>
  <c r="Y65" i="1"/>
  <c r="BE65" i="1" s="1"/>
  <c r="X65" i="1"/>
  <c r="W65" i="1"/>
  <c r="T65" i="1"/>
  <c r="S65" i="1"/>
  <c r="S53" i="1" s="1"/>
  <c r="R65" i="1"/>
  <c r="Q65" i="1"/>
  <c r="P65" i="1"/>
  <c r="O65" i="1"/>
  <c r="N65" i="1"/>
  <c r="M65" i="1"/>
  <c r="L65" i="1"/>
  <c r="K65" i="1"/>
  <c r="K53" i="1" s="1"/>
  <c r="J65" i="1"/>
  <c r="I65" i="1"/>
  <c r="H65" i="1"/>
  <c r="G65" i="1"/>
  <c r="F65" i="1"/>
  <c r="E65" i="1"/>
  <c r="D65" i="1"/>
  <c r="B65" i="1"/>
  <c r="A65" i="1"/>
  <c r="BE64" i="1"/>
  <c r="BD64" i="1"/>
  <c r="BH63" i="1"/>
  <c r="BF63" i="1"/>
  <c r="BE63" i="1"/>
  <c r="BD63" i="1"/>
  <c r="B63" i="1"/>
  <c r="BJ63" i="1" s="1"/>
  <c r="BE62" i="1"/>
  <c r="BD62" i="1"/>
  <c r="BH61" i="1"/>
  <c r="BF61" i="1"/>
  <c r="BE61" i="1"/>
  <c r="BD61" i="1"/>
  <c r="B61" i="1"/>
  <c r="BJ61" i="1" s="1"/>
  <c r="BI60" i="1"/>
  <c r="BH135" i="1" s="1"/>
  <c r="BI135" i="1" s="1"/>
  <c r="BH186" i="1" s="1"/>
  <c r="BH60" i="1"/>
  <c r="BE60" i="1"/>
  <c r="BD60" i="1"/>
  <c r="BF60" i="1" s="1"/>
  <c r="BJ59" i="1"/>
  <c r="BH59" i="1"/>
  <c r="BE59" i="1"/>
  <c r="BF59" i="1" s="1"/>
  <c r="BD59" i="1"/>
  <c r="B59" i="1"/>
  <c r="A59" i="1"/>
  <c r="BH58" i="1"/>
  <c r="BE58" i="1"/>
  <c r="BD58" i="1"/>
  <c r="BH57" i="1"/>
  <c r="BI57" i="1" s="1"/>
  <c r="BH132" i="1" s="1"/>
  <c r="BI132" i="1" s="1"/>
  <c r="BH183" i="1" s="1"/>
  <c r="BI183" i="1" s="1"/>
  <c r="BF57" i="1"/>
  <c r="BE57" i="1"/>
  <c r="BD57" i="1"/>
  <c r="B57" i="1"/>
  <c r="BJ57" i="1" s="1"/>
  <c r="A57" i="1"/>
  <c r="BH56" i="1"/>
  <c r="BE56" i="1"/>
  <c r="AT56" i="1"/>
  <c r="AS56" i="1"/>
  <c r="AR56" i="1"/>
  <c r="AQ56" i="1"/>
  <c r="AP56" i="1"/>
  <c r="AO56" i="1"/>
  <c r="AN56" i="1"/>
  <c r="AM56" i="1"/>
  <c r="AL56" i="1"/>
  <c r="AK56" i="1"/>
  <c r="AJ56" i="1"/>
  <c r="AJ54" i="1" s="1"/>
  <c r="AI56" i="1"/>
  <c r="AH56" i="1"/>
  <c r="AG56" i="1"/>
  <c r="AF56" i="1"/>
  <c r="AF54" i="1" s="1"/>
  <c r="AE56" i="1"/>
  <c r="AD56" i="1"/>
  <c r="AC56" i="1"/>
  <c r="AB56" i="1"/>
  <c r="AB54" i="1" s="1"/>
  <c r="AA56" i="1"/>
  <c r="Z56" i="1"/>
  <c r="Y56" i="1"/>
  <c r="X56" i="1"/>
  <c r="W56" i="1"/>
  <c r="T56" i="1"/>
  <c r="S56" i="1"/>
  <c r="R56" i="1"/>
  <c r="R54" i="1" s="1"/>
  <c r="Q56" i="1"/>
  <c r="P56" i="1"/>
  <c r="O56" i="1"/>
  <c r="N56" i="1"/>
  <c r="N54" i="1" s="1"/>
  <c r="M56" i="1"/>
  <c r="L56" i="1"/>
  <c r="K56" i="1"/>
  <c r="J56" i="1"/>
  <c r="J54" i="1" s="1"/>
  <c r="I56" i="1"/>
  <c r="H56" i="1"/>
  <c r="G56" i="1"/>
  <c r="F56" i="1"/>
  <c r="F54" i="1" s="1"/>
  <c r="E56" i="1"/>
  <c r="BD56" i="1" s="1"/>
  <c r="BF56" i="1" s="1"/>
  <c r="BI56" i="1" s="1"/>
  <c r="BH131" i="1" s="1"/>
  <c r="D56" i="1"/>
  <c r="BJ55" i="1"/>
  <c r="BH55" i="1"/>
  <c r="AT55" i="1"/>
  <c r="AT53" i="1" s="1"/>
  <c r="AS55" i="1"/>
  <c r="AR55" i="1"/>
  <c r="AQ55" i="1"/>
  <c r="AQ53" i="1" s="1"/>
  <c r="AP55" i="1"/>
  <c r="AP53" i="1" s="1"/>
  <c r="AO55" i="1"/>
  <c r="AN55" i="1"/>
  <c r="AM55" i="1"/>
  <c r="AM53" i="1" s="1"/>
  <c r="AL55" i="1"/>
  <c r="AL53" i="1" s="1"/>
  <c r="AK55" i="1"/>
  <c r="AJ55" i="1"/>
  <c r="AI55" i="1"/>
  <c r="AI53" i="1" s="1"/>
  <c r="AH55" i="1"/>
  <c r="AH53" i="1" s="1"/>
  <c r="AG55" i="1"/>
  <c r="AF55" i="1"/>
  <c r="AE55" i="1"/>
  <c r="AE53" i="1" s="1"/>
  <c r="AD55" i="1"/>
  <c r="AD53" i="1" s="1"/>
  <c r="AC55" i="1"/>
  <c r="AB55" i="1"/>
  <c r="AA55" i="1"/>
  <c r="AA53" i="1" s="1"/>
  <c r="Z55" i="1"/>
  <c r="Z53" i="1" s="1"/>
  <c r="Y55" i="1"/>
  <c r="X55" i="1"/>
  <c r="W55" i="1"/>
  <c r="T55" i="1"/>
  <c r="T53" i="1" s="1"/>
  <c r="S55" i="1"/>
  <c r="R55" i="1"/>
  <c r="Q55" i="1"/>
  <c r="Q53" i="1" s="1"/>
  <c r="P55" i="1"/>
  <c r="P53" i="1" s="1"/>
  <c r="O55" i="1"/>
  <c r="N55" i="1"/>
  <c r="M55" i="1"/>
  <c r="M53" i="1" s="1"/>
  <c r="L55" i="1"/>
  <c r="L53" i="1" s="1"/>
  <c r="K55" i="1"/>
  <c r="J55" i="1"/>
  <c r="I55" i="1"/>
  <c r="I53" i="1" s="1"/>
  <c r="H55" i="1"/>
  <c r="H53" i="1" s="1"/>
  <c r="G55" i="1"/>
  <c r="F55" i="1"/>
  <c r="E55" i="1"/>
  <c r="E53" i="1" s="1"/>
  <c r="D55" i="1"/>
  <c r="D53" i="1" s="1"/>
  <c r="B55" i="1"/>
  <c r="A55" i="1"/>
  <c r="BH54" i="1"/>
  <c r="AT54" i="1"/>
  <c r="AR54" i="1"/>
  <c r="AQ54" i="1"/>
  <c r="AP54" i="1"/>
  <c r="AN54" i="1"/>
  <c r="AM54" i="1"/>
  <c r="AI54" i="1"/>
  <c r="AH54" i="1"/>
  <c r="AE54" i="1"/>
  <c r="AD54" i="1"/>
  <c r="AA54" i="1"/>
  <c r="Z54" i="1"/>
  <c r="X54" i="1"/>
  <c r="W54" i="1"/>
  <c r="Q54" i="1"/>
  <c r="P54" i="1"/>
  <c r="M54" i="1"/>
  <c r="L54" i="1"/>
  <c r="I54" i="1"/>
  <c r="H54" i="1"/>
  <c r="E54" i="1"/>
  <c r="BH53" i="1"/>
  <c r="AR53" i="1"/>
  <c r="AO53" i="1"/>
  <c r="AO73" i="1" s="1"/>
  <c r="AN53" i="1"/>
  <c r="AJ53" i="1"/>
  <c r="AG53" i="1"/>
  <c r="AG73" i="1" s="1"/>
  <c r="AF53" i="1"/>
  <c r="AB53" i="1"/>
  <c r="Y53" i="1"/>
  <c r="X53" i="1"/>
  <c r="R53" i="1"/>
  <c r="O53" i="1"/>
  <c r="N53" i="1"/>
  <c r="J53" i="1"/>
  <c r="G53" i="1"/>
  <c r="F53" i="1"/>
  <c r="B53" i="1"/>
  <c r="BJ53" i="1" s="1"/>
  <c r="BH52" i="1"/>
  <c r="BE52" i="1"/>
  <c r="BD52" i="1"/>
  <c r="BF52" i="1" s="1"/>
  <c r="BJ51" i="1"/>
  <c r="BH51" i="1"/>
  <c r="BE51" i="1"/>
  <c r="BF51" i="1" s="1"/>
  <c r="BD51" i="1"/>
  <c r="BH50" i="1"/>
  <c r="BF50" i="1"/>
  <c r="BE50" i="1"/>
  <c r="BD50" i="1"/>
  <c r="BJ49" i="1"/>
  <c r="BI49" i="1"/>
  <c r="BH124" i="1" s="1"/>
  <c r="BI124" i="1" s="1"/>
  <c r="BH175" i="1" s="1"/>
  <c r="BH49" i="1"/>
  <c r="BE49" i="1"/>
  <c r="BD49" i="1"/>
  <c r="BF49" i="1" s="1"/>
  <c r="B49" i="1"/>
  <c r="BH48" i="1"/>
  <c r="BI48" i="1" s="1"/>
  <c r="BH123" i="1" s="1"/>
  <c r="BF48" i="1"/>
  <c r="BE48" i="1"/>
  <c r="BD48" i="1"/>
  <c r="BJ47" i="1"/>
  <c r="BH47" i="1"/>
  <c r="BE47" i="1"/>
  <c r="BD47" i="1"/>
  <c r="BF47" i="1" s="1"/>
  <c r="BI47" i="1" s="1"/>
  <c r="BH122" i="1" s="1"/>
  <c r="BI122" i="1" s="1"/>
  <c r="BH173" i="1" s="1"/>
  <c r="BI173" i="1" s="1"/>
  <c r="B47" i="1"/>
  <c r="BH46" i="1"/>
  <c r="BF46" i="1"/>
  <c r="BE46" i="1"/>
  <c r="BD46" i="1"/>
  <c r="BJ45" i="1"/>
  <c r="BI45" i="1"/>
  <c r="BH120" i="1" s="1"/>
  <c r="BI120" i="1" s="1"/>
  <c r="BH171" i="1" s="1"/>
  <c r="BH45" i="1"/>
  <c r="BE45" i="1"/>
  <c r="BD45" i="1"/>
  <c r="BF45" i="1" s="1"/>
  <c r="B45" i="1"/>
  <c r="BH44" i="1"/>
  <c r="BI44" i="1" s="1"/>
  <c r="BH119" i="1" s="1"/>
  <c r="BI119" i="1" s="1"/>
  <c r="BF44" i="1"/>
  <c r="BE44" i="1"/>
  <c r="BD44" i="1"/>
  <c r="BJ43" i="1"/>
  <c r="BH43" i="1"/>
  <c r="BE43" i="1"/>
  <c r="BD43" i="1"/>
  <c r="BF43" i="1" s="1"/>
  <c r="BI43" i="1" s="1"/>
  <c r="BH118" i="1" s="1"/>
  <c r="BI118" i="1" s="1"/>
  <c r="B43" i="1"/>
  <c r="BH42" i="1"/>
  <c r="AT42" i="1"/>
  <c r="AS42" i="1"/>
  <c r="AR42" i="1"/>
  <c r="AQ42" i="1"/>
  <c r="AP42" i="1"/>
  <c r="AP74" i="1" s="1"/>
  <c r="AO42" i="1"/>
  <c r="AN42" i="1"/>
  <c r="AM42" i="1"/>
  <c r="AL42" i="1"/>
  <c r="AK42" i="1"/>
  <c r="AJ42" i="1"/>
  <c r="AI42" i="1"/>
  <c r="AH42" i="1"/>
  <c r="AH74" i="1" s="1"/>
  <c r="AG42" i="1"/>
  <c r="AF42" i="1"/>
  <c r="AE42" i="1"/>
  <c r="AD42" i="1"/>
  <c r="AC42" i="1"/>
  <c r="AB42" i="1"/>
  <c r="AA42" i="1"/>
  <c r="Z42" i="1"/>
  <c r="Z74" i="1" s="1"/>
  <c r="Y42" i="1"/>
  <c r="X42" i="1"/>
  <c r="W42" i="1"/>
  <c r="T42" i="1"/>
  <c r="S42" i="1"/>
  <c r="R42" i="1"/>
  <c r="Q42" i="1"/>
  <c r="P42" i="1"/>
  <c r="P74" i="1" s="1"/>
  <c r="O42" i="1"/>
  <c r="N42" i="1"/>
  <c r="M42" i="1"/>
  <c r="L42" i="1"/>
  <c r="K42" i="1"/>
  <c r="J42" i="1"/>
  <c r="I42" i="1"/>
  <c r="H42" i="1"/>
  <c r="G42" i="1"/>
  <c r="F42" i="1"/>
  <c r="E42" i="1"/>
  <c r="D42" i="1"/>
  <c r="BD42" i="1" s="1"/>
  <c r="BH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E73" i="1" s="1"/>
  <c r="AD41" i="1"/>
  <c r="AC41" i="1"/>
  <c r="AB41" i="1"/>
  <c r="AA41" i="1"/>
  <c r="Z41" i="1"/>
  <c r="Y41" i="1"/>
  <c r="X41" i="1"/>
  <c r="W41" i="1"/>
  <c r="BE41" i="1" s="1"/>
  <c r="T41" i="1"/>
  <c r="S41" i="1"/>
  <c r="R41" i="1"/>
  <c r="Q41" i="1"/>
  <c r="P41" i="1"/>
  <c r="O41" i="1"/>
  <c r="N41" i="1"/>
  <c r="N73" i="1" s="1"/>
  <c r="M41" i="1"/>
  <c r="L41" i="1"/>
  <c r="K41" i="1"/>
  <c r="J41" i="1"/>
  <c r="I41" i="1"/>
  <c r="H41" i="1"/>
  <c r="G41" i="1"/>
  <c r="F41" i="1"/>
  <c r="E41" i="1"/>
  <c r="BD41" i="1" s="1"/>
  <c r="BF41" i="1" s="1"/>
  <c r="BI41" i="1" s="1"/>
  <c r="BH116" i="1" s="1"/>
  <c r="BI116" i="1" s="1"/>
  <c r="BH167" i="1" s="1"/>
  <c r="D41" i="1"/>
  <c r="B41" i="1"/>
  <c r="BE40" i="1"/>
  <c r="BF40" i="1" s="1"/>
  <c r="BD40" i="1"/>
  <c r="BE39" i="1"/>
  <c r="BD39" i="1"/>
  <c r="BF39" i="1" s="1"/>
  <c r="BE38" i="1"/>
  <c r="BD38" i="1"/>
  <c r="BF38" i="1" s="1"/>
  <c r="BF37" i="1"/>
  <c r="BE37" i="1"/>
  <c r="BD37" i="1"/>
  <c r="BH36" i="1"/>
  <c r="BI36" i="1" s="1"/>
  <c r="BE36" i="1"/>
  <c r="BD36" i="1"/>
  <c r="BF36" i="1" s="1"/>
  <c r="BJ35" i="1"/>
  <c r="BH35" i="1"/>
  <c r="BE35" i="1"/>
  <c r="BF35" i="1" s="1"/>
  <c r="BD35" i="1"/>
  <c r="B35" i="1"/>
  <c r="BH34" i="1"/>
  <c r="BI34" i="1" s="1"/>
  <c r="BE34" i="1"/>
  <c r="BD34" i="1"/>
  <c r="BF34" i="1" s="1"/>
  <c r="BJ33" i="1"/>
  <c r="BH33" i="1"/>
  <c r="BE33" i="1"/>
  <c r="BF33" i="1" s="1"/>
  <c r="BD33" i="1"/>
  <c r="B33" i="1"/>
  <c r="BH32" i="1"/>
  <c r="BF32" i="1"/>
  <c r="BE32" i="1"/>
  <c r="BD32" i="1"/>
  <c r="BJ31" i="1"/>
  <c r="BH31" i="1"/>
  <c r="BE31" i="1"/>
  <c r="BD31" i="1"/>
  <c r="B31" i="1"/>
  <c r="BH30" i="1"/>
  <c r="BF30" i="1"/>
  <c r="BE30" i="1"/>
  <c r="BD30" i="1"/>
  <c r="BJ29" i="1"/>
  <c r="BI29" i="1"/>
  <c r="BH104" i="1" s="1"/>
  <c r="BI104" i="1" s="1"/>
  <c r="BH29" i="1"/>
  <c r="BE29" i="1"/>
  <c r="BD29" i="1"/>
  <c r="BF29" i="1" s="1"/>
  <c r="B29" i="1"/>
  <c r="BH28" i="1"/>
  <c r="BF28" i="1"/>
  <c r="BE28" i="1"/>
  <c r="BD28" i="1"/>
  <c r="BJ27" i="1"/>
  <c r="BH27" i="1"/>
  <c r="BE27" i="1"/>
  <c r="BD27" i="1"/>
  <c r="B27" i="1"/>
  <c r="BH25" i="1"/>
  <c r="BI25" i="1" s="1"/>
  <c r="BH100" i="1" s="1"/>
  <c r="BI100" i="1" s="1"/>
  <c r="B25" i="1"/>
  <c r="BH24" i="1"/>
  <c r="BE24" i="1"/>
  <c r="BF24" i="1" s="1"/>
  <c r="BD24" i="1"/>
  <c r="BJ23" i="1"/>
  <c r="BH23" i="1"/>
  <c r="BI23" i="1" s="1"/>
  <c r="BH98" i="1" s="1"/>
  <c r="BE23" i="1"/>
  <c r="BD23" i="1"/>
  <c r="BF23" i="1" s="1"/>
  <c r="B23" i="1"/>
  <c r="BH22" i="1"/>
  <c r="BF22" i="1"/>
  <c r="BE22" i="1"/>
  <c r="BD22" i="1"/>
  <c r="BJ21" i="1"/>
  <c r="BI21" i="1"/>
  <c r="BH96" i="1" s="1"/>
  <c r="BI96" i="1" s="1"/>
  <c r="BH21" i="1"/>
  <c r="BE21" i="1"/>
  <c r="BD21" i="1"/>
  <c r="BF21" i="1" s="1"/>
  <c r="B21" i="1"/>
  <c r="BH20" i="1"/>
  <c r="BE20" i="1"/>
  <c r="BF20" i="1" s="1"/>
  <c r="BD20" i="1"/>
  <c r="BJ19" i="1"/>
  <c r="BH19" i="1"/>
  <c r="BI19" i="1" s="1"/>
  <c r="BH94" i="1" s="1"/>
  <c r="BI94" i="1" s="1"/>
  <c r="BE19" i="1"/>
  <c r="BD19" i="1"/>
  <c r="BF19" i="1" s="1"/>
  <c r="B19" i="1"/>
  <c r="BH18" i="1"/>
  <c r="BF18" i="1"/>
  <c r="BE18" i="1"/>
  <c r="BD18" i="1"/>
  <c r="BJ17" i="1"/>
  <c r="BI17" i="1"/>
  <c r="BH92" i="1" s="1"/>
  <c r="BH17" i="1"/>
  <c r="BE17" i="1"/>
  <c r="BD17" i="1"/>
  <c r="BF17" i="1" s="1"/>
  <c r="B17" i="1"/>
  <c r="BH16" i="1"/>
  <c r="BE16" i="1"/>
  <c r="BF16" i="1" s="1"/>
  <c r="BD16" i="1"/>
  <c r="BJ15" i="1"/>
  <c r="BH15" i="1"/>
  <c r="BI15" i="1" s="1"/>
  <c r="BH90" i="1" s="1"/>
  <c r="BI90" i="1" s="1"/>
  <c r="BE15" i="1"/>
  <c r="BD15" i="1"/>
  <c r="BF15" i="1" s="1"/>
  <c r="B15" i="1"/>
  <c r="BH14" i="1"/>
  <c r="BF14" i="1"/>
  <c r="BE14" i="1"/>
  <c r="BD14" i="1"/>
  <c r="BJ13" i="1"/>
  <c r="BI13" i="1"/>
  <c r="BH88" i="1" s="1"/>
  <c r="BI88" i="1" s="1"/>
  <c r="BH13" i="1"/>
  <c r="BE13" i="1"/>
  <c r="BD13" i="1"/>
  <c r="BF13" i="1" s="1"/>
  <c r="B13" i="1"/>
  <c r="BH12" i="1"/>
  <c r="BE12" i="1"/>
  <c r="BF12" i="1" s="1"/>
  <c r="BD12" i="1"/>
  <c r="BJ11" i="1"/>
  <c r="BH11" i="1"/>
  <c r="BI11" i="1" s="1"/>
  <c r="BH86" i="1" s="1"/>
  <c r="BI86" i="1" s="1"/>
  <c r="BE11" i="1"/>
  <c r="BD11" i="1"/>
  <c r="BF11" i="1" s="1"/>
  <c r="B11" i="1"/>
  <c r="BH10" i="1"/>
  <c r="BF10" i="1"/>
  <c r="BE10" i="1"/>
  <c r="BD10" i="1"/>
  <c r="BJ9" i="1"/>
  <c r="BI9" i="1"/>
  <c r="BH84" i="1" s="1"/>
  <c r="BI84" i="1" s="1"/>
  <c r="BH9" i="1"/>
  <c r="BE9" i="1"/>
  <c r="BD9" i="1"/>
  <c r="BF9" i="1" s="1"/>
  <c r="B9" i="1"/>
  <c r="BH8" i="1"/>
  <c r="BE8" i="1"/>
  <c r="AT8" i="1"/>
  <c r="AS8" i="1"/>
  <c r="AR8" i="1"/>
  <c r="AQ8" i="1"/>
  <c r="AP8" i="1"/>
  <c r="AO8" i="1"/>
  <c r="AN8" i="1"/>
  <c r="AN74" i="1" s="1"/>
  <c r="AM8" i="1"/>
  <c r="AL8" i="1"/>
  <c r="AL74" i="1" s="1"/>
  <c r="AK8" i="1"/>
  <c r="AJ8" i="1"/>
  <c r="AI8" i="1"/>
  <c r="AH8" i="1"/>
  <c r="AG8" i="1"/>
  <c r="AF8" i="1"/>
  <c r="AE8" i="1"/>
  <c r="AD8" i="1"/>
  <c r="AC8" i="1"/>
  <c r="AB8" i="1"/>
  <c r="AB74" i="1" s="1"/>
  <c r="AA8" i="1"/>
  <c r="Z8" i="1"/>
  <c r="Y8" i="1"/>
  <c r="X8" i="1"/>
  <c r="W8" i="1"/>
  <c r="T8" i="1"/>
  <c r="T74" i="1" s="1"/>
  <c r="S8" i="1"/>
  <c r="R8" i="1"/>
  <c r="Q8" i="1"/>
  <c r="P8" i="1"/>
  <c r="O8" i="1"/>
  <c r="N8" i="1"/>
  <c r="M8" i="1"/>
  <c r="L8" i="1"/>
  <c r="K8" i="1"/>
  <c r="J8" i="1"/>
  <c r="J74" i="1" s="1"/>
  <c r="I8" i="1"/>
  <c r="H8" i="1"/>
  <c r="H74" i="1" s="1"/>
  <c r="G8" i="1"/>
  <c r="F8" i="1"/>
  <c r="E8" i="1"/>
  <c r="D8" i="1"/>
  <c r="BD8" i="1" s="1"/>
  <c r="BF8" i="1" s="1"/>
  <c r="BH7" i="1"/>
  <c r="AT7" i="1"/>
  <c r="AT73" i="1" s="1"/>
  <c r="AS7" i="1"/>
  <c r="AR7" i="1"/>
  <c r="AQ7" i="1"/>
  <c r="AP7" i="1"/>
  <c r="AP73" i="1" s="1"/>
  <c r="AO7" i="1"/>
  <c r="AN7" i="1"/>
  <c r="AM7" i="1"/>
  <c r="AL7" i="1"/>
  <c r="AL73" i="1" s="1"/>
  <c r="AL75" i="1" s="1"/>
  <c r="AK7" i="1"/>
  <c r="AJ7" i="1"/>
  <c r="AI7" i="1"/>
  <c r="AH7" i="1"/>
  <c r="AH73" i="1" s="1"/>
  <c r="AG7" i="1"/>
  <c r="AF7" i="1"/>
  <c r="AE7" i="1"/>
  <c r="AD7" i="1"/>
  <c r="AD73" i="1" s="1"/>
  <c r="AC7" i="1"/>
  <c r="AB7" i="1"/>
  <c r="AA7" i="1"/>
  <c r="AA73" i="1" s="1"/>
  <c r="Z7" i="1"/>
  <c r="Z73" i="1" s="1"/>
  <c r="Y7" i="1"/>
  <c r="X7" i="1"/>
  <c r="W7" i="1"/>
  <c r="T7" i="1"/>
  <c r="T73" i="1" s="1"/>
  <c r="T75" i="1" s="1"/>
  <c r="S7" i="1"/>
  <c r="R7" i="1"/>
  <c r="Q7" i="1"/>
  <c r="P7" i="1"/>
  <c r="P73" i="1" s="1"/>
  <c r="O7" i="1"/>
  <c r="N7" i="1"/>
  <c r="M7" i="1"/>
  <c r="M73" i="1" s="1"/>
  <c r="L7" i="1"/>
  <c r="L73" i="1" s="1"/>
  <c r="K7" i="1"/>
  <c r="J7" i="1"/>
  <c r="I7" i="1"/>
  <c r="I73" i="1" s="1"/>
  <c r="H7" i="1"/>
  <c r="H73" i="1" s="1"/>
  <c r="H75" i="1" s="1"/>
  <c r="G7" i="1"/>
  <c r="F7" i="1"/>
  <c r="E7" i="1"/>
  <c r="D7" i="1"/>
  <c r="D73" i="1" s="1"/>
  <c r="BH169" i="1" l="1"/>
  <c r="BI169" i="1" s="1"/>
  <c r="BH170" i="1"/>
  <c r="BI170" i="1" s="1"/>
  <c r="AG160" i="1"/>
  <c r="N75" i="1"/>
  <c r="BF42" i="1"/>
  <c r="BI131" i="1"/>
  <c r="BH182" i="1" s="1"/>
  <c r="Z75" i="1"/>
  <c r="AT75" i="1"/>
  <c r="I75" i="1"/>
  <c r="M75" i="1"/>
  <c r="K74" i="1"/>
  <c r="P75" i="1"/>
  <c r="AH75" i="1"/>
  <c r="AP75" i="1"/>
  <c r="BI33" i="1"/>
  <c r="BH108" i="1" s="1"/>
  <c r="BI108" i="1" s="1"/>
  <c r="E159" i="1"/>
  <c r="BD83" i="1"/>
  <c r="BE83" i="1"/>
  <c r="W159" i="1"/>
  <c r="W160" i="1" s="1"/>
  <c r="BF129" i="1"/>
  <c r="X128" i="1"/>
  <c r="BE128" i="1" s="1"/>
  <c r="BE140" i="1"/>
  <c r="BD140" i="1"/>
  <c r="BF140" i="1" s="1"/>
  <c r="P213" i="1"/>
  <c r="E73" i="1"/>
  <c r="Q73" i="1"/>
  <c r="W73" i="1"/>
  <c r="BE7" i="1"/>
  <c r="AI73" i="1"/>
  <c r="AM73" i="1"/>
  <c r="AQ73" i="1"/>
  <c r="AQ75" i="1" s="1"/>
  <c r="BD7" i="1"/>
  <c r="BF7" i="1" s="1"/>
  <c r="BI7" i="1" s="1"/>
  <c r="BH82" i="1" s="1"/>
  <c r="BI82" i="1" s="1"/>
  <c r="BI10" i="1"/>
  <c r="BI14" i="1"/>
  <c r="BH89" i="1" s="1"/>
  <c r="BI89" i="1" s="1"/>
  <c r="BI18" i="1"/>
  <c r="BH93" i="1" s="1"/>
  <c r="BI93" i="1" s="1"/>
  <c r="BI22" i="1"/>
  <c r="BI30" i="1"/>
  <c r="BE42" i="1"/>
  <c r="BI175" i="1"/>
  <c r="E158" i="1"/>
  <c r="AI160" i="1"/>
  <c r="AQ158" i="1"/>
  <c r="AQ160" i="1" s="1"/>
  <c r="O160" i="1"/>
  <c r="Y160" i="1"/>
  <c r="F213" i="1"/>
  <c r="F73" i="1"/>
  <c r="J73" i="1"/>
  <c r="J75" i="1" s="1"/>
  <c r="X73" i="1"/>
  <c r="AB73" i="1"/>
  <c r="AB75" i="1" s="1"/>
  <c r="F74" i="1"/>
  <c r="N74" i="1"/>
  <c r="R74" i="1"/>
  <c r="R75" i="1" s="1"/>
  <c r="X74" i="1"/>
  <c r="AF74" i="1"/>
  <c r="AJ74" i="1"/>
  <c r="AR74" i="1"/>
  <c r="BI35" i="1"/>
  <c r="BH110" i="1" s="1"/>
  <c r="BI110" i="1" s="1"/>
  <c r="BI42" i="1"/>
  <c r="BH117" i="1" s="1"/>
  <c r="BI117" i="1" s="1"/>
  <c r="BH168" i="1" s="1"/>
  <c r="BI168" i="1" s="1"/>
  <c r="BI46" i="1"/>
  <c r="BH121" i="1" s="1"/>
  <c r="BI121" i="1" s="1"/>
  <c r="BH172" i="1" s="1"/>
  <c r="BI50" i="1"/>
  <c r="BH125" i="1" s="1"/>
  <c r="BI125" i="1" s="1"/>
  <c r="BH176" i="1" s="1"/>
  <c r="BI51" i="1"/>
  <c r="BH126" i="1" s="1"/>
  <c r="BI126" i="1" s="1"/>
  <c r="BH177" i="1" s="1"/>
  <c r="BI177" i="1" s="1"/>
  <c r="BD53" i="1"/>
  <c r="BF53" i="1" s="1"/>
  <c r="BI53" i="1" s="1"/>
  <c r="BH128" i="1" s="1"/>
  <c r="G54" i="1"/>
  <c r="K54" i="1"/>
  <c r="O54" i="1"/>
  <c r="S54" i="1"/>
  <c r="S74" i="1" s="1"/>
  <c r="Y54" i="1"/>
  <c r="AC54" i="1"/>
  <c r="AC74" i="1" s="1"/>
  <c r="AG54" i="1"/>
  <c r="AG74" i="1" s="1"/>
  <c r="AG75" i="1" s="1"/>
  <c r="AK54" i="1"/>
  <c r="AK74" i="1" s="1"/>
  <c r="AO54" i="1"/>
  <c r="AS54" i="1"/>
  <c r="BI61" i="1"/>
  <c r="BH136" i="1" s="1"/>
  <c r="BI136" i="1" s="1"/>
  <c r="BH187" i="1" s="1"/>
  <c r="BI187" i="1" s="1"/>
  <c r="BI63" i="1"/>
  <c r="BH138" i="1" s="1"/>
  <c r="BI138" i="1" s="1"/>
  <c r="BH189" i="1" s="1"/>
  <c r="BI189" i="1" s="1"/>
  <c r="BD66" i="1"/>
  <c r="F158" i="1"/>
  <c r="F160" i="1" s="1"/>
  <c r="J158" i="1"/>
  <c r="J160" i="1" s="1"/>
  <c r="N158" i="1"/>
  <c r="N160" i="1" s="1"/>
  <c r="R158" i="1"/>
  <c r="R160" i="1" s="1"/>
  <c r="X158" i="1"/>
  <c r="X160" i="1" s="1"/>
  <c r="AB158" i="1"/>
  <c r="AB160" i="1" s="1"/>
  <c r="AF158" i="1"/>
  <c r="AF160" i="1" s="1"/>
  <c r="AJ158" i="1"/>
  <c r="AN158" i="1"/>
  <c r="AN160" i="1" s="1"/>
  <c r="BD82" i="1"/>
  <c r="BF82" i="1" s="1"/>
  <c r="AL160" i="1"/>
  <c r="BE129" i="1"/>
  <c r="BI195" i="1"/>
  <c r="AK73" i="1"/>
  <c r="G74" i="1"/>
  <c r="O74" i="1"/>
  <c r="Y74" i="1"/>
  <c r="AO74" i="1"/>
  <c r="AO75" i="1" s="1"/>
  <c r="AS74" i="1"/>
  <c r="BI8" i="1"/>
  <c r="BH83" i="1" s="1"/>
  <c r="BI12" i="1"/>
  <c r="BH87" i="1" s="1"/>
  <c r="BI87" i="1" s="1"/>
  <c r="BI16" i="1"/>
  <c r="BH91" i="1" s="1"/>
  <c r="BI91" i="1" s="1"/>
  <c r="BI20" i="1"/>
  <c r="BH95" i="1" s="1"/>
  <c r="BI95" i="1" s="1"/>
  <c r="BI24" i="1"/>
  <c r="BF27" i="1"/>
  <c r="BI27" i="1" s="1"/>
  <c r="BH102" i="1" s="1"/>
  <c r="BI102" i="1" s="1"/>
  <c r="BI28" i="1"/>
  <c r="BH103" i="1" s="1"/>
  <c r="BI103" i="1" s="1"/>
  <c r="BF31" i="1"/>
  <c r="BI31" i="1" s="1"/>
  <c r="BH106" i="1" s="1"/>
  <c r="BI106" i="1" s="1"/>
  <c r="W53" i="1"/>
  <c r="BE53" i="1" s="1"/>
  <c r="BE55" i="1"/>
  <c r="BD55" i="1"/>
  <c r="BF55" i="1" s="1"/>
  <c r="BI55" i="1" s="1"/>
  <c r="BH130" i="1" s="1"/>
  <c r="BF64" i="1"/>
  <c r="BI64" i="1" s="1"/>
  <c r="BH139" i="1" s="1"/>
  <c r="BI139" i="1" s="1"/>
  <c r="BH190" i="1" s="1"/>
  <c r="BD65" i="1"/>
  <c r="BF65" i="1" s="1"/>
  <c r="BI65" i="1" s="1"/>
  <c r="BH140" i="1" s="1"/>
  <c r="BI140" i="1" s="1"/>
  <c r="BH191" i="1" s="1"/>
  <c r="BI68" i="1"/>
  <c r="BH143" i="1" s="1"/>
  <c r="BI143" i="1" s="1"/>
  <c r="BH194" i="1" s="1"/>
  <c r="I160" i="1"/>
  <c r="Q160" i="1"/>
  <c r="AA160" i="1"/>
  <c r="AH160" i="1"/>
  <c r="BF130" i="1"/>
  <c r="BF148" i="1"/>
  <c r="BI148" i="1" s="1"/>
  <c r="BH199" i="1" s="1"/>
  <c r="BI199" i="1" s="1"/>
  <c r="BI153" i="1"/>
  <c r="BH204" i="1" s="1"/>
  <c r="BI204" i="1" s="1"/>
  <c r="BE179" i="1"/>
  <c r="BD191" i="1"/>
  <c r="BF191" i="1" s="1"/>
  <c r="AH213" i="1"/>
  <c r="AF73" i="1"/>
  <c r="AF75" i="1" s="1"/>
  <c r="AJ73" i="1"/>
  <c r="AJ75" i="1" s="1"/>
  <c r="AN73" i="1"/>
  <c r="AN75" i="1" s="1"/>
  <c r="AR73" i="1"/>
  <c r="AR75" i="1" s="1"/>
  <c r="L74" i="1"/>
  <c r="L75" i="1" s="1"/>
  <c r="AD74" i="1"/>
  <c r="AD75" i="1" s="1"/>
  <c r="AT74" i="1"/>
  <c r="S158" i="1"/>
  <c r="S160" i="1" s="1"/>
  <c r="AK158" i="1"/>
  <c r="AK160" i="1" s="1"/>
  <c r="N159" i="1"/>
  <c r="AB159" i="1"/>
  <c r="AF159" i="1"/>
  <c r="AJ159" i="1"/>
  <c r="D128" i="1"/>
  <c r="BD131" i="1"/>
  <c r="BF131" i="1" s="1"/>
  <c r="BD141" i="1"/>
  <c r="BF141" i="1" s="1"/>
  <c r="S212" i="1"/>
  <c r="S213" i="1" s="1"/>
  <c r="BI196" i="1"/>
  <c r="BF200" i="1"/>
  <c r="T213" i="1"/>
  <c r="G73" i="1"/>
  <c r="K73" i="1"/>
  <c r="O73" i="1"/>
  <c r="O75" i="1" s="1"/>
  <c r="S73" i="1"/>
  <c r="S75" i="1" s="1"/>
  <c r="Y73" i="1"/>
  <c r="AC73" i="1"/>
  <c r="AS73" i="1"/>
  <c r="E74" i="1"/>
  <c r="I74" i="1"/>
  <c r="M74" i="1"/>
  <c r="Q74" i="1"/>
  <c r="W74" i="1"/>
  <c r="AA74" i="1"/>
  <c r="AA75" i="1" s="1"/>
  <c r="AE74" i="1"/>
  <c r="AE75" i="1" s="1"/>
  <c r="AI74" i="1"/>
  <c r="AM74" i="1"/>
  <c r="AQ74" i="1"/>
  <c r="D54" i="1"/>
  <c r="BF58" i="1"/>
  <c r="BI59" i="1"/>
  <c r="BH134" i="1" s="1"/>
  <c r="BI134" i="1" s="1"/>
  <c r="BH185" i="1" s="1"/>
  <c r="BI185" i="1" s="1"/>
  <c r="BF62" i="1"/>
  <c r="BI62" i="1" s="1"/>
  <c r="BH137" i="1" s="1"/>
  <c r="BI137" i="1" s="1"/>
  <c r="BH188" i="1" s="1"/>
  <c r="BI188" i="1" s="1"/>
  <c r="BE66" i="1"/>
  <c r="H158" i="1"/>
  <c r="L158" i="1"/>
  <c r="L160" i="1" s="1"/>
  <c r="T158" i="1"/>
  <c r="Z158" i="1"/>
  <c r="AP158" i="1"/>
  <c r="AP160" i="1" s="1"/>
  <c r="BF92" i="1"/>
  <c r="BI92" i="1" s="1"/>
  <c r="BF106" i="1"/>
  <c r="BD117" i="1"/>
  <c r="BF117" i="1" s="1"/>
  <c r="H159" i="1"/>
  <c r="Z159" i="1"/>
  <c r="BF123" i="1"/>
  <c r="BI123" i="1" s="1"/>
  <c r="BH174" i="1" s="1"/>
  <c r="BE141" i="1"/>
  <c r="BI208" i="1"/>
  <c r="D180" i="1"/>
  <c r="BD180" i="1" s="1"/>
  <c r="BF198" i="1"/>
  <c r="BI198" i="1" s="1"/>
  <c r="M158" i="1"/>
  <c r="M160" i="1" s="1"/>
  <c r="BE82" i="1"/>
  <c r="AE158" i="1"/>
  <c r="AE160" i="1" s="1"/>
  <c r="G159" i="1"/>
  <c r="G160" i="1" s="1"/>
  <c r="K159" i="1"/>
  <c r="K160" i="1" s="1"/>
  <c r="O159" i="1"/>
  <c r="Y159" i="1"/>
  <c r="AG159" i="1"/>
  <c r="BF98" i="1"/>
  <c r="BI98" i="1" s="1"/>
  <c r="BF111" i="1"/>
  <c r="BI111" i="1" s="1"/>
  <c r="BF126" i="1"/>
  <c r="BI127" i="1"/>
  <c r="BH178" i="1" s="1"/>
  <c r="BI178" i="1" s="1"/>
  <c r="BD168" i="1"/>
  <c r="BF168" i="1" s="1"/>
  <c r="H212" i="1"/>
  <c r="H213" i="1" s="1"/>
  <c r="L212" i="1"/>
  <c r="L213" i="1" s="1"/>
  <c r="P212" i="1"/>
  <c r="T212" i="1"/>
  <c r="AD212" i="1"/>
  <c r="AD213" i="1" s="1"/>
  <c r="AH212" i="1"/>
  <c r="Z180" i="1"/>
  <c r="Z212" i="1" s="1"/>
  <c r="Z213" i="1" s="1"/>
  <c r="AD180" i="1"/>
  <c r="AL180" i="1"/>
  <c r="AL212" i="1" s="1"/>
  <c r="AL213" i="1" s="1"/>
  <c r="AP180" i="1"/>
  <c r="AP212" i="1" s="1"/>
  <c r="AP213" i="1" s="1"/>
  <c r="X180" i="1"/>
  <c r="X212" i="1" s="1"/>
  <c r="X213" i="1" s="1"/>
  <c r="BE192" i="1"/>
  <c r="BE200" i="1"/>
  <c r="BI210" i="1"/>
  <c r="T159" i="1"/>
  <c r="AL159" i="1"/>
  <c r="AW160" i="1"/>
  <c r="E211" i="1"/>
  <c r="E213" i="1" s="1"/>
  <c r="I211" i="1"/>
  <c r="I213" i="1" s="1"/>
  <c r="M211" i="1"/>
  <c r="M213" i="1" s="1"/>
  <c r="Q211" i="1"/>
  <c r="Q213" i="1" s="1"/>
  <c r="W211" i="1"/>
  <c r="BE167" i="1"/>
  <c r="AA211" i="1"/>
  <c r="AA213" i="1" s="1"/>
  <c r="AE211" i="1"/>
  <c r="AE213" i="1" s="1"/>
  <c r="AI211" i="1"/>
  <c r="AI213" i="1" s="1"/>
  <c r="AM211" i="1"/>
  <c r="AM213" i="1" s="1"/>
  <c r="BD167" i="1"/>
  <c r="F212" i="1"/>
  <c r="AJ212" i="1"/>
  <c r="AJ213" i="1" s="1"/>
  <c r="BD192" i="1"/>
  <c r="BF192" i="1" s="1"/>
  <c r="BI192" i="1" s="1"/>
  <c r="BI197" i="1"/>
  <c r="N211" i="1"/>
  <c r="N213" i="1" s="1"/>
  <c r="AF211" i="1"/>
  <c r="AF213" i="1" s="1"/>
  <c r="N212" i="1"/>
  <c r="AF212" i="1"/>
  <c r="BF176" i="1"/>
  <c r="BD181" i="1"/>
  <c r="BF181" i="1" s="1"/>
  <c r="D179" i="1"/>
  <c r="H180" i="1"/>
  <c r="W180" i="1"/>
  <c r="BE182" i="1"/>
  <c r="BF182" i="1" s="1"/>
  <c r="S180" i="1"/>
  <c r="AK180" i="1"/>
  <c r="AK212" i="1" s="1"/>
  <c r="AK213" i="1" s="1"/>
  <c r="BI193" i="1"/>
  <c r="BF171" i="1"/>
  <c r="BI171" i="1" s="1"/>
  <c r="BF187" i="1"/>
  <c r="BF201" i="1"/>
  <c r="BI201" i="1" s="1"/>
  <c r="BI130" i="1" l="1"/>
  <c r="BH181" i="1" s="1"/>
  <c r="BI181" i="1" s="1"/>
  <c r="F75" i="1"/>
  <c r="BI182" i="1"/>
  <c r="W212" i="1"/>
  <c r="BE180" i="1"/>
  <c r="BF180" i="1" s="1"/>
  <c r="W213" i="1"/>
  <c r="H160" i="1"/>
  <c r="AS75" i="1"/>
  <c r="W75" i="1"/>
  <c r="Z160" i="1"/>
  <c r="BD54" i="1"/>
  <c r="AC75" i="1"/>
  <c r="K75" i="1"/>
  <c r="BI191" i="1"/>
  <c r="BI176" i="1"/>
  <c r="X75" i="1"/>
  <c r="E160" i="1"/>
  <c r="AM75" i="1"/>
  <c r="Q75" i="1"/>
  <c r="BD179" i="1"/>
  <c r="BF179" i="1" s="1"/>
  <c r="D211" i="1"/>
  <c r="D213" i="1" s="1"/>
  <c r="BF167" i="1"/>
  <c r="BI167" i="1" s="1"/>
  <c r="D212" i="1"/>
  <c r="T160" i="1"/>
  <c r="Y75" i="1"/>
  <c r="G75" i="1"/>
  <c r="BD128" i="1"/>
  <c r="BF128" i="1" s="1"/>
  <c r="BI128" i="1" s="1"/>
  <c r="BH179" i="1" s="1"/>
  <c r="BI179" i="1" s="1"/>
  <c r="D158" i="1"/>
  <c r="D160" i="1" s="1"/>
  <c r="BE54" i="1"/>
  <c r="AK75" i="1"/>
  <c r="AJ160" i="1"/>
  <c r="BF66" i="1"/>
  <c r="BI66" i="1" s="1"/>
  <c r="BH141" i="1" s="1"/>
  <c r="BI141" i="1" s="1"/>
  <c r="BH192" i="1" s="1"/>
  <c r="D74" i="1"/>
  <c r="D75" i="1" s="1"/>
  <c r="AI75" i="1"/>
  <c r="E75" i="1"/>
  <c r="BF83" i="1"/>
  <c r="BF54" i="1" l="1"/>
  <c r="BI54" i="1" s="1"/>
  <c r="BH129" i="1" s="1"/>
  <c r="BI129" i="1" s="1"/>
  <c r="BH180" i="1" s="1"/>
  <c r="BI180" i="1" s="1"/>
</calcChain>
</file>

<file path=xl/sharedStrings.xml><?xml version="1.0" encoding="utf-8"?>
<sst xmlns="http://schemas.openxmlformats.org/spreadsheetml/2006/main" count="372" uniqueCount="99">
  <si>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</si>
  <si>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</si>
  <si>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</si>
  <si>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</si>
  <si>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</si>
  <si>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</si>
  <si>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</si>
  <si>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</si>
  <si>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</si>
  <si>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</si>
  <si>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</si>
  <si>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</si>
  <si>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</si>
  <si>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</si>
  <si>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</si>
  <si>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</si>
  <si>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</si>
  <si>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</si>
  <si>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</si>
  <si>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</si>
  <si>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</si>
  <si>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</si>
  <si>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1семестр</t>
  </si>
  <si>
    <t>2 семестр</t>
  </si>
  <si>
    <t>ГОД</t>
  </si>
  <si>
    <t>УЧ план</t>
  </si>
  <si>
    <t>Остаток</t>
  </si>
  <si>
    <t>ОДБ</t>
  </si>
  <si>
    <t>Общеобразовательные дисциплины, базовые</t>
  </si>
  <si>
    <t>обяз.</t>
  </si>
  <si>
    <t>сам.р.</t>
  </si>
  <si>
    <t>ОДБ.01</t>
  </si>
  <si>
    <t>сам.р.с.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</si>
  <si>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</si>
  <si>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</si>
  <si>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</si>
  <si>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</si>
  <si>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</si>
  <si>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</si>
  <si>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</si>
  <si>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</si>
  <si>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Экология</t>
  </si>
  <si>
    <t>ОДБ.10</t>
  </si>
  <si>
    <t>ОДБ.011</t>
  </si>
  <si>
    <t>ОДБ.12</t>
  </si>
  <si>
    <t>ОДБ.13</t>
  </si>
  <si>
    <t>ОДБ.16</t>
  </si>
  <si>
    <t>Мировая художественная культура</t>
  </si>
  <si>
    <t>сам.р</t>
  </si>
  <si>
    <t>ОДБ.17</t>
  </si>
  <si>
    <t>Технология</t>
  </si>
  <si>
    <t>ОП.00</t>
  </si>
  <si>
    <t>Общепрофессиональный цикл</t>
  </si>
  <si>
    <t>ОПД.01</t>
  </si>
  <si>
    <t>ОПД.02</t>
  </si>
  <si>
    <t>ОПД.03</t>
  </si>
  <si>
    <t>ОПД.04</t>
  </si>
  <si>
    <t>ПМ.00</t>
  </si>
  <si>
    <t>УП.01</t>
  </si>
  <si>
    <t>ПП.01</t>
  </si>
  <si>
    <t>обязат</t>
  </si>
  <si>
    <t>Учебная практика</t>
  </si>
  <si>
    <t>Производственная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</si>
  <si>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</si>
  <si>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</si>
  <si>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</si>
  <si>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</si>
  <si>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2семестр</t>
  </si>
  <si>
    <t>год</t>
  </si>
  <si>
    <t>Русский язык</t>
  </si>
  <si>
    <t>Литература</t>
  </si>
  <si>
    <t>Иностранный язык</t>
  </si>
  <si>
    <t>История</t>
  </si>
  <si>
    <t xml:space="preserve">Обществознание </t>
  </si>
  <si>
    <t>Химия</t>
  </si>
  <si>
    <t>Физика</t>
  </si>
  <si>
    <t>Биология</t>
  </si>
  <si>
    <t>География</t>
  </si>
  <si>
    <t>ОДБ.11</t>
  </si>
  <si>
    <t>Математика</t>
  </si>
  <si>
    <t>ОДБ.012</t>
  </si>
  <si>
    <t>Информатика и  икт</t>
  </si>
  <si>
    <t>ОБЖ</t>
  </si>
  <si>
    <t>ОДБ.14</t>
  </si>
  <si>
    <t>Физическая культура</t>
  </si>
  <si>
    <t>ОДБ.15</t>
  </si>
  <si>
    <t>Астрономия</t>
  </si>
  <si>
    <t>Астр</t>
  </si>
  <si>
    <t>ОП.01</t>
  </si>
  <si>
    <t>ОП.02</t>
  </si>
  <si>
    <t>ОП.03</t>
  </si>
  <si>
    <t>ОП.04</t>
  </si>
  <si>
    <t>Профессиональные модули</t>
  </si>
  <si>
    <t>ПМ.02</t>
  </si>
  <si>
    <t>УП.02</t>
  </si>
  <si>
    <t>ПП.02</t>
  </si>
  <si>
    <t>обязат.</t>
  </si>
  <si>
    <t>3 курс</t>
  </si>
  <si>
    <t>1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</si>
</sst>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Rounded MT Bold"/>
      <family val="2"/>
    </font>
    <font>
      <b/>
      <sz val="12"/>
      <name val="Arial Rounded MT Bold"/>
      <family val="2"/>
    </font>
    <font>
      <i/>
      <sz val="12"/>
      <name val="Times New Roman"/>
      <family val="1"/>
      <charset val="204"/>
    </font>
    <font>
      <i/>
      <sz val="12"/>
      <name val="Arial Rounded MT Bold"/>
      <family val="2"/>
    </font>
  </fonts>
  <fills count="2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2" fillId="6" borderId="0" xfId="0" applyFont="1" applyFill="1"/>
    <xf numFmtId="0" fontId="3" fillId="0" borderId="1" xfId="0" applyFont="1" applyBorder="1" applyAlignment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/>
    <xf numFmtId="0" fontId="4" fillId="8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1" fillId="7" borderId="1" xfId="0" applyFont="1" applyFill="1" applyBorder="1"/>
    <xf numFmtId="0" fontId="2" fillId="7" borderId="1" xfId="0" applyFont="1" applyFill="1" applyBorder="1"/>
    <xf numFmtId="0" fontId="1" fillId="7" borderId="0" xfId="0" applyFont="1" applyFill="1"/>
    <xf numFmtId="0" fontId="1" fillId="7" borderId="2" xfId="0" applyFont="1" applyFill="1" applyBorder="1"/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1" fontId="5" fillId="0" borderId="0" xfId="0" applyNumberFormat="1" applyFont="1"/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9" borderId="1" xfId="0" applyFont="1" applyFill="1" applyBorder="1" applyAlignment="1" applyProtection="1">
      <alignment vertical="top"/>
    </xf>
    <xf numFmtId="0" fontId="3" fillId="5" borderId="1" xfId="0" applyFont="1" applyFill="1" applyBorder="1" applyAlignment="1" applyProtection="1">
      <alignment vertical="top"/>
    </xf>
    <xf numFmtId="0" fontId="1" fillId="10" borderId="1" xfId="0" applyFont="1" applyFill="1" applyBorder="1"/>
    <xf numFmtId="0" fontId="1" fillId="10" borderId="0" xfId="0" applyFont="1" applyFill="1"/>
    <xf numFmtId="0" fontId="1" fillId="10" borderId="2" xfId="0" applyFont="1" applyFill="1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6" fillId="0" borderId="1" xfId="0" applyFont="1" applyFill="1" applyBorder="1" applyAlignment="1" applyProtection="1">
      <alignment vertical="top"/>
    </xf>
    <xf numFmtId="1" fontId="1" fillId="0" borderId="0" xfId="0" applyNumberFormat="1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0" borderId="1" xfId="0" applyFont="1" applyBorder="1" applyAlignment="1"/>
    <xf numFmtId="0" fontId="1" fillId="0" borderId="1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1" fillId="9" borderId="1" xfId="0" applyFont="1" applyFill="1" applyBorder="1" applyAlignment="1">
      <alignment vertical="top"/>
    </xf>
    <xf numFmtId="0" fontId="1" fillId="9" borderId="1" xfId="0" applyFont="1" applyFill="1" applyBorder="1"/>
    <xf numFmtId="0" fontId="1" fillId="9" borderId="0" xfId="0" applyFont="1" applyFill="1"/>
    <xf numFmtId="1" fontId="1" fillId="9" borderId="2" xfId="0" applyNumberFormat="1" applyFont="1" applyFill="1" applyBorder="1"/>
    <xf numFmtId="0" fontId="5" fillId="9" borderId="1" xfId="0" applyFont="1" applyFill="1" applyBorder="1" applyAlignment="1"/>
    <xf numFmtId="0" fontId="1" fillId="11" borderId="1" xfId="0" applyFont="1" applyFill="1" applyBorder="1"/>
    <xf numFmtId="0" fontId="1" fillId="11" borderId="0" xfId="0" applyFont="1" applyFill="1"/>
    <xf numFmtId="0" fontId="1" fillId="11" borderId="2" xfId="0" applyFont="1" applyFill="1" applyBorder="1"/>
    <xf numFmtId="0" fontId="5" fillId="0" borderId="1" xfId="0" applyFont="1" applyFill="1" applyBorder="1"/>
    <xf numFmtId="0" fontId="5" fillId="5" borderId="3" xfId="0" applyFont="1" applyFill="1" applyBorder="1" applyAlignment="1">
      <alignment vertical="top"/>
    </xf>
    <xf numFmtId="0" fontId="1" fillId="0" borderId="0" xfId="0" applyFont="1" applyAlignment="1"/>
    <xf numFmtId="0" fontId="1" fillId="0" borderId="1" xfId="0" applyFont="1" applyFill="1" applyBorder="1" applyAlignment="1">
      <alignment horizontal="justify" vertical="top" wrapText="1"/>
    </xf>
    <xf numFmtId="0" fontId="6" fillId="9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1" fontId="1" fillId="7" borderId="2" xfId="0" applyNumberFormat="1" applyFont="1" applyFill="1" applyBorder="1"/>
    <xf numFmtId="0" fontId="2" fillId="7" borderId="1" xfId="0" applyFont="1" applyFill="1" applyBorder="1" applyAlignment="1">
      <alignment vertical="top" wrapText="1"/>
    </xf>
    <xf numFmtId="0" fontId="2" fillId="0" borderId="1" xfId="0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/>
    <xf numFmtId="0" fontId="3" fillId="5" borderId="3" xfId="0" applyFont="1" applyFill="1" applyBorder="1" applyAlignment="1" applyProtection="1">
      <alignment vertical="top"/>
    </xf>
    <xf numFmtId="1" fontId="1" fillId="0" borderId="0" xfId="0" applyNumberFormat="1" applyFont="1" applyFill="1"/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1" fillId="0" borderId="0" xfId="0" applyFont="1" applyFill="1"/>
    <xf numFmtId="1" fontId="1" fillId="0" borderId="0" xfId="0" applyNumberFormat="1" applyFont="1" applyFill="1" applyBorder="1"/>
    <xf numFmtId="0" fontId="1" fillId="9" borderId="2" xfId="0" applyFont="1" applyFill="1" applyBorder="1"/>
    <xf numFmtId="0" fontId="2" fillId="12" borderId="1" xfId="0" applyFont="1" applyFill="1" applyBorder="1" applyAlignment="1">
      <alignment horizontal="justify" vertical="top" wrapText="1"/>
    </xf>
    <xf numFmtId="0" fontId="3" fillId="12" borderId="1" xfId="0" applyFont="1" applyFill="1" applyBorder="1" applyAlignment="1">
      <alignment vertical="top"/>
    </xf>
    <xf numFmtId="0" fontId="4" fillId="12" borderId="1" xfId="0" applyFont="1" applyFill="1" applyBorder="1" applyAlignment="1">
      <alignment vertical="top"/>
    </xf>
    <xf numFmtId="0" fontId="1" fillId="12" borderId="1" xfId="0" applyFont="1" applyFill="1" applyBorder="1"/>
    <xf numFmtId="0" fontId="2" fillId="12" borderId="1" xfId="0" applyFont="1" applyFill="1" applyBorder="1"/>
    <xf numFmtId="0" fontId="1" fillId="12" borderId="0" xfId="0" applyFont="1" applyFill="1"/>
    <xf numFmtId="1" fontId="2" fillId="12" borderId="2" xfId="0" applyNumberFormat="1" applyFont="1" applyFill="1" applyBorder="1"/>
    <xf numFmtId="0" fontId="2" fillId="12" borderId="1" xfId="0" applyFont="1" applyFill="1" applyBorder="1" applyAlignment="1">
      <alignment vertical="top" wrapText="1"/>
    </xf>
    <xf numFmtId="1" fontId="1" fillId="0" borderId="0" xfId="0" applyNumberFormat="1" applyFont="1" applyAlignment="1">
      <alignment horizontal="right"/>
    </xf>
    <xf numFmtId="0" fontId="1" fillId="12" borderId="1" xfId="0" applyFont="1" applyFill="1" applyBorder="1" applyAlignment="1">
      <alignment horizontal="justify" vertical="top" wrapText="1"/>
    </xf>
    <xf numFmtId="0" fontId="2" fillId="12" borderId="0" xfId="0" applyFont="1" applyFill="1"/>
    <xf numFmtId="0" fontId="1" fillId="12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horizontal="justify" vertical="top" wrapText="1"/>
    </xf>
    <xf numFmtId="0" fontId="3" fillId="13" borderId="1" xfId="0" applyFont="1" applyFill="1" applyBorder="1" applyAlignment="1">
      <alignment vertical="top"/>
    </xf>
    <xf numFmtId="0" fontId="1" fillId="13" borderId="1" xfId="0" applyFont="1" applyFill="1" applyBorder="1"/>
    <xf numFmtId="0" fontId="1" fillId="13" borderId="0" xfId="0" applyFont="1" applyFill="1"/>
    <xf numFmtId="0" fontId="1" fillId="13" borderId="2" xfId="0" applyFont="1" applyFill="1" applyBorder="1"/>
    <xf numFmtId="1" fontId="1" fillId="13" borderId="2" xfId="0" applyNumberFormat="1" applyFont="1" applyFill="1" applyBorder="1"/>
    <xf numFmtId="0" fontId="1" fillId="13" borderId="1" xfId="0" applyFont="1" applyFill="1" applyBorder="1" applyAlignment="1">
      <alignment vertical="top" wrapText="1"/>
    </xf>
    <xf numFmtId="0" fontId="1" fillId="14" borderId="1" xfId="0" applyFont="1" applyFill="1" applyBorder="1" applyAlignment="1">
      <alignment horizontal="justify" vertical="top" wrapText="1"/>
    </xf>
    <xf numFmtId="0" fontId="3" fillId="14" borderId="1" xfId="0" applyFont="1" applyFill="1" applyBorder="1" applyAlignment="1">
      <alignment vertical="top"/>
    </xf>
    <xf numFmtId="0" fontId="1" fillId="4" borderId="1" xfId="0" applyFont="1" applyFill="1" applyBorder="1"/>
    <xf numFmtId="0" fontId="1" fillId="4" borderId="0" xfId="0" applyFont="1" applyFill="1"/>
    <xf numFmtId="0" fontId="1" fillId="4" borderId="2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15" borderId="1" xfId="0" applyFont="1" applyFill="1" applyBorder="1" applyAlignment="1">
      <alignment horizontal="justify" vertical="top" wrapText="1"/>
    </xf>
    <xf numFmtId="0" fontId="3" fillId="16" borderId="1" xfId="0" applyFont="1" applyFill="1" applyBorder="1" applyAlignment="1">
      <alignment vertical="top"/>
    </xf>
    <xf numFmtId="0" fontId="3" fillId="15" borderId="1" xfId="0" applyFont="1" applyFill="1" applyBorder="1" applyAlignment="1">
      <alignment vertical="top"/>
    </xf>
    <xf numFmtId="0" fontId="1" fillId="15" borderId="1" xfId="0" applyFont="1" applyFill="1" applyBorder="1" applyAlignment="1">
      <alignment vertical="top"/>
    </xf>
    <xf numFmtId="0" fontId="1" fillId="15" borderId="1" xfId="0" applyFont="1" applyFill="1" applyBorder="1"/>
    <xf numFmtId="0" fontId="1" fillId="15" borderId="0" xfId="0" applyFont="1" applyFill="1"/>
    <xf numFmtId="0" fontId="1" fillId="15" borderId="2" xfId="0" applyFont="1" applyFill="1" applyBorder="1"/>
    <xf numFmtId="0" fontId="1" fillId="16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1" fontId="1" fillId="12" borderId="2" xfId="0" applyNumberFormat="1" applyFont="1" applyFill="1" applyBorder="1"/>
    <xf numFmtId="0" fontId="5" fillId="13" borderId="1" xfId="0" applyFont="1" applyFill="1" applyBorder="1" applyAlignment="1">
      <alignment vertical="top"/>
    </xf>
    <xf numFmtId="0" fontId="1" fillId="1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1" fillId="16" borderId="1" xfId="0" applyFont="1" applyFill="1" applyBorder="1" applyAlignment="1">
      <alignment vertical="top"/>
    </xf>
    <xf numFmtId="0" fontId="1" fillId="16" borderId="1" xfId="0" applyFont="1" applyFill="1" applyBorder="1"/>
    <xf numFmtId="0" fontId="1" fillId="16" borderId="0" xfId="0" applyFont="1" applyFill="1"/>
    <xf numFmtId="0" fontId="1" fillId="16" borderId="2" xfId="0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1" xfId="0" applyFont="1" applyFill="1" applyBorder="1" applyAlignment="1"/>
    <xf numFmtId="0" fontId="4" fillId="5" borderId="1" xfId="0" applyFont="1" applyFill="1" applyBorder="1" applyAlignment="1"/>
    <xf numFmtId="0" fontId="4" fillId="5" borderId="3" xfId="0" applyFont="1" applyFill="1" applyBorder="1" applyAlignment="1"/>
    <xf numFmtId="0" fontId="2" fillId="0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1" fillId="17" borderId="0" xfId="0" applyFont="1" applyFill="1"/>
    <xf numFmtId="0" fontId="1" fillId="0" borderId="0" xfId="0" applyFont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/>
    <xf numFmtId="0" fontId="4" fillId="18" borderId="1" xfId="0" applyFont="1" applyFill="1" applyBorder="1" applyAlignment="1">
      <alignment vertical="top"/>
    </xf>
    <xf numFmtId="0" fontId="2" fillId="7" borderId="11" xfId="0" applyFont="1" applyFill="1" applyBorder="1"/>
    <xf numFmtId="0" fontId="2" fillId="7" borderId="0" xfId="0" applyFont="1" applyFill="1"/>
    <xf numFmtId="1" fontId="2" fillId="0" borderId="0" xfId="0" applyNumberFormat="1" applyFont="1" applyFill="1"/>
    <xf numFmtId="0" fontId="3" fillId="18" borderId="1" xfId="0" applyFont="1" applyFill="1" applyBorder="1" applyAlignment="1" applyProtection="1">
      <alignment vertical="top"/>
    </xf>
    <xf numFmtId="0" fontId="1" fillId="10" borderId="1" xfId="0" applyFont="1" applyFill="1" applyBorder="1" applyAlignment="1">
      <alignment horizontal="justify" vertical="top" wrapText="1"/>
    </xf>
    <xf numFmtId="0" fontId="6" fillId="18" borderId="1" xfId="0" applyFont="1" applyFill="1" applyBorder="1" applyAlignment="1">
      <alignment vertical="top"/>
    </xf>
    <xf numFmtId="0" fontId="2" fillId="0" borderId="0" xfId="0" applyFont="1" applyFill="1"/>
    <xf numFmtId="0" fontId="5" fillId="18" borderId="1" xfId="0" applyFont="1" applyFill="1" applyBorder="1" applyAlignment="1">
      <alignment vertical="top"/>
    </xf>
    <xf numFmtId="0" fontId="3" fillId="18" borderId="1" xfId="0" applyFont="1" applyFill="1" applyBorder="1" applyAlignment="1">
      <alignment vertical="top"/>
    </xf>
    <xf numFmtId="0" fontId="2" fillId="7" borderId="2" xfId="0" applyFont="1" applyFill="1" applyBorder="1"/>
    <xf numFmtId="0" fontId="3" fillId="11" borderId="1" xfId="0" applyFont="1" applyFill="1" applyBorder="1" applyAlignment="1">
      <alignment vertical="top"/>
    </xf>
    <xf numFmtId="0" fontId="1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/>
    <xf numFmtId="0" fontId="1" fillId="0" borderId="0" xfId="0" applyFont="1" applyBorder="1"/>
    <xf numFmtId="0" fontId="6" fillId="0" borderId="1" xfId="0" applyFont="1" applyFill="1" applyBorder="1" applyAlignment="1">
      <alignment vertical="top" wrapText="1"/>
    </xf>
    <xf numFmtId="0" fontId="2" fillId="7" borderId="12" xfId="0" applyFont="1" applyFill="1" applyBorder="1"/>
    <xf numFmtId="164" fontId="1" fillId="0" borderId="0" xfId="0" applyNumberFormat="1" applyFont="1" applyFill="1"/>
    <xf numFmtId="0" fontId="3" fillId="19" borderId="1" xfId="0" applyFont="1" applyFill="1" applyBorder="1" applyAlignment="1">
      <alignment vertical="top"/>
    </xf>
    <xf numFmtId="0" fontId="2" fillId="12" borderId="2" xfId="0" applyFont="1" applyFill="1" applyBorder="1"/>
    <xf numFmtId="0" fontId="1" fillId="12" borderId="0" xfId="0" applyFont="1" applyFill="1" applyBorder="1"/>
    <xf numFmtId="0" fontId="2" fillId="12" borderId="5" xfId="0" applyFont="1" applyFill="1" applyBorder="1" applyAlignment="1">
      <alignment horizontal="justify" vertical="top" wrapText="1"/>
    </xf>
    <xf numFmtId="1" fontId="1" fillId="0" borderId="0" xfId="0" applyNumberFormat="1" applyFont="1" applyBorder="1"/>
    <xf numFmtId="0" fontId="1" fillId="0" borderId="5" xfId="0" applyFont="1" applyBorder="1" applyAlignment="1">
      <alignment horizontal="justify" vertical="top" wrapText="1"/>
    </xf>
    <xf numFmtId="0" fontId="1" fillId="19" borderId="1" xfId="0" applyFont="1" applyFill="1" applyBorder="1" applyAlignment="1">
      <alignment horizontal="justify" vertical="top" wrapText="1"/>
    </xf>
    <xf numFmtId="0" fontId="2" fillId="12" borderId="0" xfId="0" applyFont="1" applyFill="1" applyBorder="1"/>
    <xf numFmtId="0" fontId="1" fillId="12" borderId="5" xfId="0" applyFont="1" applyFill="1" applyBorder="1" applyAlignment="1">
      <alignment horizontal="justify" vertical="top" wrapText="1"/>
    </xf>
    <xf numFmtId="1" fontId="1" fillId="13" borderId="0" xfId="0" applyNumberFormat="1" applyFont="1" applyFill="1"/>
    <xf numFmtId="0" fontId="1" fillId="14" borderId="1" xfId="0" applyFont="1" applyFill="1" applyBorder="1"/>
    <xf numFmtId="0" fontId="1" fillId="14" borderId="0" xfId="0" applyFont="1" applyFill="1"/>
    <xf numFmtId="0" fontId="1" fillId="14" borderId="2" xfId="0" applyFont="1" applyFill="1" applyBorder="1"/>
    <xf numFmtId="1" fontId="1" fillId="14" borderId="0" xfId="0" applyNumberFormat="1" applyFont="1" applyFill="1"/>
    <xf numFmtId="0" fontId="1" fillId="16" borderId="1" xfId="0" applyFont="1" applyFill="1" applyBorder="1" applyAlignment="1">
      <alignment horizontal="justify" vertical="top" wrapText="1"/>
    </xf>
    <xf numFmtId="1" fontId="1" fillId="16" borderId="0" xfId="0" applyNumberFormat="1" applyFont="1" applyFill="1"/>
    <xf numFmtId="0" fontId="1" fillId="5" borderId="1" xfId="0" applyFont="1" applyFill="1" applyBorder="1" applyAlignment="1">
      <alignment horizontal="justify" vertical="top" wrapText="1"/>
    </xf>
    <xf numFmtId="0" fontId="1" fillId="19" borderId="3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justify" vertical="top" wrapText="1"/>
    </xf>
    <xf numFmtId="0" fontId="1" fillId="19" borderId="2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0" fontId="1" fillId="13" borderId="1" xfId="0" applyFont="1" applyFill="1" applyBorder="1" applyAlignment="1">
      <alignment horizontal="right" vertical="top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justify" vertical="top" wrapText="1"/>
    </xf>
    <xf numFmtId="0" fontId="1" fillId="13" borderId="0" xfId="0" applyFont="1" applyFill="1" applyAlignment="1">
      <alignment horizontal="right" vertical="center"/>
    </xf>
    <xf numFmtId="0" fontId="1" fillId="14" borderId="3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justify" vertical="top" wrapText="1"/>
    </xf>
    <xf numFmtId="0" fontId="1" fillId="14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justify" vertical="top" wrapText="1"/>
    </xf>
    <xf numFmtId="0" fontId="1" fillId="16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justify" vertical="top" wrapText="1"/>
    </xf>
    <xf numFmtId="1" fontId="1" fillId="19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/>
    </xf>
    <xf numFmtId="0" fontId="1" fillId="13" borderId="3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justify" vertical="top" wrapText="1"/>
    </xf>
    <xf numFmtId="0" fontId="1" fillId="13" borderId="2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justify" vertical="top" wrapText="1"/>
    </xf>
    <xf numFmtId="0" fontId="1" fillId="1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justify" vertical="top" wrapText="1"/>
    </xf>
    <xf numFmtId="0" fontId="1" fillId="16" borderId="2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/>
    <xf numFmtId="0" fontId="4" fillId="0" borderId="3" xfId="0" applyFont="1" applyFill="1" applyBorder="1" applyAlignment="1"/>
    <xf numFmtId="0" fontId="1" fillId="0" borderId="13" xfId="0" applyFont="1" applyBorder="1"/>
    <xf numFmtId="0" fontId="2" fillId="0" borderId="0" xfId="0" applyFont="1" applyFill="1" applyBorder="1"/>
    <xf numFmtId="0" fontId="1" fillId="0" borderId="14" xfId="0" applyFont="1" applyBorder="1"/>
    <xf numFmtId="0" fontId="2" fillId="0" borderId="0" xfId="0" applyFont="1" applyBorder="1"/>
    <xf numFmtId="0" fontId="1" fillId="17" borderId="0" xfId="0" applyFont="1" applyFill="1" applyBorder="1"/>
    <xf numFmtId="0" fontId="1" fillId="6" borderId="0" xfId="0" applyFont="1" applyFill="1"/>
    <xf numFmtId="0" fontId="4" fillId="20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3" fillId="20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 wrapText="1"/>
    </xf>
    <xf numFmtId="0" fontId="5" fillId="20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0" fontId="1" fillId="21" borderId="1" xfId="0" applyFont="1" applyFill="1" applyBorder="1"/>
    <xf numFmtId="1" fontId="1" fillId="22" borderId="0" xfId="0" applyNumberFormat="1" applyFont="1" applyFill="1"/>
    <xf numFmtId="0" fontId="1" fillId="12" borderId="2" xfId="0" applyFont="1" applyFill="1" applyBorder="1"/>
    <xf numFmtId="1" fontId="2" fillId="13" borderId="0" xfId="0" applyNumberFormat="1" applyFont="1" applyFill="1"/>
    <xf numFmtId="0" fontId="1" fillId="4" borderId="1" xfId="0" applyFont="1" applyFill="1" applyBorder="1" applyAlignment="1">
      <alignment horizontal="justify" vertical="top" wrapText="1"/>
    </xf>
    <xf numFmtId="0" fontId="6" fillId="16" borderId="1" xfId="0" applyFont="1" applyFill="1" applyBorder="1" applyAlignment="1">
      <alignment vertical="top" wrapText="1"/>
    </xf>
    <xf numFmtId="0" fontId="1" fillId="0" borderId="2" xfId="0" applyFont="1" applyFill="1" applyBorder="1"/>
    <xf numFmtId="1" fontId="1" fillId="0" borderId="2" xfId="0" applyNumberFormat="1" applyFont="1" applyFill="1" applyBorder="1"/>
    <xf numFmtId="0" fontId="3" fillId="4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justify" vertical="top" wrapText="1"/>
    </xf>
    <xf numFmtId="0" fontId="1" fillId="8" borderId="1" xfId="0" applyFont="1" applyFill="1" applyBorder="1" applyAlignment="1">
      <alignment horizontal="justify" vertical="top" wrapText="1"/>
    </xf>
    <xf numFmtId="0" fontId="6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/>
    </xf>
    <xf numFmtId="0" fontId="5" fillId="8" borderId="1" xfId="0" applyFont="1" applyFill="1" applyBorder="1" applyAlignment="1">
      <alignment vertical="top"/>
    </xf>
    <xf numFmtId="0" fontId="1" fillId="8" borderId="1" xfId="0" applyFont="1" applyFill="1" applyBorder="1"/>
    <xf numFmtId="0" fontId="1" fillId="8" borderId="0" xfId="0" applyFont="1" applyFill="1"/>
    <xf numFmtId="0" fontId="1" fillId="8" borderId="2" xfId="0" applyFont="1" applyFill="1" applyBorder="1"/>
    <xf numFmtId="0" fontId="4" fillId="20" borderId="1" xfId="0" applyFont="1" applyFill="1" applyBorder="1" applyAlignment="1"/>
    <xf numFmtId="0" fontId="4" fillId="6" borderId="1" xfId="0" applyFont="1" applyFill="1" applyBorder="1" applyAlignment="1"/>
    <xf numFmtId="0" fontId="1" fillId="0" borderId="13" xfId="0" applyFont="1" applyFill="1" applyBorder="1"/>
    <xf numFmtId="0" fontId="1" fillId="0" borderId="14" xfId="0" applyFont="1" applyFill="1" applyBorder="1"/>
    <xf numFmtId="0" fontId="2" fillId="0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5;&#1048;&#1071;%2014_06_2016/&#1059;&#1063;&#1045;&#1041;&#1053;&#1067;&#1045;%20&#1055;&#1051;&#1040;&#1053;&#1067;/&#1057;&#1041;&#1054;&#1056;&#1053;&#1048;&#1050;%20&#1059;&#1063;&#1045;&#1041;&#1053;&#1067;&#1061;%20&#1055;&#1051;&#1040;&#1053;&#1054;&#1042;/&#1055;&#1055;&#1050;&#1056;&#1080;&#1057;/&#1053;&#1054;&#1042;&#1067;&#1045;%20&#1050;&#1054;&#1044;&#1067;%20&#1053;&#1045;%20&#1048;&#1047;&#1052;&#1045;&#1053;&#1048;&#1051;&#1048;%20&#1057;&#1056;&#1054;&#1050;%20&#1054;&#1041;&#1059;&#1063;&#1045;&#1053;&#1048;&#1071;/&#1040;&#1042;&#1058;&#1054;&#1052;&#1045;&#1061;&#1040;&#1053;&#1048;&#1050;/&#1082;&#1086;&#1088;&#1088;&#1077;&#1082;&#1090;&#1080;&#1088;&#1086;&#1074;&#1082;&#1072;%20&#1072;&#1074;&#1090;&#1086;&#1084;&#1077;&#1093;&#1072;&#1085;&#1080;&#1082;&#1086;&#1074;&#1075;&#1088;&#1091;&#1087;&#1087;&#1099;%202014%20&#1075;_&#1087;&#1086;&#1089;&#1090;&#1091;&#1087;&#1083;&#1077;&#1085;&#1080;&#1103;%20%20&#1101;&#1083;&#1077;&#1082;&#1090;&#1088;&#1086;&#1085;&#1085;&#1099;&#1077;%20&#1087;&#1083;&#1072;&#1085;&#1099;%202&#1075;%205%20&#1084;(&#1074;&#1072;&#1088;&#1080;&#1072;&#1085;&#1090;14.05.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7-2018%20&#1059;&#1095;&#1077;&#1073;&#1085;&#1099;&#1077;%20&#1087;&#1083;&#1072;&#1085;&#1099;%20&#1082;&#1086;&#1088;&#1088;&#1077;&#1082;&#1094;&#1080;&#1103;%20&#1087;&#1086;%20&#1040;&#1089;&#1090;&#1088;&#1086;&#1085;&#1086;&#1084;&#1080;&#1080;/&#1040;&#1042;&#1058;&#1054;&#1052;&#1045;&#1061;&#1040;&#1053;&#1048;&#1050;%202_10/151_&#1075;&#1088;&#1091;&#1087;&#1087;&#1072;%20&#1080;%20251_&#1089;%20&#1080;&#1079;&#1084;.%20_2017%20&#1075;_&#1087;&#1086;&#1089;&#1090;&#1091;&#1087;&#1083;&#1077;&#1085;&#1080;&#1103;%20%20&#1101;&#1083;&#1077;&#1082;&#1090;&#1088;&#1086;&#1085;&#1085;&#1099;&#1077;%20&#1087;&#1083;&#1072;&#1085;&#1099;%202&#1075;%2010%20&#1084;(&#1074;&#1072;&#1088;&#1080;&#1072;&#1085;&#1090;25.05.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 цифры"/>
      <sheetName val="Сводная по курсам Мастер Ц (2)"/>
      <sheetName val="Нагрузка преподавателей мастер "/>
      <sheetName val="Мастер сводная по нагрузке"/>
      <sheetName val="Монтажник РЭА"/>
      <sheetName val="Сводная Монтажник РЭА"/>
      <sheetName val="Нагрузка преп Монтажник РЭА (2)"/>
      <sheetName val="Монтаж.РЭА свод. по нагрузке"/>
      <sheetName val="СТАНОЧНИК"/>
      <sheetName val="Сводная по курсам СТАНОЧНИК"/>
      <sheetName val="НАГРУЗКА ПРЕП.   СТАНОЧНИК "/>
      <sheetName val="СВОД. НАГРУЗКА СТАНОЧНИК"/>
      <sheetName val="АВТОМЕХАНИК"/>
      <sheetName val="СВОДНАЯ ПО КУРСАМ АВТОМЕХАНИК"/>
      <sheetName val="НАГРУЗКА АВТОМЕХАНИК"/>
      <sheetName val="СВОД НАГРУЗКА АВТОМЕХАНИК"/>
      <sheetName val="ЭЛЕКТРОМОНТЕР"/>
      <sheetName val="СВОДНАЯ ПО КУРСАМ ЭЛЕКТРОМОНТЕР"/>
      <sheetName val="НАГРУЗКА ПРЕПОД ЭЛЕКТРОМОНТЕР"/>
      <sheetName val="СВОД ПО НАГРУЗКЕ ЭЛЕКТРОМОНТЕР"/>
      <sheetName val="ОБЩИЙ СВОД"/>
    </sheetNames>
    <sheetDataSet>
      <sheetData sheetId="0">
        <row r="7">
          <cell r="B7" t="str">
            <v>Русский язык</v>
          </cell>
        </row>
        <row r="8">
          <cell r="B8" t="str">
            <v>Литература</v>
          </cell>
        </row>
        <row r="9">
          <cell r="B9" t="str">
            <v>Иностранный язык</v>
          </cell>
        </row>
        <row r="10">
          <cell r="B10" t="str">
            <v>История</v>
          </cell>
        </row>
        <row r="11">
          <cell r="B11" t="str">
            <v>Обществознание ( вкл. Экономику и право)</v>
          </cell>
        </row>
        <row r="12">
          <cell r="B12" t="str">
            <v>Химия</v>
          </cell>
        </row>
        <row r="13">
          <cell r="B13" t="str">
            <v>Физика (профильный)</v>
          </cell>
        </row>
        <row r="14">
          <cell r="B14" t="str">
            <v>Биология</v>
          </cell>
        </row>
        <row r="15">
          <cell r="B15" t="str">
            <v>География</v>
          </cell>
        </row>
        <row r="16">
          <cell r="B16" t="str">
            <v>Математика (профильный)</v>
          </cell>
        </row>
        <row r="17">
          <cell r="B17" t="str">
            <v>Информатика и ИКТ (профильный)</v>
          </cell>
        </row>
        <row r="18">
          <cell r="B18" t="str">
            <v>ОБЖ</v>
          </cell>
        </row>
        <row r="19">
          <cell r="B19" t="str">
            <v>Физическая культура</v>
          </cell>
        </row>
        <row r="20">
          <cell r="B20" t="str">
            <v>Общепрофессиональный цикл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E6">
            <v>908.5</v>
          </cell>
          <cell r="F6">
            <v>1817</v>
          </cell>
        </row>
        <row r="7">
          <cell r="B7" t="str">
            <v>Русский язык</v>
          </cell>
          <cell r="E7">
            <v>39.5</v>
          </cell>
          <cell r="F7">
            <v>79</v>
          </cell>
        </row>
        <row r="8">
          <cell r="B8" t="str">
            <v>Литература</v>
          </cell>
          <cell r="E8">
            <v>98</v>
          </cell>
          <cell r="F8">
            <v>196</v>
          </cell>
        </row>
        <row r="9">
          <cell r="B9" t="str">
            <v>Иностранный язык</v>
          </cell>
          <cell r="E9">
            <v>79</v>
          </cell>
          <cell r="F9">
            <v>158</v>
          </cell>
        </row>
        <row r="10">
          <cell r="B10" t="str">
            <v>История</v>
          </cell>
          <cell r="E10">
            <v>60</v>
          </cell>
        </row>
        <row r="11">
          <cell r="B11" t="str">
            <v>Обществознание ( вкл. Экономику и право)</v>
          </cell>
          <cell r="E11">
            <v>79</v>
          </cell>
          <cell r="F11">
            <v>158</v>
          </cell>
        </row>
        <row r="12">
          <cell r="B12" t="str">
            <v>Химия</v>
          </cell>
          <cell r="E12">
            <v>60</v>
          </cell>
          <cell r="F12">
            <v>120</v>
          </cell>
        </row>
        <row r="13">
          <cell r="B13" t="str">
            <v>Физика (профильный)</v>
          </cell>
          <cell r="E13">
            <v>108.5</v>
          </cell>
          <cell r="F13">
            <v>217</v>
          </cell>
        </row>
        <row r="14">
          <cell r="B14" t="str">
            <v>Биология</v>
          </cell>
        </row>
        <row r="15">
          <cell r="B15" t="str">
            <v>География</v>
          </cell>
          <cell r="E15">
            <v>19</v>
          </cell>
        </row>
        <row r="16">
          <cell r="B16" t="str">
            <v>Математика (профильный)</v>
          </cell>
          <cell r="E16">
            <v>149.5</v>
          </cell>
          <cell r="F16">
            <v>299</v>
          </cell>
        </row>
        <row r="17">
          <cell r="B17" t="str">
            <v>Информатика и ИКТ (профильный)</v>
          </cell>
          <cell r="E17">
            <v>49.5</v>
          </cell>
        </row>
        <row r="18">
          <cell r="B18" t="str">
            <v>ОБЖ</v>
          </cell>
          <cell r="E18">
            <v>39.5</v>
          </cell>
          <cell r="F18">
            <v>79</v>
          </cell>
        </row>
        <row r="19">
          <cell r="B19" t="str">
            <v>Физическая культура</v>
          </cell>
          <cell r="E19">
            <v>87.5</v>
          </cell>
          <cell r="F19">
            <v>175</v>
          </cell>
        </row>
        <row r="20">
          <cell r="E20">
            <v>105</v>
          </cell>
          <cell r="F20">
            <v>210</v>
          </cell>
        </row>
        <row r="21">
          <cell r="B21" t="str">
            <v>Электротехника</v>
          </cell>
          <cell r="E21">
            <v>26.5</v>
          </cell>
          <cell r="F21">
            <v>53</v>
          </cell>
        </row>
        <row r="22">
          <cell r="B22" t="str">
            <v>Охрана труда</v>
          </cell>
          <cell r="E22">
            <v>16.5</v>
          </cell>
          <cell r="F22">
            <v>33</v>
          </cell>
        </row>
        <row r="23">
          <cell r="B23" t="str">
            <v>Материаловедение</v>
          </cell>
          <cell r="E23">
            <v>29</v>
          </cell>
          <cell r="F23">
            <v>58</v>
          </cell>
        </row>
        <row r="24">
          <cell r="B24" t="str">
            <v>Безопасность жизнедеятельности</v>
          </cell>
          <cell r="E24">
            <v>16</v>
          </cell>
          <cell r="F24">
            <v>32</v>
          </cell>
        </row>
        <row r="25">
          <cell r="E25">
            <v>17</v>
          </cell>
          <cell r="F25">
            <v>34</v>
          </cell>
        </row>
        <row r="27">
          <cell r="A27" t="str">
            <v>ПМ.00</v>
          </cell>
          <cell r="B27" t="str">
            <v xml:space="preserve">ПРОФЕССИОНАЛЬНЫЕ МОДУЛИ </v>
          </cell>
          <cell r="E27">
            <v>246</v>
          </cell>
          <cell r="F27">
            <v>1139</v>
          </cell>
        </row>
        <row r="28">
          <cell r="A28" t="str">
            <v>ПМ.01</v>
          </cell>
          <cell r="B28" t="str">
            <v>Техническое обслуживание и ремонт автотранспорта</v>
          </cell>
          <cell r="E28">
            <v>145</v>
          </cell>
          <cell r="F28">
            <v>862</v>
          </cell>
        </row>
        <row r="29">
          <cell r="A29" t="str">
            <v>МДК.01.01</v>
          </cell>
          <cell r="B29" t="str">
            <v>Слесарное дело и технические измерения</v>
          </cell>
          <cell r="E29">
            <v>25.5</v>
          </cell>
          <cell r="F29">
            <v>51</v>
          </cell>
        </row>
        <row r="30">
          <cell r="A30" t="str">
            <v>МДК.01.02</v>
          </cell>
          <cell r="B30" t="str">
            <v>Устройство, техническое обслуживание и ремонт автомобилей.</v>
          </cell>
          <cell r="E30">
            <v>119.5</v>
          </cell>
          <cell r="F30">
            <v>239</v>
          </cell>
        </row>
        <row r="31">
          <cell r="A31" t="str">
            <v>УП.01</v>
          </cell>
          <cell r="B31" t="str">
            <v>Учебная практика</v>
          </cell>
          <cell r="F31">
            <v>464</v>
          </cell>
        </row>
        <row r="32">
          <cell r="A32" t="str">
            <v>ПП.01</v>
          </cell>
          <cell r="B32" t="str">
            <v>Производственная практика</v>
          </cell>
          <cell r="F32">
            <v>108</v>
          </cell>
        </row>
        <row r="33">
          <cell r="A33" t="str">
            <v>ПМ.02</v>
          </cell>
          <cell r="B33" t="str">
            <v>Транспортировка грузов и перевозка пассажиров</v>
          </cell>
          <cell r="E33">
            <v>65</v>
          </cell>
          <cell r="F33">
            <v>149</v>
          </cell>
        </row>
        <row r="34">
          <cell r="A34" t="str">
            <v>МДК.02.01</v>
          </cell>
          <cell r="B34" t="str">
            <v>Теоретическая подготовка водителей автомобилей категории "В" и"С"</v>
          </cell>
          <cell r="E34">
            <v>65</v>
          </cell>
          <cell r="F34">
            <v>131</v>
          </cell>
        </row>
        <row r="35">
          <cell r="A35" t="str">
            <v>УП.02</v>
          </cell>
          <cell r="B35" t="str">
            <v>Учебная практика</v>
          </cell>
          <cell r="F35">
            <v>128</v>
          </cell>
        </row>
        <row r="36">
          <cell r="A36" t="str">
            <v>ПП.02</v>
          </cell>
          <cell r="B36" t="str">
            <v>Производственная практика</v>
          </cell>
          <cell r="F36">
            <v>18</v>
          </cell>
        </row>
        <row r="37">
          <cell r="A37" t="str">
            <v>ПМ.03</v>
          </cell>
          <cell r="B37" t="str">
            <v>Заправка транспортных средств горючими и смазочными материалами.</v>
          </cell>
          <cell r="E37">
            <v>36</v>
          </cell>
          <cell r="F37">
            <v>128</v>
          </cell>
        </row>
        <row r="38">
          <cell r="A38" t="str">
            <v>МДК.03.01</v>
          </cell>
          <cell r="B38" t="str">
            <v>Оборудование и   эксплуатация заправочных станций</v>
          </cell>
          <cell r="E38">
            <v>18</v>
          </cell>
          <cell r="F38">
            <v>36</v>
          </cell>
        </row>
        <row r="39">
          <cell r="A39" t="str">
            <v>МДК.03.02</v>
          </cell>
          <cell r="B39" t="str">
            <v>Организация транспортировки, приема, хранения и отпуска нефтепродуктов.</v>
          </cell>
          <cell r="E39">
            <v>18</v>
          </cell>
          <cell r="F39">
            <v>36</v>
          </cell>
        </row>
        <row r="40">
          <cell r="A40" t="str">
            <v>УП.03</v>
          </cell>
          <cell r="B40" t="str">
            <v>Учебная практики</v>
          </cell>
          <cell r="F40">
            <v>38</v>
          </cell>
        </row>
        <row r="41">
          <cell r="A41" t="str">
            <v>ПП.03</v>
          </cell>
          <cell r="B41" t="str">
            <v>Производственная практика</v>
          </cell>
          <cell r="F41">
            <v>18</v>
          </cell>
        </row>
        <row r="42">
          <cell r="E42">
            <v>42</v>
          </cell>
          <cell r="F42">
            <v>42</v>
          </cell>
        </row>
        <row r="43">
          <cell r="A43" t="str">
            <v>ФК.00.01</v>
          </cell>
          <cell r="B43" t="str">
            <v>Физическая культура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 цифры"/>
      <sheetName val="Календарный график Мастер"/>
      <sheetName val="Монтажник РЭА"/>
      <sheetName val="Сводная Монтажник РЭА"/>
      <sheetName val="СТАНОЧНИК"/>
      <sheetName val="Сводная по курсам СТАНОЧНИК"/>
      <sheetName val="ЭЛЕКТРОМОНТЕР"/>
      <sheetName val="СВОДНАЯ ПО КУРСАМ ЭЛЕКТРОМОНТЕР"/>
      <sheetName val="АВТОМЕХАНИК 2_10"/>
      <sheetName val="_КАЛ. Гр 251 (17-18)"/>
      <sheetName val="АВТОМЕХАНИК 2_10 (151)"/>
      <sheetName val="_КАЛ. Гр 1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161</v>
          </cell>
        </row>
        <row r="14">
          <cell r="E14">
            <v>20</v>
          </cell>
          <cell r="F14">
            <v>41</v>
          </cell>
        </row>
        <row r="15">
          <cell r="A15" t="str">
            <v>ОДБ.09</v>
          </cell>
          <cell r="B15" t="str">
            <v>Биология (вкл. экологию)</v>
          </cell>
          <cell r="F15">
            <v>38</v>
          </cell>
        </row>
        <row r="16">
          <cell r="F16">
            <v>59</v>
          </cell>
        </row>
        <row r="18">
          <cell r="F18">
            <v>116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J213"/>
  <sheetViews>
    <sheetView tabSelected="1" topLeftCell="A23" zoomScale="50" zoomScaleNormal="50" workbookViewId="0">
      <selection activeCell="A161" sqref="A161:BC213"/>
    </sheetView>
  </sheetViews>
  <sheetFormatPr defaultRowHeight="20.25" customHeight="1" x14ac:dyDescent="0.25"/>
  <cols>
    <col min="1" max="1" width="14.1640625" style="3" customWidth="1"/>
    <col min="2" max="2" width="53.6640625" style="3" customWidth="1"/>
    <col min="3" max="3" width="9.33203125" style="3"/>
    <col min="4" max="4" width="8" style="3" customWidth="1"/>
    <col min="5" max="6" width="7.5" style="3" customWidth="1"/>
    <col min="7" max="7" width="8" style="3" customWidth="1"/>
    <col min="8" max="8" width="7.1640625" style="3" customWidth="1"/>
    <col min="9" max="10" width="6.83203125" style="3" customWidth="1"/>
    <col min="11" max="11" width="6.5" style="3" customWidth="1"/>
    <col min="12" max="12" width="6.1640625" style="3" customWidth="1"/>
    <col min="13" max="14" width="6.5" style="3" customWidth="1"/>
    <col min="15" max="15" width="6.83203125" style="3" customWidth="1"/>
    <col min="16" max="16" width="6.5" style="3" customWidth="1"/>
    <col min="17" max="17" width="6.83203125" style="3" customWidth="1"/>
    <col min="18" max="18" width="6.1640625" style="3" customWidth="1"/>
    <col min="19" max="19" width="6.5" style="3" customWidth="1"/>
    <col min="20" max="20" width="5.83203125" style="3" customWidth="1"/>
    <col min="21" max="16384" width="9.33203125" style="3"/>
  </cols>
  <sheetData>
    <row r="1" spans="1:62" ht="20.2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2" ht="20.25" customHeight="1" x14ac:dyDescent="0.25">
      <c r="A2" s="4" t="s">
        <v>1</v>
      </c>
      <c r="B2" s="4" t="s">
        <v>2</v>
      </c>
      <c r="C2" s="5"/>
      <c r="D2" s="6" t="s">
        <v>3</v>
      </c>
      <c r="E2" s="6"/>
      <c r="F2" s="6"/>
      <c r="G2" s="6"/>
      <c r="H2" s="6" t="s">
        <v>4</v>
      </c>
      <c r="I2" s="6" t="s">
        <v>5</v>
      </c>
      <c r="J2" s="6"/>
      <c r="K2" s="6"/>
      <c r="L2" s="6" t="s">
        <v>6</v>
      </c>
      <c r="M2" s="6" t="s">
        <v>7</v>
      </c>
      <c r="N2" s="6"/>
      <c r="O2" s="6"/>
      <c r="P2" s="6"/>
      <c r="Q2" s="6" t="s">
        <v>8</v>
      </c>
      <c r="R2" s="6"/>
      <c r="S2" s="6"/>
      <c r="T2" s="6"/>
      <c r="U2" s="7" t="s">
        <v>9</v>
      </c>
      <c r="V2" s="6" t="s">
        <v>10</v>
      </c>
      <c r="W2" s="6"/>
      <c r="X2" s="6"/>
      <c r="Y2" s="6"/>
      <c r="Z2" s="6" t="s">
        <v>11</v>
      </c>
      <c r="AA2" s="6"/>
      <c r="AB2" s="6"/>
      <c r="AC2" s="6"/>
      <c r="AD2" s="6" t="s">
        <v>12</v>
      </c>
      <c r="AE2" s="6"/>
      <c r="AF2" s="6"/>
      <c r="AG2" s="6"/>
      <c r="AH2" s="6" t="s">
        <v>13</v>
      </c>
      <c r="AI2" s="6" t="s">
        <v>14</v>
      </c>
      <c r="AJ2" s="6"/>
      <c r="AK2" s="6"/>
      <c r="AL2" s="6" t="s">
        <v>15</v>
      </c>
      <c r="AM2" s="6" t="s">
        <v>16</v>
      </c>
      <c r="AN2" s="6"/>
      <c r="AO2" s="6"/>
      <c r="AP2" s="6"/>
      <c r="AQ2" s="6" t="s">
        <v>17</v>
      </c>
      <c r="AR2" s="6" t="s">
        <v>18</v>
      </c>
      <c r="AS2" s="6"/>
      <c r="AT2" s="6"/>
      <c r="AU2" s="6" t="s">
        <v>19</v>
      </c>
      <c r="AV2" s="6" t="s">
        <v>20</v>
      </c>
      <c r="AW2" s="6"/>
      <c r="AX2" s="6"/>
      <c r="AY2" s="6"/>
      <c r="AZ2" s="6" t="s">
        <v>21</v>
      </c>
      <c r="BA2" s="6"/>
      <c r="BB2" s="6"/>
      <c r="BC2" s="6"/>
    </row>
    <row r="3" spans="1:62" ht="20.25" customHeight="1" x14ac:dyDescent="0.25">
      <c r="A3" s="4"/>
      <c r="B3" s="4"/>
      <c r="C3" s="5"/>
      <c r="D3" s="8">
        <v>1</v>
      </c>
      <c r="E3" s="8">
        <v>8</v>
      </c>
      <c r="F3" s="8">
        <v>15</v>
      </c>
      <c r="G3" s="8">
        <v>22</v>
      </c>
      <c r="H3" s="6"/>
      <c r="I3" s="8">
        <v>6</v>
      </c>
      <c r="J3" s="8">
        <v>13</v>
      </c>
      <c r="K3" s="8">
        <v>20</v>
      </c>
      <c r="L3" s="6"/>
      <c r="M3" s="8">
        <v>3</v>
      </c>
      <c r="N3" s="8">
        <v>10</v>
      </c>
      <c r="O3" s="8">
        <v>17</v>
      </c>
      <c r="P3" s="9">
        <v>24</v>
      </c>
      <c r="Q3" s="8">
        <v>1</v>
      </c>
      <c r="R3" s="8">
        <v>8</v>
      </c>
      <c r="S3" s="8">
        <v>15</v>
      </c>
      <c r="T3" s="8">
        <v>22</v>
      </c>
      <c r="U3" s="7"/>
      <c r="V3" s="8">
        <v>5</v>
      </c>
      <c r="W3" s="8">
        <v>12</v>
      </c>
      <c r="X3" s="8">
        <v>19</v>
      </c>
      <c r="Y3" s="9">
        <v>26</v>
      </c>
      <c r="Z3" s="8">
        <v>2</v>
      </c>
      <c r="AA3" s="8">
        <v>9</v>
      </c>
      <c r="AB3" s="8">
        <v>16</v>
      </c>
      <c r="AC3" s="9">
        <v>23</v>
      </c>
      <c r="AD3" s="8">
        <v>1</v>
      </c>
      <c r="AE3" s="8">
        <v>8</v>
      </c>
      <c r="AF3" s="8">
        <v>15</v>
      </c>
      <c r="AG3" s="8">
        <v>22</v>
      </c>
      <c r="AH3" s="6"/>
      <c r="AI3" s="8">
        <v>5</v>
      </c>
      <c r="AJ3" s="8">
        <v>12</v>
      </c>
      <c r="AK3" s="8">
        <v>19</v>
      </c>
      <c r="AL3" s="6"/>
      <c r="AM3" s="8">
        <v>3</v>
      </c>
      <c r="AN3" s="8">
        <v>10</v>
      </c>
      <c r="AO3" s="8">
        <v>17</v>
      </c>
      <c r="AP3" s="9">
        <v>24</v>
      </c>
      <c r="AQ3" s="6"/>
      <c r="AR3" s="8">
        <v>7</v>
      </c>
      <c r="AS3" s="8">
        <v>14</v>
      </c>
      <c r="AT3" s="8">
        <v>21</v>
      </c>
      <c r="AU3" s="6"/>
      <c r="AV3" s="8">
        <v>5</v>
      </c>
      <c r="AW3" s="8">
        <v>12</v>
      </c>
      <c r="AX3" s="8">
        <v>19</v>
      </c>
      <c r="AY3" s="9">
        <v>26</v>
      </c>
      <c r="AZ3" s="8">
        <v>2</v>
      </c>
      <c r="BA3" s="8">
        <v>9</v>
      </c>
      <c r="BB3" s="8">
        <v>16</v>
      </c>
      <c r="BC3" s="8">
        <v>23</v>
      </c>
    </row>
    <row r="4" spans="1:62" ht="20.25" customHeight="1" x14ac:dyDescent="0.25">
      <c r="A4" s="4"/>
      <c r="B4" s="4"/>
      <c r="C4" s="5"/>
      <c r="D4" s="8">
        <v>6</v>
      </c>
      <c r="E4" s="8">
        <v>13</v>
      </c>
      <c r="F4" s="8">
        <v>20</v>
      </c>
      <c r="G4" s="8">
        <v>27</v>
      </c>
      <c r="H4" s="6"/>
      <c r="I4" s="8">
        <v>11</v>
      </c>
      <c r="J4" s="8">
        <v>18</v>
      </c>
      <c r="K4" s="8">
        <v>25</v>
      </c>
      <c r="L4" s="6"/>
      <c r="M4" s="8">
        <v>8</v>
      </c>
      <c r="N4" s="8">
        <v>15</v>
      </c>
      <c r="O4" s="8">
        <v>22</v>
      </c>
      <c r="P4" s="9">
        <v>29</v>
      </c>
      <c r="Q4" s="8">
        <v>6</v>
      </c>
      <c r="R4" s="8">
        <v>13</v>
      </c>
      <c r="S4" s="8">
        <v>20</v>
      </c>
      <c r="T4" s="8">
        <v>27</v>
      </c>
      <c r="U4" s="7"/>
      <c r="V4" s="8">
        <v>10</v>
      </c>
      <c r="W4" s="8">
        <v>17</v>
      </c>
      <c r="X4" s="8">
        <v>24</v>
      </c>
      <c r="Y4" s="9">
        <v>31</v>
      </c>
      <c r="Z4" s="8">
        <v>7</v>
      </c>
      <c r="AA4" s="8">
        <v>14</v>
      </c>
      <c r="AB4" s="8">
        <v>21</v>
      </c>
      <c r="AC4" s="9">
        <v>28</v>
      </c>
      <c r="AD4" s="8">
        <v>6</v>
      </c>
      <c r="AE4" s="8">
        <v>13</v>
      </c>
      <c r="AF4" s="8">
        <v>20</v>
      </c>
      <c r="AG4" s="8">
        <v>27</v>
      </c>
      <c r="AH4" s="6"/>
      <c r="AI4" s="8">
        <v>10</v>
      </c>
      <c r="AJ4" s="8">
        <v>17</v>
      </c>
      <c r="AK4" s="8">
        <v>24</v>
      </c>
      <c r="AL4" s="6"/>
      <c r="AM4" s="8">
        <v>8</v>
      </c>
      <c r="AN4" s="8">
        <v>15</v>
      </c>
      <c r="AO4" s="8">
        <v>22</v>
      </c>
      <c r="AP4" s="9">
        <v>29</v>
      </c>
      <c r="AQ4" s="6"/>
      <c r="AR4" s="8">
        <v>12</v>
      </c>
      <c r="AS4" s="8">
        <v>19</v>
      </c>
      <c r="AT4" s="8">
        <v>26</v>
      </c>
      <c r="AU4" s="6"/>
      <c r="AV4" s="8">
        <v>10</v>
      </c>
      <c r="AW4" s="8">
        <v>17</v>
      </c>
      <c r="AX4" s="8">
        <v>24</v>
      </c>
      <c r="AY4" s="9">
        <v>31</v>
      </c>
      <c r="AZ4" s="8">
        <v>7</v>
      </c>
      <c r="BA4" s="8">
        <v>14</v>
      </c>
      <c r="BB4" s="8">
        <v>21</v>
      </c>
      <c r="BC4" s="8">
        <v>28</v>
      </c>
      <c r="BJ4" s="10" t="s">
        <v>0</v>
      </c>
    </row>
    <row r="5" spans="1:62" ht="20.25" customHeight="1" x14ac:dyDescent="0.25">
      <c r="A5" s="4"/>
      <c r="B5" s="4"/>
      <c r="C5" s="5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  <c r="S5" s="11">
        <v>16</v>
      </c>
      <c r="T5" s="11">
        <v>17</v>
      </c>
      <c r="U5" s="12"/>
      <c r="V5" s="13"/>
      <c r="W5" s="14">
        <v>1</v>
      </c>
      <c r="X5" s="14">
        <v>2</v>
      </c>
      <c r="Y5" s="14">
        <v>3</v>
      </c>
      <c r="Z5" s="14">
        <v>4</v>
      </c>
      <c r="AA5" s="14">
        <v>5</v>
      </c>
      <c r="AB5" s="14">
        <v>6</v>
      </c>
      <c r="AC5" s="14">
        <v>7</v>
      </c>
      <c r="AD5" s="14">
        <v>8</v>
      </c>
      <c r="AE5" s="14">
        <v>9</v>
      </c>
      <c r="AF5" s="14">
        <v>10</v>
      </c>
      <c r="AG5" s="14">
        <v>11</v>
      </c>
      <c r="AH5" s="14">
        <v>12</v>
      </c>
      <c r="AI5" s="14">
        <v>13</v>
      </c>
      <c r="AJ5" s="14">
        <v>14</v>
      </c>
      <c r="AK5" s="14">
        <v>15</v>
      </c>
      <c r="AL5" s="14">
        <v>16</v>
      </c>
      <c r="AM5" s="14">
        <v>17</v>
      </c>
      <c r="AN5" s="14">
        <v>18</v>
      </c>
      <c r="AO5" s="14">
        <v>19</v>
      </c>
      <c r="AP5" s="14">
        <v>20</v>
      </c>
      <c r="AQ5" s="14">
        <v>21</v>
      </c>
      <c r="AR5" s="14">
        <v>22</v>
      </c>
      <c r="AS5" s="14">
        <v>23</v>
      </c>
      <c r="AT5" s="14">
        <v>24</v>
      </c>
      <c r="AU5" s="15"/>
      <c r="AV5" s="11"/>
      <c r="AW5" s="11"/>
      <c r="AX5" s="11"/>
      <c r="AY5" s="15"/>
      <c r="AZ5" s="11"/>
      <c r="BA5" s="11"/>
      <c r="BB5" s="11"/>
      <c r="BC5" s="11"/>
      <c r="BJ5" s="10"/>
    </row>
    <row r="6" spans="1:62" ht="20.25" customHeight="1" thickBot="1" x14ac:dyDescent="0.3">
      <c r="A6" s="4"/>
      <c r="B6" s="4"/>
      <c r="C6" s="5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3">
        <v>18</v>
      </c>
      <c r="V6" s="13">
        <v>19</v>
      </c>
      <c r="W6" s="14">
        <v>20</v>
      </c>
      <c r="X6" s="14">
        <v>21</v>
      </c>
      <c r="Y6" s="14">
        <v>22</v>
      </c>
      <c r="Z6" s="11">
        <v>23</v>
      </c>
      <c r="AA6" s="11">
        <v>24</v>
      </c>
      <c r="AB6" s="11">
        <v>25</v>
      </c>
      <c r="AC6" s="11">
        <v>26</v>
      </c>
      <c r="AD6" s="11">
        <v>27</v>
      </c>
      <c r="AE6" s="11">
        <v>28</v>
      </c>
      <c r="AF6" s="11">
        <v>29</v>
      </c>
      <c r="AG6" s="11">
        <v>30</v>
      </c>
      <c r="AH6" s="11">
        <v>31</v>
      </c>
      <c r="AI6" s="11">
        <v>32</v>
      </c>
      <c r="AJ6" s="11">
        <v>33</v>
      </c>
      <c r="AK6" s="11">
        <v>34</v>
      </c>
      <c r="AL6" s="11">
        <v>35</v>
      </c>
      <c r="AM6" s="11">
        <v>36</v>
      </c>
      <c r="AN6" s="11">
        <v>37</v>
      </c>
      <c r="AO6" s="11">
        <v>38</v>
      </c>
      <c r="AP6" s="11">
        <v>39</v>
      </c>
      <c r="AQ6" s="11">
        <v>40</v>
      </c>
      <c r="AR6" s="11">
        <v>41</v>
      </c>
      <c r="AS6" s="11">
        <v>42</v>
      </c>
      <c r="AT6" s="11">
        <v>43</v>
      </c>
      <c r="AU6" s="11">
        <v>44</v>
      </c>
      <c r="AV6" s="11">
        <v>45</v>
      </c>
      <c r="AW6" s="11">
        <v>46</v>
      </c>
      <c r="AX6" s="11">
        <v>47</v>
      </c>
      <c r="AY6" s="11">
        <v>48</v>
      </c>
      <c r="AZ6" s="11">
        <v>49</v>
      </c>
      <c r="BA6" s="11">
        <v>50</v>
      </c>
      <c r="BB6" s="11">
        <v>51</v>
      </c>
      <c r="BC6" s="11">
        <v>52</v>
      </c>
      <c r="BD6" s="16" t="s">
        <v>22</v>
      </c>
      <c r="BE6" s="16" t="s">
        <v>23</v>
      </c>
      <c r="BF6" s="17" t="s">
        <v>24</v>
      </c>
      <c r="BH6" s="3" t="s">
        <v>25</v>
      </c>
      <c r="BI6" s="3" t="s">
        <v>26</v>
      </c>
    </row>
    <row r="7" spans="1:62" ht="20.25" customHeight="1" thickBot="1" x14ac:dyDescent="0.3">
      <c r="A7" s="18" t="s">
        <v>27</v>
      </c>
      <c r="B7" s="19" t="s">
        <v>28</v>
      </c>
      <c r="C7" s="20" t="s">
        <v>29</v>
      </c>
      <c r="D7" s="21">
        <f>D9+D11+D13+D15+D17+D19+D21+D23+D27+D29+D31+D33+D35+D37+D39</f>
        <v>27</v>
      </c>
      <c r="E7" s="21">
        <f t="shared" ref="E7:AT8" si="0">E9+E11+E13+E15+E17+E19+E21+E23+E27+E29+E31+E33+E35+E37+E39</f>
        <v>27</v>
      </c>
      <c r="F7" s="21">
        <f t="shared" si="0"/>
        <v>27</v>
      </c>
      <c r="G7" s="21">
        <f t="shared" si="0"/>
        <v>27</v>
      </c>
      <c r="H7" s="21">
        <f t="shared" si="0"/>
        <v>27</v>
      </c>
      <c r="I7" s="21">
        <f t="shared" si="0"/>
        <v>27</v>
      </c>
      <c r="J7" s="21">
        <f t="shared" si="0"/>
        <v>27</v>
      </c>
      <c r="K7" s="21">
        <f t="shared" si="0"/>
        <v>27</v>
      </c>
      <c r="L7" s="21">
        <f t="shared" si="0"/>
        <v>27</v>
      </c>
      <c r="M7" s="21">
        <f t="shared" si="0"/>
        <v>27</v>
      </c>
      <c r="N7" s="21">
        <f t="shared" si="0"/>
        <v>27</v>
      </c>
      <c r="O7" s="21">
        <f t="shared" si="0"/>
        <v>27</v>
      </c>
      <c r="P7" s="21">
        <f t="shared" si="0"/>
        <v>27</v>
      </c>
      <c r="Q7" s="21">
        <f t="shared" si="0"/>
        <v>27</v>
      </c>
      <c r="R7" s="21">
        <f t="shared" si="0"/>
        <v>27</v>
      </c>
      <c r="S7" s="21">
        <f t="shared" si="0"/>
        <v>27</v>
      </c>
      <c r="T7" s="21">
        <f t="shared" si="0"/>
        <v>27</v>
      </c>
      <c r="U7" s="22"/>
      <c r="V7" s="22"/>
      <c r="W7" s="21">
        <f t="shared" si="0"/>
        <v>26</v>
      </c>
      <c r="X7" s="21">
        <f t="shared" si="0"/>
        <v>26</v>
      </c>
      <c r="Y7" s="21">
        <f t="shared" si="0"/>
        <v>26</v>
      </c>
      <c r="Z7" s="21">
        <f t="shared" si="0"/>
        <v>26</v>
      </c>
      <c r="AA7" s="21">
        <f t="shared" si="0"/>
        <v>26</v>
      </c>
      <c r="AB7" s="21">
        <f t="shared" si="0"/>
        <v>26</v>
      </c>
      <c r="AC7" s="21">
        <f t="shared" si="0"/>
        <v>26</v>
      </c>
      <c r="AD7" s="21">
        <f t="shared" si="0"/>
        <v>26</v>
      </c>
      <c r="AE7" s="21">
        <f t="shared" si="0"/>
        <v>26</v>
      </c>
      <c r="AF7" s="21">
        <f t="shared" si="0"/>
        <v>26</v>
      </c>
      <c r="AG7" s="21">
        <f t="shared" si="0"/>
        <v>26</v>
      </c>
      <c r="AH7" s="21">
        <f t="shared" si="0"/>
        <v>26</v>
      </c>
      <c r="AI7" s="21">
        <f t="shared" si="0"/>
        <v>26</v>
      </c>
      <c r="AJ7" s="21">
        <f t="shared" si="0"/>
        <v>26</v>
      </c>
      <c r="AK7" s="21">
        <f t="shared" si="0"/>
        <v>26</v>
      </c>
      <c r="AL7" s="21">
        <f t="shared" si="0"/>
        <v>26</v>
      </c>
      <c r="AM7" s="21">
        <f t="shared" si="0"/>
        <v>26</v>
      </c>
      <c r="AN7" s="21">
        <f t="shared" si="0"/>
        <v>26</v>
      </c>
      <c r="AO7" s="21">
        <f t="shared" si="0"/>
        <v>26</v>
      </c>
      <c r="AP7" s="21">
        <f t="shared" si="0"/>
        <v>26</v>
      </c>
      <c r="AQ7" s="21">
        <f t="shared" si="0"/>
        <v>26</v>
      </c>
      <c r="AR7" s="21">
        <f t="shared" si="0"/>
        <v>26</v>
      </c>
      <c r="AS7" s="21">
        <f t="shared" si="0"/>
        <v>27</v>
      </c>
      <c r="AT7" s="21">
        <f t="shared" si="0"/>
        <v>27</v>
      </c>
      <c r="AU7" s="22"/>
      <c r="AV7" s="22"/>
      <c r="AW7" s="22"/>
      <c r="AX7" s="22"/>
      <c r="AY7" s="22"/>
      <c r="AZ7" s="22"/>
      <c r="BA7" s="22"/>
      <c r="BB7" s="22"/>
      <c r="BC7" s="22"/>
      <c r="BD7" s="23">
        <f>SUM(D7:T7)</f>
        <v>459</v>
      </c>
      <c r="BE7" s="23">
        <f>SUM(W7:AT7)</f>
        <v>626</v>
      </c>
      <c r="BF7" s="24">
        <f>SUM(BD7:BE7)</f>
        <v>1085</v>
      </c>
      <c r="BG7" s="25"/>
      <c r="BH7" s="26">
        <f>[1]АВТОМЕХАНИК!F6</f>
        <v>1817</v>
      </c>
      <c r="BI7" s="25">
        <f>BH7-BF7</f>
        <v>732</v>
      </c>
      <c r="BJ7" s="19" t="s">
        <v>28</v>
      </c>
    </row>
    <row r="8" spans="1:62" ht="20.25" customHeight="1" thickBot="1" x14ac:dyDescent="0.3">
      <c r="A8" s="16"/>
      <c r="B8" s="16"/>
      <c r="C8" s="27" t="s">
        <v>30</v>
      </c>
      <c r="D8" s="28">
        <f>D10+D12+D14+D16+D18+D20+D22+D24+D28+D30+D32+D34+D36+D38+D40</f>
        <v>13</v>
      </c>
      <c r="E8" s="28">
        <f t="shared" si="0"/>
        <v>14</v>
      </c>
      <c r="F8" s="28">
        <f t="shared" si="0"/>
        <v>13</v>
      </c>
      <c r="G8" s="28">
        <f t="shared" si="0"/>
        <v>14</v>
      </c>
      <c r="H8" s="28">
        <f t="shared" si="0"/>
        <v>14</v>
      </c>
      <c r="I8" s="28">
        <f t="shared" si="0"/>
        <v>13</v>
      </c>
      <c r="J8" s="28">
        <f t="shared" si="0"/>
        <v>14</v>
      </c>
      <c r="K8" s="28">
        <f t="shared" si="0"/>
        <v>13</v>
      </c>
      <c r="L8" s="28">
        <f t="shared" si="0"/>
        <v>14</v>
      </c>
      <c r="M8" s="28">
        <f t="shared" si="0"/>
        <v>13</v>
      </c>
      <c r="N8" s="28">
        <f t="shared" si="0"/>
        <v>14</v>
      </c>
      <c r="O8" s="28">
        <f t="shared" si="0"/>
        <v>13</v>
      </c>
      <c r="P8" s="28">
        <f t="shared" si="0"/>
        <v>14</v>
      </c>
      <c r="Q8" s="28">
        <f t="shared" si="0"/>
        <v>14</v>
      </c>
      <c r="R8" s="28">
        <f t="shared" si="0"/>
        <v>13</v>
      </c>
      <c r="S8" s="28">
        <f t="shared" si="0"/>
        <v>13</v>
      </c>
      <c r="T8" s="28">
        <f t="shared" si="0"/>
        <v>14</v>
      </c>
      <c r="U8" s="22"/>
      <c r="V8" s="22"/>
      <c r="W8" s="28">
        <f t="shared" si="0"/>
        <v>13</v>
      </c>
      <c r="X8" s="28">
        <f t="shared" si="0"/>
        <v>13</v>
      </c>
      <c r="Y8" s="28">
        <f t="shared" si="0"/>
        <v>13</v>
      </c>
      <c r="Z8" s="28">
        <f t="shared" si="0"/>
        <v>13</v>
      </c>
      <c r="AA8" s="28">
        <f t="shared" si="0"/>
        <v>13</v>
      </c>
      <c r="AB8" s="28">
        <f t="shared" si="0"/>
        <v>13</v>
      </c>
      <c r="AC8" s="28">
        <f t="shared" si="0"/>
        <v>13</v>
      </c>
      <c r="AD8" s="28">
        <f t="shared" si="0"/>
        <v>13</v>
      </c>
      <c r="AE8" s="28">
        <f t="shared" si="0"/>
        <v>13</v>
      </c>
      <c r="AF8" s="28">
        <f t="shared" si="0"/>
        <v>13</v>
      </c>
      <c r="AG8" s="28">
        <f t="shared" si="0"/>
        <v>13</v>
      </c>
      <c r="AH8" s="28">
        <f t="shared" si="0"/>
        <v>13</v>
      </c>
      <c r="AI8" s="28">
        <f t="shared" si="0"/>
        <v>13</v>
      </c>
      <c r="AJ8" s="28">
        <f t="shared" si="0"/>
        <v>13</v>
      </c>
      <c r="AK8" s="28">
        <f t="shared" si="0"/>
        <v>13</v>
      </c>
      <c r="AL8" s="28">
        <f t="shared" si="0"/>
        <v>13</v>
      </c>
      <c r="AM8" s="28">
        <f t="shared" si="0"/>
        <v>13</v>
      </c>
      <c r="AN8" s="28">
        <f t="shared" si="0"/>
        <v>13</v>
      </c>
      <c r="AO8" s="28">
        <f t="shared" si="0"/>
        <v>13</v>
      </c>
      <c r="AP8" s="28">
        <f t="shared" si="0"/>
        <v>13</v>
      </c>
      <c r="AQ8" s="28">
        <f t="shared" si="0"/>
        <v>13</v>
      </c>
      <c r="AR8" s="28">
        <f t="shared" si="0"/>
        <v>13</v>
      </c>
      <c r="AS8" s="28">
        <f t="shared" si="0"/>
        <v>13</v>
      </c>
      <c r="AT8" s="28">
        <f t="shared" si="0"/>
        <v>12</v>
      </c>
      <c r="AU8" s="22"/>
      <c r="AV8" s="22"/>
      <c r="AW8" s="22"/>
      <c r="AX8" s="22"/>
      <c r="AY8" s="22"/>
      <c r="AZ8" s="22"/>
      <c r="BA8" s="22"/>
      <c r="BB8" s="22"/>
      <c r="BC8" s="22"/>
      <c r="BD8" s="16">
        <f>SUM(D8:T8)</f>
        <v>230</v>
      </c>
      <c r="BE8" s="16">
        <f>SUM(W8:AT8)</f>
        <v>311</v>
      </c>
      <c r="BF8" s="16">
        <f>SUM(BD8:BE8)</f>
        <v>541</v>
      </c>
      <c r="BH8" s="29">
        <f>[1]АВТОМЕХАНИК!E6</f>
        <v>908.5</v>
      </c>
      <c r="BI8" s="29">
        <f>BH8-BF8</f>
        <v>367.5</v>
      </c>
    </row>
    <row r="9" spans="1:62" ht="20.25" customHeight="1" thickBot="1" x14ac:dyDescent="0.3">
      <c r="A9" s="30" t="s">
        <v>31</v>
      </c>
      <c r="B9" s="30" t="str">
        <f>'[1]Мастер цифры'!B7</f>
        <v>Русский язык</v>
      </c>
      <c r="C9" s="31" t="s">
        <v>29</v>
      </c>
      <c r="D9" s="32">
        <v>2</v>
      </c>
      <c r="E9" s="32">
        <v>2</v>
      </c>
      <c r="F9" s="32">
        <v>2</v>
      </c>
      <c r="G9" s="32">
        <v>2</v>
      </c>
      <c r="H9" s="32">
        <v>2</v>
      </c>
      <c r="I9" s="32">
        <v>2</v>
      </c>
      <c r="J9" s="32">
        <v>2</v>
      </c>
      <c r="K9" s="32">
        <v>2</v>
      </c>
      <c r="L9" s="32">
        <v>2</v>
      </c>
      <c r="M9" s="32">
        <v>2</v>
      </c>
      <c r="N9" s="32">
        <v>2</v>
      </c>
      <c r="O9" s="32">
        <v>2</v>
      </c>
      <c r="P9" s="32">
        <v>2</v>
      </c>
      <c r="Q9" s="32">
        <v>2</v>
      </c>
      <c r="R9" s="32">
        <v>2</v>
      </c>
      <c r="S9" s="32">
        <v>2</v>
      </c>
      <c r="T9" s="32">
        <v>2</v>
      </c>
      <c r="U9" s="33"/>
      <c r="V9" s="33"/>
      <c r="W9" s="34">
        <v>1</v>
      </c>
      <c r="X9" s="34">
        <v>1</v>
      </c>
      <c r="Y9" s="34">
        <v>1</v>
      </c>
      <c r="Z9" s="34">
        <v>1</v>
      </c>
      <c r="AA9" s="34">
        <v>1</v>
      </c>
      <c r="AB9" s="34">
        <v>1</v>
      </c>
      <c r="AC9" s="34">
        <v>1</v>
      </c>
      <c r="AD9" s="34">
        <v>1</v>
      </c>
      <c r="AE9" s="34">
        <v>1</v>
      </c>
      <c r="AF9" s="34">
        <v>1</v>
      </c>
      <c r="AG9" s="34">
        <v>1</v>
      </c>
      <c r="AH9" s="34">
        <v>1</v>
      </c>
      <c r="AI9" s="34">
        <v>1</v>
      </c>
      <c r="AJ9" s="34">
        <v>1</v>
      </c>
      <c r="AK9" s="34">
        <v>1</v>
      </c>
      <c r="AL9" s="34">
        <v>1</v>
      </c>
      <c r="AM9" s="34">
        <v>1</v>
      </c>
      <c r="AN9" s="34">
        <v>1</v>
      </c>
      <c r="AO9" s="34">
        <v>1</v>
      </c>
      <c r="AP9" s="34">
        <v>1</v>
      </c>
      <c r="AQ9" s="34">
        <v>1</v>
      </c>
      <c r="AR9" s="34">
        <v>1</v>
      </c>
      <c r="AS9" s="34">
        <v>1</v>
      </c>
      <c r="AT9" s="34">
        <v>1</v>
      </c>
      <c r="AU9" s="35"/>
      <c r="AV9" s="35"/>
      <c r="AW9" s="35"/>
      <c r="AX9" s="35"/>
      <c r="AY9" s="35"/>
      <c r="AZ9" s="35"/>
      <c r="BA9" s="35"/>
      <c r="BB9" s="35"/>
      <c r="BC9" s="35"/>
      <c r="BD9" s="36">
        <f>SUM(D9:T9)</f>
        <v>34</v>
      </c>
      <c r="BE9" s="36">
        <f>SUM(W9:AT9)</f>
        <v>24</v>
      </c>
      <c r="BF9" s="36">
        <f>SUM(BD9:BE9)</f>
        <v>58</v>
      </c>
      <c r="BG9" s="37"/>
      <c r="BH9" s="38">
        <f>[1]АВТОМЕХАНИК!F7</f>
        <v>79</v>
      </c>
      <c r="BI9" s="37">
        <f>BH9-BF9</f>
        <v>21</v>
      </c>
      <c r="BJ9" s="39" t="str">
        <f>'[1]Мастер цифры'!B7</f>
        <v>Русский язык</v>
      </c>
    </row>
    <row r="10" spans="1:62" ht="20.25" customHeight="1" thickBot="1" x14ac:dyDescent="0.3">
      <c r="A10" s="16"/>
      <c r="B10" s="40"/>
      <c r="C10" s="41" t="s">
        <v>32</v>
      </c>
      <c r="D10" s="42">
        <v>1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1</v>
      </c>
      <c r="P10" s="42">
        <v>1</v>
      </c>
      <c r="Q10" s="42">
        <v>1</v>
      </c>
      <c r="R10" s="42">
        <v>1</v>
      </c>
      <c r="S10" s="42">
        <v>1</v>
      </c>
      <c r="T10" s="42">
        <v>1</v>
      </c>
      <c r="U10" s="43"/>
      <c r="V10" s="43"/>
      <c r="W10" s="42">
        <v>1</v>
      </c>
      <c r="X10" s="42"/>
      <c r="Y10" s="42">
        <v>1</v>
      </c>
      <c r="Z10" s="42"/>
      <c r="AA10" s="44">
        <v>1</v>
      </c>
      <c r="AB10" s="42"/>
      <c r="AC10" s="42">
        <v>1</v>
      </c>
      <c r="AD10" s="42"/>
      <c r="AE10" s="42">
        <v>1</v>
      </c>
      <c r="AF10" s="42"/>
      <c r="AG10" s="42">
        <v>1</v>
      </c>
      <c r="AH10" s="42"/>
      <c r="AI10" s="42">
        <v>1</v>
      </c>
      <c r="AJ10" s="42"/>
      <c r="AK10" s="42">
        <v>1</v>
      </c>
      <c r="AL10" s="42"/>
      <c r="AM10" s="42">
        <v>1</v>
      </c>
      <c r="AN10" s="42"/>
      <c r="AO10" s="42">
        <v>1</v>
      </c>
      <c r="AP10" s="42"/>
      <c r="AQ10" s="44">
        <v>1</v>
      </c>
      <c r="AR10" s="42"/>
      <c r="AS10" s="42">
        <v>1</v>
      </c>
      <c r="AT10" s="42"/>
      <c r="AU10" s="35"/>
      <c r="AV10" s="43"/>
      <c r="AW10" s="43"/>
      <c r="AX10" s="43"/>
      <c r="AY10" s="43"/>
      <c r="AZ10" s="43"/>
      <c r="BA10" s="43"/>
      <c r="BB10" s="43"/>
      <c r="BC10" s="43"/>
      <c r="BD10" s="16">
        <f t="shared" ref="BD10:BD69" si="1">SUM(D10:T10)</f>
        <v>17</v>
      </c>
      <c r="BE10" s="16">
        <f t="shared" ref="BE10:BE69" si="2">SUM(W10:AT10)</f>
        <v>12</v>
      </c>
      <c r="BF10" s="16">
        <f t="shared" ref="BF10:BF69" si="3">SUM(BD10:BE10)</f>
        <v>29</v>
      </c>
      <c r="BH10" s="45">
        <f>[1]АВТОМЕХАНИК!E7</f>
        <v>39.5</v>
      </c>
      <c r="BI10" s="45">
        <f>BH10-BF10</f>
        <v>10.5</v>
      </c>
      <c r="BJ10" s="46"/>
    </row>
    <row r="11" spans="1:62" ht="20.25" customHeight="1" thickBot="1" x14ac:dyDescent="0.3">
      <c r="A11" s="30" t="s">
        <v>33</v>
      </c>
      <c r="B11" s="30" t="str">
        <f>'[1]Мастер цифры'!B8</f>
        <v>Литература</v>
      </c>
      <c r="C11" s="31" t="s">
        <v>29</v>
      </c>
      <c r="D11" s="32">
        <v>2</v>
      </c>
      <c r="E11" s="32">
        <v>2</v>
      </c>
      <c r="F11" s="32">
        <v>2</v>
      </c>
      <c r="G11" s="32">
        <v>2</v>
      </c>
      <c r="H11" s="32">
        <v>2</v>
      </c>
      <c r="I11" s="32">
        <v>2</v>
      </c>
      <c r="J11" s="32">
        <v>2</v>
      </c>
      <c r="K11" s="32">
        <v>2</v>
      </c>
      <c r="L11" s="32">
        <v>2</v>
      </c>
      <c r="M11" s="34">
        <v>2</v>
      </c>
      <c r="N11" s="32">
        <v>2</v>
      </c>
      <c r="O11" s="32">
        <v>2</v>
      </c>
      <c r="P11" s="32">
        <v>2</v>
      </c>
      <c r="Q11" s="32">
        <v>2</v>
      </c>
      <c r="R11" s="32">
        <v>2</v>
      </c>
      <c r="S11" s="32">
        <v>2</v>
      </c>
      <c r="T11" s="32">
        <v>2</v>
      </c>
      <c r="U11" s="33"/>
      <c r="V11" s="33"/>
      <c r="W11" s="34">
        <v>2</v>
      </c>
      <c r="X11" s="34">
        <v>2</v>
      </c>
      <c r="Y11" s="34">
        <v>2</v>
      </c>
      <c r="Z11" s="34">
        <v>2</v>
      </c>
      <c r="AA11" s="34">
        <v>2</v>
      </c>
      <c r="AB11" s="34">
        <v>2</v>
      </c>
      <c r="AC11" s="34">
        <v>2</v>
      </c>
      <c r="AD11" s="34">
        <v>2</v>
      </c>
      <c r="AE11" s="34">
        <v>2</v>
      </c>
      <c r="AF11" s="34">
        <v>2</v>
      </c>
      <c r="AG11" s="34">
        <v>2</v>
      </c>
      <c r="AH11" s="34">
        <v>2</v>
      </c>
      <c r="AI11" s="34">
        <v>2</v>
      </c>
      <c r="AJ11" s="34">
        <v>2</v>
      </c>
      <c r="AK11" s="34">
        <v>2</v>
      </c>
      <c r="AL11" s="34">
        <v>2</v>
      </c>
      <c r="AM11" s="34">
        <v>2</v>
      </c>
      <c r="AN11" s="34">
        <v>2</v>
      </c>
      <c r="AO11" s="34">
        <v>2</v>
      </c>
      <c r="AP11" s="34">
        <v>2</v>
      </c>
      <c r="AQ11" s="34">
        <v>2</v>
      </c>
      <c r="AR11" s="34">
        <v>2</v>
      </c>
      <c r="AS11" s="34">
        <v>2</v>
      </c>
      <c r="AT11" s="34">
        <v>2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6">
        <f t="shared" si="1"/>
        <v>34</v>
      </c>
      <c r="BE11" s="36">
        <f t="shared" si="2"/>
        <v>48</v>
      </c>
      <c r="BF11" s="36">
        <f t="shared" si="3"/>
        <v>82</v>
      </c>
      <c r="BG11" s="37"/>
      <c r="BH11" s="38">
        <f>[1]АВТОМЕХАНИК!F8</f>
        <v>196</v>
      </c>
      <c r="BI11" s="37">
        <f>BH11-BF11</f>
        <v>114</v>
      </c>
      <c r="BJ11" s="39" t="str">
        <f>'[1]Мастер цифры'!B8</f>
        <v>Литература</v>
      </c>
    </row>
    <row r="12" spans="1:62" ht="20.25" customHeight="1" thickBot="1" x14ac:dyDescent="0.3">
      <c r="A12" s="16"/>
      <c r="B12" s="47"/>
      <c r="C12" s="41" t="s">
        <v>32</v>
      </c>
      <c r="D12" s="48">
        <v>1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1</v>
      </c>
      <c r="N12" s="48">
        <v>1</v>
      </c>
      <c r="O12" s="48">
        <v>1</v>
      </c>
      <c r="P12" s="48">
        <v>1</v>
      </c>
      <c r="Q12" s="48">
        <v>1</v>
      </c>
      <c r="R12" s="48">
        <v>1</v>
      </c>
      <c r="S12" s="48">
        <v>1</v>
      </c>
      <c r="T12" s="48">
        <v>1</v>
      </c>
      <c r="U12" s="49"/>
      <c r="V12" s="49"/>
      <c r="W12" s="48">
        <v>1</v>
      </c>
      <c r="X12" s="48">
        <v>1</v>
      </c>
      <c r="Y12" s="48">
        <v>1</v>
      </c>
      <c r="Z12" s="48">
        <v>1</v>
      </c>
      <c r="AA12" s="48">
        <v>1</v>
      </c>
      <c r="AB12" s="48">
        <v>1</v>
      </c>
      <c r="AC12" s="48">
        <v>1</v>
      </c>
      <c r="AD12" s="48">
        <v>1</v>
      </c>
      <c r="AE12" s="48">
        <v>1</v>
      </c>
      <c r="AF12" s="48">
        <v>1</v>
      </c>
      <c r="AG12" s="48">
        <v>1</v>
      </c>
      <c r="AH12" s="48">
        <v>1</v>
      </c>
      <c r="AI12" s="48">
        <v>1</v>
      </c>
      <c r="AJ12" s="48">
        <v>1</v>
      </c>
      <c r="AK12" s="48">
        <v>1</v>
      </c>
      <c r="AL12" s="48">
        <v>1</v>
      </c>
      <c r="AM12" s="48">
        <v>1</v>
      </c>
      <c r="AN12" s="48">
        <v>1</v>
      </c>
      <c r="AO12" s="48">
        <v>1</v>
      </c>
      <c r="AP12" s="48">
        <v>1</v>
      </c>
      <c r="AQ12" s="48">
        <v>1</v>
      </c>
      <c r="AR12" s="48">
        <v>1</v>
      </c>
      <c r="AS12" s="48">
        <v>1</v>
      </c>
      <c r="AT12" s="48">
        <v>1</v>
      </c>
      <c r="AU12" s="49"/>
      <c r="AV12" s="49"/>
      <c r="AW12" s="49"/>
      <c r="AX12" s="49"/>
      <c r="AY12" s="49"/>
      <c r="AZ12" s="49"/>
      <c r="BA12" s="49"/>
      <c r="BB12" s="49"/>
      <c r="BC12" s="49"/>
      <c r="BD12" s="16">
        <f t="shared" si="1"/>
        <v>17</v>
      </c>
      <c r="BE12" s="16">
        <f t="shared" si="2"/>
        <v>24</v>
      </c>
      <c r="BF12" s="16">
        <f t="shared" si="3"/>
        <v>41</v>
      </c>
      <c r="BH12" s="45">
        <f>[1]АВТОМЕХАНИК!E8</f>
        <v>98</v>
      </c>
      <c r="BI12" s="3">
        <f t="shared" ref="BI12:BI71" si="4">BH12-BF12</f>
        <v>57</v>
      </c>
      <c r="BJ12" s="50"/>
    </row>
    <row r="13" spans="1:62" ht="20.25" customHeight="1" thickBot="1" x14ac:dyDescent="0.3">
      <c r="A13" s="30" t="s">
        <v>34</v>
      </c>
      <c r="B13" s="30" t="str">
        <f>'[1]Мастер цифры'!B9</f>
        <v>Иностранный язык</v>
      </c>
      <c r="C13" s="31" t="s">
        <v>29</v>
      </c>
      <c r="D13" s="32">
        <v>3</v>
      </c>
      <c r="E13" s="32">
        <v>3</v>
      </c>
      <c r="F13" s="32">
        <v>3</v>
      </c>
      <c r="G13" s="32">
        <v>3</v>
      </c>
      <c r="H13" s="32">
        <v>3</v>
      </c>
      <c r="I13" s="32">
        <v>3</v>
      </c>
      <c r="J13" s="32">
        <v>3</v>
      </c>
      <c r="K13" s="32">
        <v>3</v>
      </c>
      <c r="L13" s="32">
        <v>3</v>
      </c>
      <c r="M13" s="32">
        <v>3</v>
      </c>
      <c r="N13" s="32">
        <v>3</v>
      </c>
      <c r="O13" s="32">
        <v>3</v>
      </c>
      <c r="P13" s="32">
        <v>3</v>
      </c>
      <c r="Q13" s="32">
        <v>3</v>
      </c>
      <c r="R13" s="32">
        <v>3</v>
      </c>
      <c r="S13" s="32">
        <v>3</v>
      </c>
      <c r="T13" s="32">
        <v>3</v>
      </c>
      <c r="U13" s="33"/>
      <c r="V13" s="33"/>
      <c r="W13" s="34">
        <v>2</v>
      </c>
      <c r="X13" s="34">
        <v>2</v>
      </c>
      <c r="Y13" s="34">
        <v>2</v>
      </c>
      <c r="Z13" s="34">
        <v>2</v>
      </c>
      <c r="AA13" s="34">
        <v>2</v>
      </c>
      <c r="AB13" s="34">
        <v>2</v>
      </c>
      <c r="AC13" s="34">
        <v>2</v>
      </c>
      <c r="AD13" s="34">
        <v>2</v>
      </c>
      <c r="AE13" s="34">
        <v>2</v>
      </c>
      <c r="AF13" s="34">
        <v>2</v>
      </c>
      <c r="AG13" s="34">
        <v>2</v>
      </c>
      <c r="AH13" s="34">
        <v>2</v>
      </c>
      <c r="AI13" s="34">
        <v>2</v>
      </c>
      <c r="AJ13" s="34">
        <v>2</v>
      </c>
      <c r="AK13" s="34">
        <v>2</v>
      </c>
      <c r="AL13" s="34">
        <v>2</v>
      </c>
      <c r="AM13" s="34">
        <v>2</v>
      </c>
      <c r="AN13" s="34">
        <v>2</v>
      </c>
      <c r="AO13" s="34">
        <v>2</v>
      </c>
      <c r="AP13" s="34">
        <v>2</v>
      </c>
      <c r="AQ13" s="34">
        <v>2</v>
      </c>
      <c r="AR13" s="34">
        <v>2</v>
      </c>
      <c r="AS13" s="34">
        <v>2</v>
      </c>
      <c r="AT13" s="32">
        <v>2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6">
        <f t="shared" si="1"/>
        <v>51</v>
      </c>
      <c r="BE13" s="36">
        <f t="shared" si="2"/>
        <v>48</v>
      </c>
      <c r="BF13" s="36">
        <f t="shared" si="3"/>
        <v>99</v>
      </c>
      <c r="BG13" s="37"/>
      <c r="BH13" s="38">
        <f>[1]АВТОМЕХАНИК!F9</f>
        <v>158</v>
      </c>
      <c r="BI13" s="37">
        <f t="shared" si="4"/>
        <v>59</v>
      </c>
      <c r="BJ13" s="39" t="str">
        <f>'[1]Мастер цифры'!B9</f>
        <v>Иностранный язык</v>
      </c>
    </row>
    <row r="14" spans="1:62" ht="20.25" customHeight="1" thickBot="1" x14ac:dyDescent="0.3">
      <c r="A14" s="16"/>
      <c r="B14" s="47"/>
      <c r="C14" s="41" t="s">
        <v>32</v>
      </c>
      <c r="D14" s="48">
        <v>1</v>
      </c>
      <c r="E14" s="48">
        <v>2</v>
      </c>
      <c r="F14" s="48">
        <v>1</v>
      </c>
      <c r="G14" s="48">
        <v>2</v>
      </c>
      <c r="H14" s="48">
        <v>1</v>
      </c>
      <c r="I14" s="48">
        <v>2</v>
      </c>
      <c r="J14" s="48">
        <v>1</v>
      </c>
      <c r="K14" s="48">
        <v>2</v>
      </c>
      <c r="L14" s="48">
        <v>1</v>
      </c>
      <c r="M14" s="48">
        <v>2</v>
      </c>
      <c r="N14" s="48">
        <v>1</v>
      </c>
      <c r="O14" s="48">
        <v>2</v>
      </c>
      <c r="P14" s="48">
        <v>1</v>
      </c>
      <c r="Q14" s="48">
        <v>2</v>
      </c>
      <c r="R14" s="48">
        <v>1</v>
      </c>
      <c r="S14" s="48">
        <v>2</v>
      </c>
      <c r="T14" s="51">
        <v>1</v>
      </c>
      <c r="U14" s="49"/>
      <c r="V14" s="49"/>
      <c r="W14" s="48">
        <v>1</v>
      </c>
      <c r="X14" s="48">
        <v>1</v>
      </c>
      <c r="Y14" s="48">
        <v>1</v>
      </c>
      <c r="Z14" s="48">
        <v>1</v>
      </c>
      <c r="AA14" s="48">
        <v>1</v>
      </c>
      <c r="AB14" s="48">
        <v>1</v>
      </c>
      <c r="AC14" s="48">
        <v>1</v>
      </c>
      <c r="AD14" s="48">
        <v>1</v>
      </c>
      <c r="AE14" s="48">
        <v>1</v>
      </c>
      <c r="AF14" s="48">
        <v>1</v>
      </c>
      <c r="AG14" s="48">
        <v>1</v>
      </c>
      <c r="AH14" s="48">
        <v>1</v>
      </c>
      <c r="AI14" s="48">
        <v>1</v>
      </c>
      <c r="AJ14" s="48">
        <v>1</v>
      </c>
      <c r="AK14" s="48">
        <v>1</v>
      </c>
      <c r="AL14" s="48">
        <v>1</v>
      </c>
      <c r="AM14" s="48">
        <v>1</v>
      </c>
      <c r="AN14" s="48">
        <v>1</v>
      </c>
      <c r="AO14" s="48">
        <v>1</v>
      </c>
      <c r="AP14" s="48">
        <v>1</v>
      </c>
      <c r="AQ14" s="48">
        <v>1</v>
      </c>
      <c r="AR14" s="48">
        <v>1</v>
      </c>
      <c r="AS14" s="48">
        <v>1</v>
      </c>
      <c r="AT14" s="48">
        <v>1</v>
      </c>
      <c r="AU14" s="49"/>
      <c r="AV14" s="49"/>
      <c r="AW14" s="49"/>
      <c r="AX14" s="49"/>
      <c r="AY14" s="49"/>
      <c r="AZ14" s="49"/>
      <c r="BA14" s="49"/>
      <c r="BB14" s="49"/>
      <c r="BC14" s="49"/>
      <c r="BD14" s="16">
        <f t="shared" si="1"/>
        <v>25</v>
      </c>
      <c r="BE14" s="16">
        <f t="shared" si="2"/>
        <v>24</v>
      </c>
      <c r="BF14" s="16">
        <f t="shared" si="3"/>
        <v>49</v>
      </c>
      <c r="BH14" s="45">
        <f>[1]АВТОМЕХАНИК!E9</f>
        <v>79</v>
      </c>
      <c r="BI14" s="3">
        <f t="shared" si="4"/>
        <v>30</v>
      </c>
      <c r="BJ14" s="50"/>
    </row>
    <row r="15" spans="1:62" ht="20.25" customHeight="1" thickBot="1" x14ac:dyDescent="0.3">
      <c r="A15" s="30" t="s">
        <v>35</v>
      </c>
      <c r="B15" s="30" t="str">
        <f>'[1]Мастер цифры'!B10</f>
        <v>История</v>
      </c>
      <c r="C15" s="31" t="s">
        <v>29</v>
      </c>
      <c r="D15" s="32">
        <v>2</v>
      </c>
      <c r="E15" s="32">
        <v>2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2</v>
      </c>
      <c r="R15" s="32">
        <v>2</v>
      </c>
      <c r="S15" s="32">
        <v>2</v>
      </c>
      <c r="T15" s="32">
        <v>2</v>
      </c>
      <c r="U15" s="33"/>
      <c r="V15" s="33"/>
      <c r="W15" s="34">
        <v>3</v>
      </c>
      <c r="X15" s="34">
        <v>3</v>
      </c>
      <c r="Y15" s="34">
        <v>3</v>
      </c>
      <c r="Z15" s="34">
        <v>3</v>
      </c>
      <c r="AA15" s="34">
        <v>3</v>
      </c>
      <c r="AB15" s="34">
        <v>3</v>
      </c>
      <c r="AC15" s="34">
        <v>3</v>
      </c>
      <c r="AD15" s="34">
        <v>3</v>
      </c>
      <c r="AE15" s="34">
        <v>3</v>
      </c>
      <c r="AF15" s="34">
        <v>3</v>
      </c>
      <c r="AG15" s="34">
        <v>3</v>
      </c>
      <c r="AH15" s="34">
        <v>3</v>
      </c>
      <c r="AI15" s="34">
        <v>3</v>
      </c>
      <c r="AJ15" s="34">
        <v>3</v>
      </c>
      <c r="AK15" s="34">
        <v>3</v>
      </c>
      <c r="AL15" s="34">
        <v>3</v>
      </c>
      <c r="AM15" s="34">
        <v>3</v>
      </c>
      <c r="AN15" s="34">
        <v>3</v>
      </c>
      <c r="AO15" s="34">
        <v>3</v>
      </c>
      <c r="AP15" s="34">
        <v>3</v>
      </c>
      <c r="AQ15" s="34">
        <v>3</v>
      </c>
      <c r="AR15" s="34">
        <v>3</v>
      </c>
      <c r="AS15" s="34">
        <v>3</v>
      </c>
      <c r="AT15" s="34">
        <v>3</v>
      </c>
      <c r="AU15" s="35"/>
      <c r="AV15" s="35"/>
      <c r="AW15" s="35"/>
      <c r="AX15" s="35"/>
      <c r="AY15" s="35"/>
      <c r="AZ15" s="35"/>
      <c r="BA15" s="35"/>
      <c r="BB15" s="35"/>
      <c r="BC15" s="35"/>
      <c r="BD15" s="36">
        <f t="shared" si="1"/>
        <v>34</v>
      </c>
      <c r="BE15" s="36">
        <f t="shared" si="2"/>
        <v>72</v>
      </c>
      <c r="BF15" s="36">
        <f t="shared" si="3"/>
        <v>106</v>
      </c>
      <c r="BG15" s="37"/>
      <c r="BH15" s="38">
        <f>'[2]АВТОМЕХАНИК 2_10'!F10</f>
        <v>161</v>
      </c>
      <c r="BI15" s="37">
        <f t="shared" si="4"/>
        <v>55</v>
      </c>
      <c r="BJ15" s="39" t="str">
        <f>'[1]Мастер цифры'!B10</f>
        <v>История</v>
      </c>
    </row>
    <row r="16" spans="1:62" ht="20.25" customHeight="1" thickBot="1" x14ac:dyDescent="0.3">
      <c r="A16" s="16"/>
      <c r="B16" s="47"/>
      <c r="C16" s="41" t="s">
        <v>32</v>
      </c>
      <c r="D16" s="48">
        <v>1</v>
      </c>
      <c r="E16" s="48">
        <v>1</v>
      </c>
      <c r="F16" s="48">
        <v>1</v>
      </c>
      <c r="G16" s="48">
        <v>1</v>
      </c>
      <c r="H16" s="48">
        <v>1</v>
      </c>
      <c r="I16" s="48">
        <v>1</v>
      </c>
      <c r="J16" s="48">
        <v>1</v>
      </c>
      <c r="K16" s="48">
        <v>1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</v>
      </c>
      <c r="R16" s="48">
        <v>1</v>
      </c>
      <c r="S16" s="48">
        <v>1</v>
      </c>
      <c r="T16" s="48">
        <v>1</v>
      </c>
      <c r="U16" s="49"/>
      <c r="V16" s="49"/>
      <c r="W16" s="48">
        <v>1</v>
      </c>
      <c r="X16" s="48">
        <v>2</v>
      </c>
      <c r="Y16" s="48">
        <v>1</v>
      </c>
      <c r="Z16" s="48">
        <v>2</v>
      </c>
      <c r="AA16" s="48">
        <v>1</v>
      </c>
      <c r="AB16" s="48">
        <v>2</v>
      </c>
      <c r="AC16" s="48">
        <v>1</v>
      </c>
      <c r="AD16" s="48">
        <v>2</v>
      </c>
      <c r="AE16" s="48">
        <v>1</v>
      </c>
      <c r="AF16" s="48">
        <v>2</v>
      </c>
      <c r="AG16" s="48">
        <v>1</v>
      </c>
      <c r="AH16" s="48">
        <v>2</v>
      </c>
      <c r="AI16" s="48">
        <v>1</v>
      </c>
      <c r="AJ16" s="48">
        <v>2</v>
      </c>
      <c r="AK16" s="48">
        <v>1</v>
      </c>
      <c r="AL16" s="48">
        <v>2</v>
      </c>
      <c r="AM16" s="48">
        <v>1</v>
      </c>
      <c r="AN16" s="48">
        <v>2</v>
      </c>
      <c r="AO16" s="48">
        <v>1</v>
      </c>
      <c r="AP16" s="48">
        <v>2</v>
      </c>
      <c r="AQ16" s="48">
        <v>1</v>
      </c>
      <c r="AR16" s="48">
        <v>2</v>
      </c>
      <c r="AS16" s="48">
        <v>1</v>
      </c>
      <c r="AT16" s="48">
        <v>2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16">
        <f t="shared" si="1"/>
        <v>17</v>
      </c>
      <c r="BE16" s="16">
        <f t="shared" si="2"/>
        <v>36</v>
      </c>
      <c r="BF16" s="16">
        <f t="shared" si="3"/>
        <v>53</v>
      </c>
      <c r="BH16" s="45">
        <f>[1]АВТОМЕХАНИК!E10</f>
        <v>60</v>
      </c>
      <c r="BI16" s="3">
        <f t="shared" si="4"/>
        <v>7</v>
      </c>
      <c r="BJ16" s="50"/>
    </row>
    <row r="17" spans="1:62" ht="20.25" customHeight="1" thickBot="1" x14ac:dyDescent="0.3">
      <c r="A17" s="30" t="s">
        <v>36</v>
      </c>
      <c r="B17" s="30" t="str">
        <f>'[1]Мастер цифры'!B11</f>
        <v>Обществознание ( вкл. Экономику и право)</v>
      </c>
      <c r="C17" s="31" t="s">
        <v>29</v>
      </c>
      <c r="D17" s="32">
        <v>2</v>
      </c>
      <c r="E17" s="32">
        <v>2</v>
      </c>
      <c r="F17" s="32">
        <v>2</v>
      </c>
      <c r="G17" s="32">
        <v>2</v>
      </c>
      <c r="H17" s="32">
        <v>2</v>
      </c>
      <c r="I17" s="32">
        <v>2</v>
      </c>
      <c r="J17" s="32">
        <v>2</v>
      </c>
      <c r="K17" s="32">
        <v>2</v>
      </c>
      <c r="L17" s="32">
        <v>2</v>
      </c>
      <c r="M17" s="34">
        <v>2</v>
      </c>
      <c r="N17" s="32">
        <v>2</v>
      </c>
      <c r="O17" s="32">
        <v>2</v>
      </c>
      <c r="P17" s="32">
        <v>2</v>
      </c>
      <c r="Q17" s="32">
        <v>2</v>
      </c>
      <c r="R17" s="32">
        <v>2</v>
      </c>
      <c r="S17" s="32">
        <v>2</v>
      </c>
      <c r="T17" s="32">
        <v>2</v>
      </c>
      <c r="U17" s="33"/>
      <c r="V17" s="33"/>
      <c r="W17" s="34">
        <v>2</v>
      </c>
      <c r="X17" s="34">
        <v>2</v>
      </c>
      <c r="Y17" s="34">
        <v>2</v>
      </c>
      <c r="Z17" s="34">
        <v>2</v>
      </c>
      <c r="AA17" s="34">
        <v>2</v>
      </c>
      <c r="AB17" s="34">
        <v>2</v>
      </c>
      <c r="AC17" s="34">
        <v>2</v>
      </c>
      <c r="AD17" s="34">
        <v>2</v>
      </c>
      <c r="AE17" s="34">
        <v>2</v>
      </c>
      <c r="AF17" s="34">
        <v>2</v>
      </c>
      <c r="AG17" s="34">
        <v>2</v>
      </c>
      <c r="AH17" s="34">
        <v>2</v>
      </c>
      <c r="AI17" s="34">
        <v>2</v>
      </c>
      <c r="AJ17" s="34">
        <v>2</v>
      </c>
      <c r="AK17" s="34">
        <v>2</v>
      </c>
      <c r="AL17" s="34">
        <v>2</v>
      </c>
      <c r="AM17" s="34">
        <v>2</v>
      </c>
      <c r="AN17" s="34">
        <v>2</v>
      </c>
      <c r="AO17" s="34">
        <v>2</v>
      </c>
      <c r="AP17" s="34">
        <v>2</v>
      </c>
      <c r="AQ17" s="34">
        <v>2</v>
      </c>
      <c r="AR17" s="34">
        <v>2</v>
      </c>
      <c r="AS17" s="34">
        <v>2</v>
      </c>
      <c r="AT17" s="34">
        <v>2</v>
      </c>
      <c r="AU17" s="35"/>
      <c r="AV17" s="35"/>
      <c r="AW17" s="35"/>
      <c r="AX17" s="35"/>
      <c r="AY17" s="35"/>
      <c r="AZ17" s="35"/>
      <c r="BA17" s="35"/>
      <c r="BB17" s="35"/>
      <c r="BC17" s="35"/>
      <c r="BD17" s="36">
        <f t="shared" si="1"/>
        <v>34</v>
      </c>
      <c r="BE17" s="36">
        <f t="shared" si="2"/>
        <v>48</v>
      </c>
      <c r="BF17" s="36">
        <f t="shared" si="3"/>
        <v>82</v>
      </c>
      <c r="BG17" s="37"/>
      <c r="BH17" s="38">
        <f>[1]АВТОМЕХАНИК!F11</f>
        <v>158</v>
      </c>
      <c r="BI17" s="37">
        <f t="shared" si="4"/>
        <v>76</v>
      </c>
      <c r="BJ17" s="39" t="str">
        <f>'[1]Мастер цифры'!B11</f>
        <v>Обществознание ( вкл. Экономику и право)</v>
      </c>
    </row>
    <row r="18" spans="1:62" ht="20.25" customHeight="1" thickBot="1" x14ac:dyDescent="0.3">
      <c r="A18" s="16"/>
      <c r="B18" s="47"/>
      <c r="C18" s="41" t="s">
        <v>32</v>
      </c>
      <c r="D18" s="48">
        <v>1</v>
      </c>
      <c r="E18" s="48">
        <v>1</v>
      </c>
      <c r="F18" s="48">
        <v>1</v>
      </c>
      <c r="G18" s="48">
        <v>1</v>
      </c>
      <c r="H18" s="48">
        <v>1</v>
      </c>
      <c r="I18" s="48">
        <v>1</v>
      </c>
      <c r="J18" s="48">
        <v>1</v>
      </c>
      <c r="K18" s="48">
        <v>1</v>
      </c>
      <c r="L18" s="48">
        <v>1</v>
      </c>
      <c r="M18" s="48">
        <v>1</v>
      </c>
      <c r="N18" s="48">
        <v>1</v>
      </c>
      <c r="O18" s="48">
        <v>1</v>
      </c>
      <c r="P18" s="48">
        <v>1</v>
      </c>
      <c r="Q18" s="48">
        <v>1</v>
      </c>
      <c r="R18" s="48">
        <v>1</v>
      </c>
      <c r="S18" s="48">
        <v>1</v>
      </c>
      <c r="T18" s="48">
        <v>1</v>
      </c>
      <c r="U18" s="49"/>
      <c r="V18" s="49"/>
      <c r="W18" s="48">
        <v>1</v>
      </c>
      <c r="X18" s="48">
        <v>1</v>
      </c>
      <c r="Y18" s="48">
        <v>1</v>
      </c>
      <c r="Z18" s="48">
        <v>1</v>
      </c>
      <c r="AA18" s="48">
        <v>1</v>
      </c>
      <c r="AB18" s="48">
        <v>1</v>
      </c>
      <c r="AC18" s="48">
        <v>1</v>
      </c>
      <c r="AD18" s="48">
        <v>1</v>
      </c>
      <c r="AE18" s="48">
        <v>1</v>
      </c>
      <c r="AF18" s="48">
        <v>1</v>
      </c>
      <c r="AG18" s="48">
        <v>1</v>
      </c>
      <c r="AH18" s="48">
        <v>1</v>
      </c>
      <c r="AI18" s="48">
        <v>1</v>
      </c>
      <c r="AJ18" s="48">
        <v>1</v>
      </c>
      <c r="AK18" s="48">
        <v>1</v>
      </c>
      <c r="AL18" s="48">
        <v>1</v>
      </c>
      <c r="AM18" s="48">
        <v>1</v>
      </c>
      <c r="AN18" s="48">
        <v>1</v>
      </c>
      <c r="AO18" s="48">
        <v>1</v>
      </c>
      <c r="AP18" s="48">
        <v>1</v>
      </c>
      <c r="AQ18" s="48">
        <v>1</v>
      </c>
      <c r="AR18" s="48">
        <v>1</v>
      </c>
      <c r="AS18" s="48">
        <v>1</v>
      </c>
      <c r="AT18" s="48">
        <v>1</v>
      </c>
      <c r="AU18" s="49"/>
      <c r="AV18" s="49"/>
      <c r="AW18" s="49"/>
      <c r="AX18" s="49"/>
      <c r="AY18" s="49"/>
      <c r="AZ18" s="49"/>
      <c r="BA18" s="49"/>
      <c r="BB18" s="49"/>
      <c r="BC18" s="49"/>
      <c r="BD18" s="16">
        <f t="shared" si="1"/>
        <v>17</v>
      </c>
      <c r="BE18" s="16">
        <f t="shared" si="2"/>
        <v>24</v>
      </c>
      <c r="BF18" s="16">
        <f t="shared" si="3"/>
        <v>41</v>
      </c>
      <c r="BH18" s="45">
        <f>[1]АВТОМЕХАНИК!E11</f>
        <v>79</v>
      </c>
      <c r="BI18" s="3">
        <f t="shared" si="4"/>
        <v>38</v>
      </c>
      <c r="BJ18" s="50"/>
    </row>
    <row r="19" spans="1:62" ht="20.25" customHeight="1" thickBot="1" x14ac:dyDescent="0.3">
      <c r="A19" s="30" t="s">
        <v>37</v>
      </c>
      <c r="B19" s="30" t="str">
        <f>'[1]Мастер цифры'!B12</f>
        <v>Химия</v>
      </c>
      <c r="C19" s="31" t="s">
        <v>29</v>
      </c>
      <c r="D19" s="32">
        <v>2</v>
      </c>
      <c r="E19" s="32">
        <v>2</v>
      </c>
      <c r="F19" s="32">
        <v>2</v>
      </c>
      <c r="G19" s="32">
        <v>2</v>
      </c>
      <c r="H19" s="32">
        <v>2</v>
      </c>
      <c r="I19" s="32">
        <v>2</v>
      </c>
      <c r="J19" s="32">
        <v>2</v>
      </c>
      <c r="K19" s="32">
        <v>2</v>
      </c>
      <c r="L19" s="32">
        <v>2</v>
      </c>
      <c r="M19" s="32">
        <v>2</v>
      </c>
      <c r="N19" s="32">
        <v>2</v>
      </c>
      <c r="O19" s="32">
        <v>2</v>
      </c>
      <c r="P19" s="32">
        <v>2</v>
      </c>
      <c r="Q19" s="32">
        <v>2</v>
      </c>
      <c r="R19" s="32">
        <v>2</v>
      </c>
      <c r="S19" s="32">
        <v>2</v>
      </c>
      <c r="T19" s="32">
        <v>2</v>
      </c>
      <c r="U19" s="49"/>
      <c r="V19" s="49"/>
      <c r="W19" s="32">
        <v>2</v>
      </c>
      <c r="X19" s="32">
        <v>2</v>
      </c>
      <c r="Y19" s="32">
        <v>2</v>
      </c>
      <c r="Z19" s="32">
        <v>2</v>
      </c>
      <c r="AA19" s="32">
        <v>2</v>
      </c>
      <c r="AB19" s="32">
        <v>2</v>
      </c>
      <c r="AC19" s="32">
        <v>2</v>
      </c>
      <c r="AD19" s="32">
        <v>2</v>
      </c>
      <c r="AE19" s="32">
        <v>2</v>
      </c>
      <c r="AF19" s="32">
        <v>2</v>
      </c>
      <c r="AG19" s="32">
        <v>2</v>
      </c>
      <c r="AH19" s="32">
        <v>2</v>
      </c>
      <c r="AI19" s="32">
        <v>2</v>
      </c>
      <c r="AJ19" s="32">
        <v>2</v>
      </c>
      <c r="AK19" s="32">
        <v>2</v>
      </c>
      <c r="AL19" s="32">
        <v>2</v>
      </c>
      <c r="AM19" s="32">
        <v>2</v>
      </c>
      <c r="AN19" s="32">
        <v>2</v>
      </c>
      <c r="AO19" s="32">
        <v>2</v>
      </c>
      <c r="AP19" s="32">
        <v>2</v>
      </c>
      <c r="AQ19" s="32">
        <v>2</v>
      </c>
      <c r="AR19" s="32">
        <v>2</v>
      </c>
      <c r="AS19" s="32">
        <v>2</v>
      </c>
      <c r="AT19" s="32">
        <v>2</v>
      </c>
      <c r="AU19" s="49"/>
      <c r="AV19" s="49"/>
      <c r="AW19" s="49"/>
      <c r="AX19" s="49"/>
      <c r="AY19" s="49"/>
      <c r="AZ19" s="49"/>
      <c r="BA19" s="49"/>
      <c r="BB19" s="49"/>
      <c r="BC19" s="49"/>
      <c r="BD19" s="36">
        <f t="shared" si="1"/>
        <v>34</v>
      </c>
      <c r="BE19" s="36">
        <f t="shared" si="2"/>
        <v>48</v>
      </c>
      <c r="BF19" s="36">
        <f t="shared" si="3"/>
        <v>82</v>
      </c>
      <c r="BG19" s="37"/>
      <c r="BH19" s="38">
        <f>[1]АВТОМЕХАНИК!F12</f>
        <v>120</v>
      </c>
      <c r="BI19" s="37">
        <f t="shared" si="4"/>
        <v>38</v>
      </c>
      <c r="BJ19" s="39" t="str">
        <f>'[1]Мастер цифры'!B12</f>
        <v>Химия</v>
      </c>
    </row>
    <row r="20" spans="1:62" ht="20.25" customHeight="1" thickBot="1" x14ac:dyDescent="0.3">
      <c r="A20" s="16"/>
      <c r="B20" s="47"/>
      <c r="C20" s="41" t="s">
        <v>32</v>
      </c>
      <c r="D20" s="48">
        <v>1</v>
      </c>
      <c r="E20" s="48">
        <v>1</v>
      </c>
      <c r="F20" s="48">
        <v>1</v>
      </c>
      <c r="G20" s="48">
        <v>1</v>
      </c>
      <c r="H20" s="48">
        <v>1</v>
      </c>
      <c r="I20" s="48">
        <v>1</v>
      </c>
      <c r="J20" s="48">
        <v>1</v>
      </c>
      <c r="K20" s="48">
        <v>1</v>
      </c>
      <c r="L20" s="48">
        <v>1</v>
      </c>
      <c r="M20" s="48">
        <v>1</v>
      </c>
      <c r="N20" s="48">
        <v>1</v>
      </c>
      <c r="O20" s="48">
        <v>1</v>
      </c>
      <c r="P20" s="48">
        <v>1</v>
      </c>
      <c r="Q20" s="48">
        <v>1</v>
      </c>
      <c r="R20" s="48">
        <v>1</v>
      </c>
      <c r="S20" s="48">
        <v>1</v>
      </c>
      <c r="T20" s="48">
        <v>1</v>
      </c>
      <c r="U20" s="49"/>
      <c r="V20" s="49"/>
      <c r="W20" s="48">
        <v>1</v>
      </c>
      <c r="X20" s="48">
        <v>1</v>
      </c>
      <c r="Y20" s="48">
        <v>1</v>
      </c>
      <c r="Z20" s="48">
        <v>1</v>
      </c>
      <c r="AA20" s="48">
        <v>1</v>
      </c>
      <c r="AB20" s="48">
        <v>1</v>
      </c>
      <c r="AC20" s="48">
        <v>1</v>
      </c>
      <c r="AD20" s="48">
        <v>1</v>
      </c>
      <c r="AE20" s="48">
        <v>1</v>
      </c>
      <c r="AF20" s="48">
        <v>1</v>
      </c>
      <c r="AG20" s="48">
        <v>1</v>
      </c>
      <c r="AH20" s="48">
        <v>1</v>
      </c>
      <c r="AI20" s="48">
        <v>1</v>
      </c>
      <c r="AJ20" s="48">
        <v>1</v>
      </c>
      <c r="AK20" s="48">
        <v>1</v>
      </c>
      <c r="AL20" s="48">
        <v>1</v>
      </c>
      <c r="AM20" s="48">
        <v>1</v>
      </c>
      <c r="AN20" s="48">
        <v>1</v>
      </c>
      <c r="AO20" s="48">
        <v>1</v>
      </c>
      <c r="AP20" s="48">
        <v>1</v>
      </c>
      <c r="AQ20" s="48">
        <v>1</v>
      </c>
      <c r="AR20" s="48">
        <v>1</v>
      </c>
      <c r="AS20" s="48">
        <v>1</v>
      </c>
      <c r="AT20" s="48">
        <v>1</v>
      </c>
      <c r="AU20" s="49"/>
      <c r="AV20" s="49"/>
      <c r="AW20" s="49"/>
      <c r="AX20" s="49"/>
      <c r="AY20" s="49"/>
      <c r="AZ20" s="49"/>
      <c r="BA20" s="49"/>
      <c r="BB20" s="49"/>
      <c r="BC20" s="49"/>
      <c r="BD20" s="16">
        <f t="shared" si="1"/>
        <v>17</v>
      </c>
      <c r="BE20" s="16">
        <f t="shared" si="2"/>
        <v>24</v>
      </c>
      <c r="BF20" s="16">
        <f t="shared" si="3"/>
        <v>41</v>
      </c>
      <c r="BH20" s="45">
        <f>[1]АВТОМЕХАНИК!E12</f>
        <v>60</v>
      </c>
      <c r="BI20" s="3">
        <f t="shared" si="4"/>
        <v>19</v>
      </c>
      <c r="BJ20" s="50"/>
    </row>
    <row r="21" spans="1:62" ht="20.25" customHeight="1" thickBot="1" x14ac:dyDescent="0.3">
      <c r="A21" s="30" t="s">
        <v>38</v>
      </c>
      <c r="B21" s="30" t="str">
        <f>'[1]Мастер цифры'!B13</f>
        <v>Физика (профильный)</v>
      </c>
      <c r="C21" s="31" t="s">
        <v>29</v>
      </c>
      <c r="D21" s="32">
        <v>2</v>
      </c>
      <c r="E21" s="32">
        <v>2</v>
      </c>
      <c r="F21" s="32">
        <v>2</v>
      </c>
      <c r="G21" s="32">
        <v>2</v>
      </c>
      <c r="H21" s="32">
        <v>2</v>
      </c>
      <c r="I21" s="32">
        <v>2</v>
      </c>
      <c r="J21" s="32">
        <v>2</v>
      </c>
      <c r="K21" s="32">
        <v>2</v>
      </c>
      <c r="L21" s="32">
        <v>2</v>
      </c>
      <c r="M21" s="32">
        <v>2</v>
      </c>
      <c r="N21" s="32">
        <v>2</v>
      </c>
      <c r="O21" s="32">
        <v>2</v>
      </c>
      <c r="P21" s="32">
        <v>2</v>
      </c>
      <c r="Q21" s="32">
        <v>2</v>
      </c>
      <c r="R21" s="32">
        <v>2</v>
      </c>
      <c r="S21" s="32">
        <v>2</v>
      </c>
      <c r="T21" s="32">
        <v>2</v>
      </c>
      <c r="U21" s="49"/>
      <c r="V21" s="49"/>
      <c r="W21" s="32">
        <v>2</v>
      </c>
      <c r="X21" s="32">
        <v>2</v>
      </c>
      <c r="Y21" s="32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32">
        <v>2</v>
      </c>
      <c r="AH21" s="32">
        <v>2</v>
      </c>
      <c r="AI21" s="32">
        <v>2</v>
      </c>
      <c r="AJ21" s="32">
        <v>2</v>
      </c>
      <c r="AK21" s="32">
        <v>2</v>
      </c>
      <c r="AL21" s="32">
        <v>2</v>
      </c>
      <c r="AM21" s="32">
        <v>2</v>
      </c>
      <c r="AN21" s="32">
        <v>2</v>
      </c>
      <c r="AO21" s="32">
        <v>2</v>
      </c>
      <c r="AP21" s="32">
        <v>2</v>
      </c>
      <c r="AQ21" s="32">
        <v>2</v>
      </c>
      <c r="AR21" s="32">
        <v>2</v>
      </c>
      <c r="AS21" s="32">
        <v>2</v>
      </c>
      <c r="AT21" s="32">
        <v>2</v>
      </c>
      <c r="AU21" s="49"/>
      <c r="AV21" s="49"/>
      <c r="AW21" s="49"/>
      <c r="AX21" s="49"/>
      <c r="AY21" s="49"/>
      <c r="AZ21" s="49"/>
      <c r="BA21" s="49"/>
      <c r="BB21" s="49"/>
      <c r="BC21" s="49"/>
      <c r="BD21" s="36">
        <f t="shared" si="1"/>
        <v>34</v>
      </c>
      <c r="BE21" s="36">
        <f t="shared" si="2"/>
        <v>48</v>
      </c>
      <c r="BF21" s="36">
        <f t="shared" si="3"/>
        <v>82</v>
      </c>
      <c r="BG21" s="37"/>
      <c r="BH21" s="38">
        <f>[1]АВТОМЕХАНИК!F13</f>
        <v>217</v>
      </c>
      <c r="BI21" s="37">
        <f t="shared" si="4"/>
        <v>135</v>
      </c>
      <c r="BJ21" s="39" t="str">
        <f>'[1]Мастер цифры'!B13</f>
        <v>Физика (профильный)</v>
      </c>
    </row>
    <row r="22" spans="1:62" ht="20.25" customHeight="1" thickBot="1" x14ac:dyDescent="0.3">
      <c r="A22" s="16"/>
      <c r="B22" s="47"/>
      <c r="C22" s="41" t="s">
        <v>32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1</v>
      </c>
      <c r="Q22" s="48">
        <v>1</v>
      </c>
      <c r="R22" s="48">
        <v>1</v>
      </c>
      <c r="S22" s="48">
        <v>1</v>
      </c>
      <c r="T22" s="48">
        <v>1</v>
      </c>
      <c r="U22" s="49"/>
      <c r="V22" s="49"/>
      <c r="W22" s="48">
        <v>1</v>
      </c>
      <c r="X22" s="48">
        <v>1</v>
      </c>
      <c r="Y22" s="48">
        <v>1</v>
      </c>
      <c r="Z22" s="48">
        <v>1</v>
      </c>
      <c r="AA22" s="48">
        <v>1</v>
      </c>
      <c r="AB22" s="48">
        <v>1</v>
      </c>
      <c r="AC22" s="48">
        <v>1</v>
      </c>
      <c r="AD22" s="48">
        <v>1</v>
      </c>
      <c r="AE22" s="48">
        <v>1</v>
      </c>
      <c r="AF22" s="48">
        <v>1</v>
      </c>
      <c r="AG22" s="48">
        <v>1</v>
      </c>
      <c r="AH22" s="48">
        <v>1</v>
      </c>
      <c r="AI22" s="48">
        <v>1</v>
      </c>
      <c r="AJ22" s="48">
        <v>1</v>
      </c>
      <c r="AK22" s="48">
        <v>1</v>
      </c>
      <c r="AL22" s="48">
        <v>1</v>
      </c>
      <c r="AM22" s="48">
        <v>1</v>
      </c>
      <c r="AN22" s="48">
        <v>1</v>
      </c>
      <c r="AO22" s="48">
        <v>1</v>
      </c>
      <c r="AP22" s="48">
        <v>1</v>
      </c>
      <c r="AQ22" s="48">
        <v>1</v>
      </c>
      <c r="AR22" s="48">
        <v>1</v>
      </c>
      <c r="AS22" s="48">
        <v>1</v>
      </c>
      <c r="AT22" s="48">
        <v>1</v>
      </c>
      <c r="AU22" s="49"/>
      <c r="AV22" s="49"/>
      <c r="AW22" s="49"/>
      <c r="AX22" s="49"/>
      <c r="AY22" s="49"/>
      <c r="AZ22" s="49"/>
      <c r="BA22" s="49"/>
      <c r="BB22" s="49"/>
      <c r="BC22" s="49"/>
      <c r="BD22" s="16">
        <f t="shared" si="1"/>
        <v>17</v>
      </c>
      <c r="BE22" s="16">
        <f t="shared" si="2"/>
        <v>24</v>
      </c>
      <c r="BF22" s="16">
        <f t="shared" si="3"/>
        <v>41</v>
      </c>
      <c r="BH22" s="45">
        <f>[1]АВТОМЕХАНИК!E13</f>
        <v>108.5</v>
      </c>
      <c r="BI22" s="45">
        <f>BH22-BF22</f>
        <v>67.5</v>
      </c>
      <c r="BJ22" s="50"/>
    </row>
    <row r="23" spans="1:62" ht="20.25" customHeight="1" thickBot="1" x14ac:dyDescent="0.3">
      <c r="A23" s="30" t="s">
        <v>39</v>
      </c>
      <c r="B23" s="30" t="str">
        <f>'[1]Мастер цифры'!B14</f>
        <v>Биология</v>
      </c>
      <c r="C23" s="31" t="s">
        <v>29</v>
      </c>
      <c r="D23" s="32">
        <v>1</v>
      </c>
      <c r="E23" s="32">
        <v>1</v>
      </c>
      <c r="F23" s="32">
        <v>1</v>
      </c>
      <c r="G23" s="32">
        <v>1</v>
      </c>
      <c r="H23" s="32">
        <v>1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>
        <v>1</v>
      </c>
      <c r="Q23" s="32">
        <v>1</v>
      </c>
      <c r="R23" s="32">
        <v>1</v>
      </c>
      <c r="S23" s="32">
        <v>1</v>
      </c>
      <c r="T23" s="32">
        <v>1</v>
      </c>
      <c r="U23" s="33"/>
      <c r="V23" s="33"/>
      <c r="W23" s="32">
        <v>1</v>
      </c>
      <c r="X23" s="32">
        <v>1</v>
      </c>
      <c r="Y23" s="32">
        <v>1</v>
      </c>
      <c r="Z23" s="32">
        <v>1</v>
      </c>
      <c r="AA23" s="32">
        <v>1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G23" s="32">
        <v>1</v>
      </c>
      <c r="AH23" s="32">
        <v>1</v>
      </c>
      <c r="AI23" s="32">
        <v>1</v>
      </c>
      <c r="AJ23" s="32">
        <v>1</v>
      </c>
      <c r="AK23" s="32">
        <v>1</v>
      </c>
      <c r="AL23" s="32">
        <v>1</v>
      </c>
      <c r="AM23" s="32">
        <v>1</v>
      </c>
      <c r="AN23" s="32">
        <v>1</v>
      </c>
      <c r="AO23" s="32">
        <v>1</v>
      </c>
      <c r="AP23" s="32">
        <v>1</v>
      </c>
      <c r="AQ23" s="32">
        <v>1</v>
      </c>
      <c r="AR23" s="32">
        <v>1</v>
      </c>
      <c r="AS23" s="32">
        <v>1</v>
      </c>
      <c r="AT23" s="32">
        <v>1</v>
      </c>
      <c r="AU23" s="49"/>
      <c r="AV23" s="49"/>
      <c r="AW23" s="49"/>
      <c r="AX23" s="49"/>
      <c r="AY23" s="49"/>
      <c r="AZ23" s="49"/>
      <c r="BA23" s="49"/>
      <c r="BB23" s="49"/>
      <c r="BC23" s="49"/>
      <c r="BD23" s="36">
        <f t="shared" si="1"/>
        <v>17</v>
      </c>
      <c r="BE23" s="36">
        <f t="shared" si="2"/>
        <v>24</v>
      </c>
      <c r="BF23" s="36">
        <f>SUM(BD23:BE23)</f>
        <v>41</v>
      </c>
      <c r="BG23" s="37"/>
      <c r="BH23" s="38">
        <f>'[2]АВТОМЕХАНИК 2_10'!F14</f>
        <v>41</v>
      </c>
      <c r="BI23" s="37">
        <f t="shared" si="4"/>
        <v>0</v>
      </c>
      <c r="BJ23" s="39" t="str">
        <f>'[1]Мастер цифры'!B14</f>
        <v>Биология</v>
      </c>
    </row>
    <row r="24" spans="1:62" ht="20.25" customHeight="1" thickBot="1" x14ac:dyDescent="0.3">
      <c r="A24" s="16"/>
      <c r="B24" s="47"/>
      <c r="C24" s="41" t="s">
        <v>32</v>
      </c>
      <c r="D24" s="48">
        <v>1</v>
      </c>
      <c r="E24" s="48"/>
      <c r="F24" s="48">
        <v>1</v>
      </c>
      <c r="G24" s="48"/>
      <c r="H24" s="48">
        <v>1</v>
      </c>
      <c r="I24" s="48"/>
      <c r="J24" s="48">
        <v>1</v>
      </c>
      <c r="K24" s="48"/>
      <c r="L24" s="48">
        <v>1</v>
      </c>
      <c r="M24" s="48"/>
      <c r="N24" s="48">
        <v>1</v>
      </c>
      <c r="O24" s="48"/>
      <c r="P24" s="48">
        <v>1</v>
      </c>
      <c r="Q24" s="48"/>
      <c r="R24" s="48">
        <v>1</v>
      </c>
      <c r="S24" s="48"/>
      <c r="T24" s="48">
        <v>1</v>
      </c>
      <c r="U24" s="49"/>
      <c r="V24" s="49"/>
      <c r="W24" s="48"/>
      <c r="X24" s="48">
        <v>1</v>
      </c>
      <c r="Y24" s="48"/>
      <c r="Z24" s="48">
        <v>1</v>
      </c>
      <c r="AA24" s="48"/>
      <c r="AB24" s="48">
        <v>1</v>
      </c>
      <c r="AC24" s="48"/>
      <c r="AD24" s="48">
        <v>1</v>
      </c>
      <c r="AE24" s="48"/>
      <c r="AF24" s="48">
        <v>1</v>
      </c>
      <c r="AG24" s="48"/>
      <c r="AH24" s="48">
        <v>1</v>
      </c>
      <c r="AI24" s="48"/>
      <c r="AJ24" s="48">
        <v>1</v>
      </c>
      <c r="AK24" s="48"/>
      <c r="AL24" s="48">
        <v>1</v>
      </c>
      <c r="AM24" s="48"/>
      <c r="AN24" s="48">
        <v>1</v>
      </c>
      <c r="AO24" s="48"/>
      <c r="AP24" s="48">
        <v>1</v>
      </c>
      <c r="AQ24" s="48"/>
      <c r="AR24" s="48">
        <v>1</v>
      </c>
      <c r="AS24" s="51"/>
      <c r="AT24" s="48"/>
      <c r="AU24" s="49"/>
      <c r="AV24" s="49"/>
      <c r="AW24" s="49"/>
      <c r="AX24" s="49"/>
      <c r="AY24" s="49"/>
      <c r="AZ24" s="49"/>
      <c r="BA24" s="49"/>
      <c r="BB24" s="49"/>
      <c r="BC24" s="49"/>
      <c r="BD24" s="16">
        <f t="shared" si="1"/>
        <v>9</v>
      </c>
      <c r="BE24" s="16">
        <f t="shared" si="2"/>
        <v>11</v>
      </c>
      <c r="BF24" s="16">
        <f>SUM(BD24:BE24)</f>
        <v>20</v>
      </c>
      <c r="BH24" s="45">
        <f>'[2]АВТОМЕХАНИК 2_10'!E14</f>
        <v>20</v>
      </c>
      <c r="BI24" s="45">
        <f>BH24-BF24</f>
        <v>0</v>
      </c>
      <c r="BJ24" s="50"/>
    </row>
    <row r="25" spans="1:62" ht="20.25" customHeight="1" thickBot="1" x14ac:dyDescent="0.3">
      <c r="A25" s="16" t="s">
        <v>40</v>
      </c>
      <c r="B25" s="30" t="str">
        <f>'[2]АВТОМЕХАНИК 2_10'!B15</f>
        <v>Биология (вкл. экологию)</v>
      </c>
      <c r="C25" s="31" t="s">
        <v>29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9"/>
      <c r="V25" s="4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3"/>
      <c r="AT25" s="52"/>
      <c r="AU25" s="49"/>
      <c r="AV25" s="49"/>
      <c r="AW25" s="49"/>
      <c r="AX25" s="49"/>
      <c r="AY25" s="49"/>
      <c r="AZ25" s="49"/>
      <c r="BA25" s="49"/>
      <c r="BB25" s="49"/>
      <c r="BC25" s="49"/>
      <c r="BD25" s="54"/>
      <c r="BE25" s="54"/>
      <c r="BF25" s="54"/>
      <c r="BG25" s="55"/>
      <c r="BH25" s="56">
        <f>'[2]АВТОМЕХАНИК 2_10'!F15</f>
        <v>38</v>
      </c>
      <c r="BI25" s="45">
        <f>BH25-BF25</f>
        <v>38</v>
      </c>
      <c r="BJ25" s="57" t="s">
        <v>41</v>
      </c>
    </row>
    <row r="26" spans="1:62" ht="20.25" customHeight="1" thickBot="1" x14ac:dyDescent="0.3">
      <c r="A26" s="16"/>
      <c r="B26" s="47"/>
      <c r="C26" s="41" t="s">
        <v>32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51"/>
      <c r="AT26" s="48"/>
      <c r="AU26" s="49"/>
      <c r="AV26" s="49"/>
      <c r="AW26" s="49"/>
      <c r="AX26" s="49"/>
      <c r="AY26" s="49"/>
      <c r="AZ26" s="49"/>
      <c r="BA26" s="49"/>
      <c r="BB26" s="49"/>
      <c r="BC26" s="49"/>
      <c r="BD26" s="16"/>
      <c r="BE26" s="16"/>
      <c r="BF26" s="16"/>
      <c r="BH26" s="45"/>
      <c r="BI26" s="45"/>
      <c r="BJ26" s="50"/>
    </row>
    <row r="27" spans="1:62" ht="20.25" customHeight="1" thickBot="1" x14ac:dyDescent="0.3">
      <c r="A27" s="30" t="s">
        <v>42</v>
      </c>
      <c r="B27" s="30" t="str">
        <f>'[1]Мастер цифры'!B15</f>
        <v>География</v>
      </c>
      <c r="C27" s="31" t="s">
        <v>29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49"/>
      <c r="V27" s="49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53"/>
      <c r="AT27" s="52"/>
      <c r="AU27" s="49"/>
      <c r="AV27" s="49"/>
      <c r="AW27" s="49"/>
      <c r="AX27" s="49"/>
      <c r="AY27" s="49"/>
      <c r="AZ27" s="49"/>
      <c r="BA27" s="49"/>
      <c r="BB27" s="49"/>
      <c r="BC27" s="49"/>
      <c r="BD27" s="58">
        <f t="shared" si="1"/>
        <v>0</v>
      </c>
      <c r="BE27" s="58">
        <f t="shared" si="2"/>
        <v>0</v>
      </c>
      <c r="BF27" s="58">
        <f t="shared" si="3"/>
        <v>0</v>
      </c>
      <c r="BG27" s="59"/>
      <c r="BH27" s="60">
        <f>'[2]АВТОМЕХАНИК 2_10'!F16</f>
        <v>59</v>
      </c>
      <c r="BI27" s="59">
        <f t="shared" si="4"/>
        <v>59</v>
      </c>
      <c r="BJ27" s="39" t="str">
        <f>'[1]Мастер цифры'!B15</f>
        <v>География</v>
      </c>
    </row>
    <row r="28" spans="1:62" ht="20.25" customHeight="1" thickBot="1" x14ac:dyDescent="0.3">
      <c r="A28" s="16"/>
      <c r="B28" s="47"/>
      <c r="C28" s="41" t="s">
        <v>32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1"/>
      <c r="U28" s="49"/>
      <c r="V28" s="49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51"/>
      <c r="AT28" s="48"/>
      <c r="AU28" s="49"/>
      <c r="AV28" s="49"/>
      <c r="AW28" s="49"/>
      <c r="AX28" s="49"/>
      <c r="AY28" s="49"/>
      <c r="AZ28" s="49"/>
      <c r="BA28" s="49"/>
      <c r="BB28" s="49"/>
      <c r="BC28" s="49"/>
      <c r="BD28" s="16">
        <f t="shared" si="1"/>
        <v>0</v>
      </c>
      <c r="BE28" s="16">
        <f t="shared" si="2"/>
        <v>0</v>
      </c>
      <c r="BF28" s="16">
        <f t="shared" si="3"/>
        <v>0</v>
      </c>
      <c r="BH28" s="45">
        <f>[1]АВТОМЕХАНИК!E15</f>
        <v>19</v>
      </c>
      <c r="BI28" s="3">
        <f t="shared" si="4"/>
        <v>19</v>
      </c>
      <c r="BJ28" s="50"/>
    </row>
    <row r="29" spans="1:62" ht="20.25" customHeight="1" thickBot="1" x14ac:dyDescent="0.3">
      <c r="A29" s="30" t="s">
        <v>42</v>
      </c>
      <c r="B29" s="30" t="str">
        <f>'[1]Мастер цифры'!B16</f>
        <v>Математика (профильный)</v>
      </c>
      <c r="C29" s="31" t="s">
        <v>29</v>
      </c>
      <c r="D29" s="32">
        <v>3</v>
      </c>
      <c r="E29" s="32">
        <v>3</v>
      </c>
      <c r="F29" s="32">
        <v>3</v>
      </c>
      <c r="G29" s="32">
        <v>3</v>
      </c>
      <c r="H29" s="32">
        <v>3</v>
      </c>
      <c r="I29" s="32">
        <v>3</v>
      </c>
      <c r="J29" s="32">
        <v>3</v>
      </c>
      <c r="K29" s="32">
        <v>3</v>
      </c>
      <c r="L29" s="32">
        <v>3</v>
      </c>
      <c r="M29" s="32">
        <v>3</v>
      </c>
      <c r="N29" s="32">
        <v>3</v>
      </c>
      <c r="O29" s="32">
        <v>3</v>
      </c>
      <c r="P29" s="32">
        <v>3</v>
      </c>
      <c r="Q29" s="32">
        <v>3</v>
      </c>
      <c r="R29" s="32">
        <v>3</v>
      </c>
      <c r="S29" s="32">
        <v>3</v>
      </c>
      <c r="T29" s="32">
        <v>3</v>
      </c>
      <c r="U29" s="49"/>
      <c r="V29" s="49"/>
      <c r="W29" s="32">
        <v>4</v>
      </c>
      <c r="X29" s="32">
        <v>4</v>
      </c>
      <c r="Y29" s="32">
        <v>4</v>
      </c>
      <c r="Z29" s="32">
        <v>4</v>
      </c>
      <c r="AA29" s="32">
        <v>4</v>
      </c>
      <c r="AB29" s="32">
        <v>4</v>
      </c>
      <c r="AC29" s="32">
        <v>4</v>
      </c>
      <c r="AD29" s="32">
        <v>4</v>
      </c>
      <c r="AE29" s="32">
        <v>4</v>
      </c>
      <c r="AF29" s="32">
        <v>4</v>
      </c>
      <c r="AG29" s="32">
        <v>4</v>
      </c>
      <c r="AH29" s="32">
        <v>4</v>
      </c>
      <c r="AI29" s="32">
        <v>4</v>
      </c>
      <c r="AJ29" s="32">
        <v>4</v>
      </c>
      <c r="AK29" s="32">
        <v>4</v>
      </c>
      <c r="AL29" s="32">
        <v>4</v>
      </c>
      <c r="AM29" s="32">
        <v>4</v>
      </c>
      <c r="AN29" s="32">
        <v>4</v>
      </c>
      <c r="AO29" s="32">
        <v>4</v>
      </c>
      <c r="AP29" s="32">
        <v>4</v>
      </c>
      <c r="AQ29" s="32">
        <v>4</v>
      </c>
      <c r="AR29" s="32">
        <v>4</v>
      </c>
      <c r="AS29" s="32">
        <v>4</v>
      </c>
      <c r="AT29" s="32">
        <v>4</v>
      </c>
      <c r="AU29" s="49"/>
      <c r="AV29" s="49"/>
      <c r="AW29" s="49"/>
      <c r="AX29" s="49"/>
      <c r="AY29" s="49"/>
      <c r="AZ29" s="49"/>
      <c r="BA29" s="49"/>
      <c r="BB29" s="49"/>
      <c r="BC29" s="49"/>
      <c r="BD29" s="36">
        <f t="shared" si="1"/>
        <v>51</v>
      </c>
      <c r="BE29" s="36">
        <f t="shared" si="2"/>
        <v>96</v>
      </c>
      <c r="BF29" s="36">
        <f t="shared" si="3"/>
        <v>147</v>
      </c>
      <c r="BG29" s="37"/>
      <c r="BH29" s="38">
        <f>[1]АВТОМЕХАНИК!F16</f>
        <v>299</v>
      </c>
      <c r="BI29" s="37">
        <f t="shared" si="4"/>
        <v>152</v>
      </c>
      <c r="BJ29" s="39" t="str">
        <f>'[1]Мастер цифры'!B16</f>
        <v>Математика (профильный)</v>
      </c>
    </row>
    <row r="30" spans="1:62" ht="20.25" customHeight="1" thickBot="1" x14ac:dyDescent="0.3">
      <c r="A30" s="47"/>
      <c r="B30" s="47"/>
      <c r="C30" s="41" t="s">
        <v>32</v>
      </c>
      <c r="D30" s="48">
        <v>2</v>
      </c>
      <c r="E30" s="48">
        <v>1</v>
      </c>
      <c r="F30" s="48">
        <v>2</v>
      </c>
      <c r="G30" s="48">
        <v>1</v>
      </c>
      <c r="H30" s="48">
        <v>2</v>
      </c>
      <c r="I30" s="48">
        <v>1</v>
      </c>
      <c r="J30" s="48">
        <v>2</v>
      </c>
      <c r="K30" s="48">
        <v>1</v>
      </c>
      <c r="L30" s="48">
        <v>2</v>
      </c>
      <c r="M30" s="48">
        <v>1</v>
      </c>
      <c r="N30" s="48">
        <v>2</v>
      </c>
      <c r="O30" s="48">
        <v>1</v>
      </c>
      <c r="P30" s="48">
        <v>2</v>
      </c>
      <c r="Q30" s="48">
        <v>2</v>
      </c>
      <c r="R30" s="48">
        <v>1</v>
      </c>
      <c r="S30" s="48">
        <v>1</v>
      </c>
      <c r="T30" s="51">
        <v>2</v>
      </c>
      <c r="U30" s="49"/>
      <c r="V30" s="49"/>
      <c r="W30" s="48">
        <v>2</v>
      </c>
      <c r="X30" s="48">
        <v>2</v>
      </c>
      <c r="Y30" s="48">
        <v>2</v>
      </c>
      <c r="Z30" s="48">
        <v>2</v>
      </c>
      <c r="AA30" s="48">
        <v>2</v>
      </c>
      <c r="AB30" s="48">
        <v>2</v>
      </c>
      <c r="AC30" s="48">
        <v>2</v>
      </c>
      <c r="AD30" s="48">
        <v>2</v>
      </c>
      <c r="AE30" s="48">
        <v>2</v>
      </c>
      <c r="AF30" s="48">
        <v>2</v>
      </c>
      <c r="AG30" s="48">
        <v>2</v>
      </c>
      <c r="AH30" s="48">
        <v>2</v>
      </c>
      <c r="AI30" s="48">
        <v>2</v>
      </c>
      <c r="AJ30" s="48">
        <v>2</v>
      </c>
      <c r="AK30" s="48">
        <v>2</v>
      </c>
      <c r="AL30" s="48">
        <v>2</v>
      </c>
      <c r="AM30" s="48">
        <v>2</v>
      </c>
      <c r="AN30" s="48">
        <v>2</v>
      </c>
      <c r="AO30" s="48">
        <v>2</v>
      </c>
      <c r="AP30" s="48">
        <v>2</v>
      </c>
      <c r="AQ30" s="48">
        <v>2</v>
      </c>
      <c r="AR30" s="48">
        <v>2</v>
      </c>
      <c r="AS30" s="48">
        <v>2</v>
      </c>
      <c r="AT30" s="48">
        <v>2</v>
      </c>
      <c r="AU30" s="49"/>
      <c r="AV30" s="49"/>
      <c r="AW30" s="49"/>
      <c r="AX30" s="49"/>
      <c r="AY30" s="49"/>
      <c r="AZ30" s="49"/>
      <c r="BA30" s="49"/>
      <c r="BB30" s="49"/>
      <c r="BC30" s="49"/>
      <c r="BD30" s="16">
        <f t="shared" si="1"/>
        <v>26</v>
      </c>
      <c r="BE30" s="16">
        <f t="shared" si="2"/>
        <v>48</v>
      </c>
      <c r="BF30" s="16">
        <f t="shared" si="3"/>
        <v>74</v>
      </c>
      <c r="BH30" s="45">
        <f>[1]АВТОМЕХАНИК!E16</f>
        <v>149.5</v>
      </c>
      <c r="BI30" s="45">
        <f>BH30-BF30</f>
        <v>75.5</v>
      </c>
      <c r="BJ30" s="50"/>
    </row>
    <row r="31" spans="1:62" ht="20.25" customHeight="1" thickBot="1" x14ac:dyDescent="0.3">
      <c r="A31" s="30" t="s">
        <v>43</v>
      </c>
      <c r="B31" s="30" t="str">
        <f>'[1]Мастер цифры'!B17</f>
        <v>Информатика и ИКТ (профильный)</v>
      </c>
      <c r="C31" s="31" t="s">
        <v>29</v>
      </c>
      <c r="D31" s="32">
        <v>3</v>
      </c>
      <c r="E31" s="32">
        <v>3</v>
      </c>
      <c r="F31" s="32">
        <v>3</v>
      </c>
      <c r="G31" s="32">
        <v>3</v>
      </c>
      <c r="H31" s="32">
        <v>3</v>
      </c>
      <c r="I31" s="32">
        <v>3</v>
      </c>
      <c r="J31" s="32">
        <v>3</v>
      </c>
      <c r="K31" s="32">
        <v>3</v>
      </c>
      <c r="L31" s="32">
        <v>3</v>
      </c>
      <c r="M31" s="32">
        <v>3</v>
      </c>
      <c r="N31" s="32">
        <v>3</v>
      </c>
      <c r="O31" s="32">
        <v>3</v>
      </c>
      <c r="P31" s="32">
        <v>3</v>
      </c>
      <c r="Q31" s="32">
        <v>3</v>
      </c>
      <c r="R31" s="32">
        <v>3</v>
      </c>
      <c r="S31" s="32">
        <v>3</v>
      </c>
      <c r="T31" s="32">
        <v>3</v>
      </c>
      <c r="U31" s="33"/>
      <c r="V31" s="33"/>
      <c r="W31" s="32">
        <v>2</v>
      </c>
      <c r="X31" s="32">
        <v>2</v>
      </c>
      <c r="Y31" s="32">
        <v>2</v>
      </c>
      <c r="Z31" s="32">
        <v>2</v>
      </c>
      <c r="AA31" s="32">
        <v>2</v>
      </c>
      <c r="AB31" s="32">
        <v>2</v>
      </c>
      <c r="AC31" s="32">
        <v>2</v>
      </c>
      <c r="AD31" s="32">
        <v>2</v>
      </c>
      <c r="AE31" s="32">
        <v>2</v>
      </c>
      <c r="AF31" s="32">
        <v>2</v>
      </c>
      <c r="AG31" s="32">
        <v>2</v>
      </c>
      <c r="AH31" s="32">
        <v>2</v>
      </c>
      <c r="AI31" s="32">
        <v>2</v>
      </c>
      <c r="AJ31" s="32">
        <v>2</v>
      </c>
      <c r="AK31" s="32">
        <v>2</v>
      </c>
      <c r="AL31" s="32">
        <v>2</v>
      </c>
      <c r="AM31" s="32">
        <v>2</v>
      </c>
      <c r="AN31" s="32">
        <v>2</v>
      </c>
      <c r="AO31" s="32">
        <v>2</v>
      </c>
      <c r="AP31" s="32">
        <v>2</v>
      </c>
      <c r="AQ31" s="32">
        <v>2</v>
      </c>
      <c r="AR31" s="32">
        <v>2</v>
      </c>
      <c r="AS31" s="32">
        <v>2</v>
      </c>
      <c r="AT31" s="32">
        <v>2</v>
      </c>
      <c r="AU31" s="49"/>
      <c r="AV31" s="49"/>
      <c r="AW31" s="49"/>
      <c r="AX31" s="49"/>
      <c r="AY31" s="49"/>
      <c r="AZ31" s="49"/>
      <c r="BA31" s="49"/>
      <c r="BB31" s="49"/>
      <c r="BC31" s="49"/>
      <c r="BD31" s="36">
        <f t="shared" si="1"/>
        <v>51</v>
      </c>
      <c r="BE31" s="36">
        <f t="shared" si="2"/>
        <v>48</v>
      </c>
      <c r="BF31" s="36">
        <f t="shared" si="3"/>
        <v>99</v>
      </c>
      <c r="BG31" s="37"/>
      <c r="BH31" s="38">
        <f>'[2]АВТОМЕХАНИК 2_10'!F18</f>
        <v>116</v>
      </c>
      <c r="BI31" s="37">
        <f t="shared" si="4"/>
        <v>17</v>
      </c>
      <c r="BJ31" s="39" t="str">
        <f>'[1]Мастер цифры'!B17</f>
        <v>Информатика и ИКТ (профильный)</v>
      </c>
    </row>
    <row r="32" spans="1:62" ht="20.25" customHeight="1" thickBot="1" x14ac:dyDescent="0.3">
      <c r="A32" s="47"/>
      <c r="B32" s="47"/>
      <c r="C32" s="41" t="s">
        <v>32</v>
      </c>
      <c r="D32" s="48">
        <v>1</v>
      </c>
      <c r="E32" s="48">
        <v>2</v>
      </c>
      <c r="F32" s="48">
        <v>1</v>
      </c>
      <c r="G32" s="48">
        <v>2</v>
      </c>
      <c r="H32" s="48">
        <v>1</v>
      </c>
      <c r="I32" s="48">
        <v>2</v>
      </c>
      <c r="J32" s="48">
        <v>1</v>
      </c>
      <c r="K32" s="48">
        <v>2</v>
      </c>
      <c r="L32" s="48">
        <v>1</v>
      </c>
      <c r="M32" s="48">
        <v>2</v>
      </c>
      <c r="N32" s="48">
        <v>1</v>
      </c>
      <c r="O32" s="48">
        <v>2</v>
      </c>
      <c r="P32" s="48">
        <v>1</v>
      </c>
      <c r="Q32" s="48">
        <v>2</v>
      </c>
      <c r="R32" s="48">
        <v>1</v>
      </c>
      <c r="S32" s="48">
        <v>2</v>
      </c>
      <c r="T32" s="48">
        <v>1</v>
      </c>
      <c r="U32" s="49"/>
      <c r="V32" s="49"/>
      <c r="W32" s="48">
        <v>1</v>
      </c>
      <c r="X32" s="48">
        <v>1</v>
      </c>
      <c r="Y32" s="48">
        <v>1</v>
      </c>
      <c r="Z32" s="48">
        <v>1</v>
      </c>
      <c r="AA32" s="48">
        <v>1</v>
      </c>
      <c r="AB32" s="48">
        <v>1</v>
      </c>
      <c r="AC32" s="48">
        <v>1</v>
      </c>
      <c r="AD32" s="48">
        <v>1</v>
      </c>
      <c r="AE32" s="48">
        <v>1</v>
      </c>
      <c r="AF32" s="48">
        <v>1</v>
      </c>
      <c r="AG32" s="48">
        <v>1</v>
      </c>
      <c r="AH32" s="48">
        <v>1</v>
      </c>
      <c r="AI32" s="48">
        <v>1</v>
      </c>
      <c r="AJ32" s="48">
        <v>1</v>
      </c>
      <c r="AK32" s="48">
        <v>1</v>
      </c>
      <c r="AL32" s="48">
        <v>1</v>
      </c>
      <c r="AM32" s="48">
        <v>1</v>
      </c>
      <c r="AN32" s="48">
        <v>1</v>
      </c>
      <c r="AO32" s="48">
        <v>1</v>
      </c>
      <c r="AP32" s="48">
        <v>1</v>
      </c>
      <c r="AQ32" s="48">
        <v>1</v>
      </c>
      <c r="AR32" s="48">
        <v>1</v>
      </c>
      <c r="AS32" s="48">
        <v>1</v>
      </c>
      <c r="AT32" s="48">
        <v>1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16">
        <f t="shared" si="1"/>
        <v>25</v>
      </c>
      <c r="BE32" s="16">
        <f t="shared" si="2"/>
        <v>24</v>
      </c>
      <c r="BF32" s="16">
        <f t="shared" si="3"/>
        <v>49</v>
      </c>
      <c r="BH32" s="45">
        <f>[1]АВТОМЕХАНИК!E17</f>
        <v>49.5</v>
      </c>
      <c r="BI32" s="45">
        <v>0</v>
      </c>
      <c r="BJ32" s="50"/>
    </row>
    <row r="33" spans="1:62" ht="20.25" customHeight="1" thickBot="1" x14ac:dyDescent="0.3">
      <c r="A33" s="30" t="s">
        <v>44</v>
      </c>
      <c r="B33" s="30" t="str">
        <f>'[1]Мастер цифры'!B18</f>
        <v>ОБЖ</v>
      </c>
      <c r="C33" s="31" t="s">
        <v>29</v>
      </c>
      <c r="D33" s="32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32">
        <v>1</v>
      </c>
      <c r="S33" s="32">
        <v>1</v>
      </c>
      <c r="T33" s="32">
        <v>1</v>
      </c>
      <c r="U33" s="49"/>
      <c r="V33" s="49"/>
      <c r="W33" s="32">
        <v>1</v>
      </c>
      <c r="X33" s="32">
        <v>1</v>
      </c>
      <c r="Y33" s="32">
        <v>1</v>
      </c>
      <c r="Z33" s="32">
        <v>1</v>
      </c>
      <c r="AA33" s="32">
        <v>1</v>
      </c>
      <c r="AB33" s="32">
        <v>1</v>
      </c>
      <c r="AC33" s="32">
        <v>1</v>
      </c>
      <c r="AD33" s="32">
        <v>1</v>
      </c>
      <c r="AE33" s="32">
        <v>1</v>
      </c>
      <c r="AF33" s="32">
        <v>1</v>
      </c>
      <c r="AG33" s="32">
        <v>1</v>
      </c>
      <c r="AH33" s="32">
        <v>1</v>
      </c>
      <c r="AI33" s="32">
        <v>1</v>
      </c>
      <c r="AJ33" s="32">
        <v>1</v>
      </c>
      <c r="AK33" s="32">
        <v>1</v>
      </c>
      <c r="AL33" s="32">
        <v>1</v>
      </c>
      <c r="AM33" s="32">
        <v>1</v>
      </c>
      <c r="AN33" s="32">
        <v>1</v>
      </c>
      <c r="AO33" s="32">
        <v>1</v>
      </c>
      <c r="AP33" s="32">
        <v>1</v>
      </c>
      <c r="AQ33" s="32">
        <v>1</v>
      </c>
      <c r="AR33" s="32">
        <v>1</v>
      </c>
      <c r="AS33" s="32">
        <v>1</v>
      </c>
      <c r="AT33" s="32">
        <v>1</v>
      </c>
      <c r="AU33" s="49"/>
      <c r="AV33" s="49"/>
      <c r="AW33" s="49"/>
      <c r="AX33" s="49"/>
      <c r="AY33" s="49"/>
      <c r="AZ33" s="49"/>
      <c r="BA33" s="49"/>
      <c r="BB33" s="49"/>
      <c r="BC33" s="49"/>
      <c r="BD33" s="36">
        <f t="shared" si="1"/>
        <v>17</v>
      </c>
      <c r="BE33" s="36">
        <f t="shared" si="2"/>
        <v>24</v>
      </c>
      <c r="BF33" s="36">
        <f t="shared" si="3"/>
        <v>41</v>
      </c>
      <c r="BG33" s="37"/>
      <c r="BH33" s="38">
        <f>[1]АВТОМЕХАНИК!F18</f>
        <v>79</v>
      </c>
      <c r="BI33" s="37">
        <f t="shared" si="4"/>
        <v>38</v>
      </c>
      <c r="BJ33" s="39" t="str">
        <f>'[1]Мастер цифры'!B18</f>
        <v>ОБЖ</v>
      </c>
    </row>
    <row r="34" spans="1:62" ht="20.25" customHeight="1" thickBot="1" x14ac:dyDescent="0.3">
      <c r="A34" s="47"/>
      <c r="B34" s="47"/>
      <c r="C34" s="41" t="s">
        <v>32</v>
      </c>
      <c r="D34" s="48"/>
      <c r="E34" s="48">
        <v>1</v>
      </c>
      <c r="F34" s="48"/>
      <c r="G34" s="48">
        <v>1</v>
      </c>
      <c r="H34" s="48">
        <v>1</v>
      </c>
      <c r="I34" s="48"/>
      <c r="J34" s="48">
        <v>1</v>
      </c>
      <c r="K34" s="48"/>
      <c r="L34" s="48">
        <v>1</v>
      </c>
      <c r="M34" s="48"/>
      <c r="N34" s="48">
        <v>1</v>
      </c>
      <c r="O34" s="48"/>
      <c r="P34" s="48">
        <v>1</v>
      </c>
      <c r="Q34" s="48"/>
      <c r="R34" s="48">
        <v>1</v>
      </c>
      <c r="S34" s="48"/>
      <c r="T34" s="48">
        <v>1</v>
      </c>
      <c r="U34" s="49"/>
      <c r="V34" s="49"/>
      <c r="W34" s="48">
        <v>1</v>
      </c>
      <c r="X34" s="48"/>
      <c r="Y34" s="48">
        <v>1</v>
      </c>
      <c r="Z34" s="48"/>
      <c r="AA34" s="48">
        <v>1</v>
      </c>
      <c r="AB34" s="48"/>
      <c r="AC34" s="48">
        <v>1</v>
      </c>
      <c r="AD34" s="48"/>
      <c r="AE34" s="48">
        <v>1</v>
      </c>
      <c r="AF34" s="48"/>
      <c r="AG34" s="48">
        <v>1</v>
      </c>
      <c r="AH34" s="48"/>
      <c r="AI34" s="48">
        <v>1</v>
      </c>
      <c r="AJ34" s="48"/>
      <c r="AK34" s="48">
        <v>1</v>
      </c>
      <c r="AL34" s="48"/>
      <c r="AM34" s="48">
        <v>1</v>
      </c>
      <c r="AN34" s="48"/>
      <c r="AO34" s="48">
        <v>1</v>
      </c>
      <c r="AP34" s="48"/>
      <c r="AQ34" s="48">
        <v>1</v>
      </c>
      <c r="AR34" s="48"/>
      <c r="AS34" s="51">
        <v>1</v>
      </c>
      <c r="AT34" s="48"/>
      <c r="AU34" s="49"/>
      <c r="AV34" s="49"/>
      <c r="AW34" s="49"/>
      <c r="AX34" s="49"/>
      <c r="AY34" s="49"/>
      <c r="AZ34" s="49"/>
      <c r="BA34" s="49"/>
      <c r="BB34" s="49"/>
      <c r="BC34" s="49"/>
      <c r="BD34" s="16">
        <f t="shared" si="1"/>
        <v>9</v>
      </c>
      <c r="BE34" s="16">
        <f t="shared" si="2"/>
        <v>12</v>
      </c>
      <c r="BF34" s="16">
        <f t="shared" si="3"/>
        <v>21</v>
      </c>
      <c r="BH34" s="45">
        <f>[1]АВТОМЕХАНИК!E18</f>
        <v>39.5</v>
      </c>
      <c r="BI34" s="45">
        <f>BH34-BF34</f>
        <v>18.5</v>
      </c>
      <c r="BJ34" s="50"/>
    </row>
    <row r="35" spans="1:62" ht="20.25" customHeight="1" thickBot="1" x14ac:dyDescent="0.3">
      <c r="A35" s="30" t="s">
        <v>45</v>
      </c>
      <c r="B35" s="30" t="str">
        <f>'[1]Мастер цифры'!B19</f>
        <v>Физическая культура</v>
      </c>
      <c r="C35" s="31" t="s">
        <v>29</v>
      </c>
      <c r="D35" s="32">
        <v>2</v>
      </c>
      <c r="E35" s="32">
        <v>2</v>
      </c>
      <c r="F35" s="32">
        <v>2</v>
      </c>
      <c r="G35" s="32">
        <v>2</v>
      </c>
      <c r="H35" s="32">
        <v>2</v>
      </c>
      <c r="I35" s="32">
        <v>2</v>
      </c>
      <c r="J35" s="32">
        <v>2</v>
      </c>
      <c r="K35" s="32">
        <v>2</v>
      </c>
      <c r="L35" s="32">
        <v>2</v>
      </c>
      <c r="M35" s="32">
        <v>2</v>
      </c>
      <c r="N35" s="32">
        <v>2</v>
      </c>
      <c r="O35" s="32">
        <v>2</v>
      </c>
      <c r="P35" s="32">
        <v>2</v>
      </c>
      <c r="Q35" s="32">
        <v>2</v>
      </c>
      <c r="R35" s="32">
        <v>2</v>
      </c>
      <c r="S35" s="32">
        <v>2</v>
      </c>
      <c r="T35" s="32">
        <v>2</v>
      </c>
      <c r="U35" s="33"/>
      <c r="V35" s="33"/>
      <c r="W35" s="32">
        <v>2</v>
      </c>
      <c r="X35" s="32">
        <v>2</v>
      </c>
      <c r="Y35" s="32">
        <v>2</v>
      </c>
      <c r="Z35" s="32">
        <v>2</v>
      </c>
      <c r="AA35" s="32">
        <v>2</v>
      </c>
      <c r="AB35" s="32">
        <v>2</v>
      </c>
      <c r="AC35" s="32">
        <v>2</v>
      </c>
      <c r="AD35" s="32">
        <v>2</v>
      </c>
      <c r="AE35" s="32">
        <v>2</v>
      </c>
      <c r="AF35" s="32">
        <v>2</v>
      </c>
      <c r="AG35" s="32">
        <v>2</v>
      </c>
      <c r="AH35" s="32">
        <v>2</v>
      </c>
      <c r="AI35" s="32">
        <v>2</v>
      </c>
      <c r="AJ35" s="32">
        <v>2</v>
      </c>
      <c r="AK35" s="32">
        <v>2</v>
      </c>
      <c r="AL35" s="32">
        <v>2</v>
      </c>
      <c r="AM35" s="32">
        <v>2</v>
      </c>
      <c r="AN35" s="32">
        <v>2</v>
      </c>
      <c r="AO35" s="32">
        <v>2</v>
      </c>
      <c r="AP35" s="32">
        <v>2</v>
      </c>
      <c r="AQ35" s="32">
        <v>2</v>
      </c>
      <c r="AR35" s="32">
        <v>2</v>
      </c>
      <c r="AS35" s="32">
        <v>2</v>
      </c>
      <c r="AT35" s="32">
        <v>2</v>
      </c>
      <c r="AU35" s="49"/>
      <c r="AV35" s="49"/>
      <c r="AW35" s="49"/>
      <c r="AX35" s="49"/>
      <c r="AY35" s="49"/>
      <c r="AZ35" s="49"/>
      <c r="BA35" s="49"/>
      <c r="BB35" s="49"/>
      <c r="BC35" s="49"/>
      <c r="BD35" s="36">
        <f t="shared" si="1"/>
        <v>34</v>
      </c>
      <c r="BE35" s="36">
        <f t="shared" si="2"/>
        <v>48</v>
      </c>
      <c r="BF35" s="36">
        <f t="shared" si="3"/>
        <v>82</v>
      </c>
      <c r="BG35" s="37"/>
      <c r="BH35" s="38">
        <f>[1]АВТОМЕХАНИК!F19</f>
        <v>175</v>
      </c>
      <c r="BI35" s="37">
        <f t="shared" si="4"/>
        <v>93</v>
      </c>
      <c r="BJ35" s="39" t="str">
        <f>'[1]Мастер цифры'!B19</f>
        <v>Физическая культура</v>
      </c>
    </row>
    <row r="36" spans="1:62" ht="20.25" customHeight="1" x14ac:dyDescent="0.25">
      <c r="A36" s="61"/>
      <c r="B36" s="61"/>
      <c r="C36" s="41" t="s">
        <v>32</v>
      </c>
      <c r="D36" s="48">
        <v>1</v>
      </c>
      <c r="E36" s="48">
        <v>1</v>
      </c>
      <c r="F36" s="48">
        <v>1</v>
      </c>
      <c r="G36" s="48">
        <v>1</v>
      </c>
      <c r="H36" s="48">
        <v>1</v>
      </c>
      <c r="I36" s="48">
        <v>1</v>
      </c>
      <c r="J36" s="48">
        <v>1</v>
      </c>
      <c r="K36" s="48">
        <v>1</v>
      </c>
      <c r="L36" s="48">
        <v>1</v>
      </c>
      <c r="M36" s="48">
        <v>1</v>
      </c>
      <c r="N36" s="48">
        <v>1</v>
      </c>
      <c r="O36" s="48">
        <v>1</v>
      </c>
      <c r="P36" s="48">
        <v>1</v>
      </c>
      <c r="Q36" s="48">
        <v>1</v>
      </c>
      <c r="R36" s="48">
        <v>1</v>
      </c>
      <c r="S36" s="48">
        <v>1</v>
      </c>
      <c r="T36" s="48">
        <v>1</v>
      </c>
      <c r="U36" s="49"/>
      <c r="V36" s="49"/>
      <c r="W36" s="48">
        <v>1</v>
      </c>
      <c r="X36" s="48">
        <v>1</v>
      </c>
      <c r="Y36" s="48">
        <v>1</v>
      </c>
      <c r="Z36" s="48">
        <v>1</v>
      </c>
      <c r="AA36" s="48">
        <v>1</v>
      </c>
      <c r="AB36" s="48">
        <v>1</v>
      </c>
      <c r="AC36" s="48">
        <v>1</v>
      </c>
      <c r="AD36" s="48">
        <v>1</v>
      </c>
      <c r="AE36" s="48">
        <v>1</v>
      </c>
      <c r="AF36" s="48">
        <v>1</v>
      </c>
      <c r="AG36" s="48">
        <v>1</v>
      </c>
      <c r="AH36" s="48">
        <v>1</v>
      </c>
      <c r="AI36" s="48">
        <v>1</v>
      </c>
      <c r="AJ36" s="48">
        <v>1</v>
      </c>
      <c r="AK36" s="48">
        <v>1</v>
      </c>
      <c r="AL36" s="48">
        <v>1</v>
      </c>
      <c r="AM36" s="48">
        <v>1</v>
      </c>
      <c r="AN36" s="48">
        <v>1</v>
      </c>
      <c r="AO36" s="48">
        <v>1</v>
      </c>
      <c r="AP36" s="48">
        <v>1</v>
      </c>
      <c r="AQ36" s="48">
        <v>1</v>
      </c>
      <c r="AR36" s="48">
        <v>1</v>
      </c>
      <c r="AS36" s="48">
        <v>1</v>
      </c>
      <c r="AT36" s="48">
        <v>1</v>
      </c>
      <c r="AU36" s="49"/>
      <c r="AV36" s="49"/>
      <c r="AW36" s="49"/>
      <c r="AX36" s="49"/>
      <c r="AY36" s="49"/>
      <c r="AZ36" s="49"/>
      <c r="BA36" s="49"/>
      <c r="BB36" s="49"/>
      <c r="BC36" s="62"/>
      <c r="BD36" s="16">
        <f t="shared" si="1"/>
        <v>17</v>
      </c>
      <c r="BE36" s="16">
        <f t="shared" si="2"/>
        <v>24</v>
      </c>
      <c r="BF36" s="16">
        <f t="shared" si="3"/>
        <v>41</v>
      </c>
      <c r="BH36" s="45">
        <f>[1]АВТОМЕХАНИК!E19</f>
        <v>87.5</v>
      </c>
      <c r="BI36" s="45">
        <f>BH36-BF36</f>
        <v>46.5</v>
      </c>
      <c r="BJ36" s="63"/>
    </row>
    <row r="37" spans="1:62" ht="20.25" customHeight="1" x14ac:dyDescent="0.25">
      <c r="A37" s="30" t="s">
        <v>46</v>
      </c>
      <c r="B37" s="64" t="s">
        <v>47</v>
      </c>
      <c r="C37" s="65" t="s">
        <v>29</v>
      </c>
      <c r="D37" s="66">
        <v>1</v>
      </c>
      <c r="E37" s="66">
        <v>1</v>
      </c>
      <c r="F37" s="66">
        <v>1</v>
      </c>
      <c r="G37" s="66">
        <v>1</v>
      </c>
      <c r="H37" s="66">
        <v>1</v>
      </c>
      <c r="I37" s="66">
        <v>1</v>
      </c>
      <c r="J37" s="66">
        <v>1</v>
      </c>
      <c r="K37" s="66">
        <v>1</v>
      </c>
      <c r="L37" s="66">
        <v>1</v>
      </c>
      <c r="M37" s="66">
        <v>1</v>
      </c>
      <c r="N37" s="66">
        <v>1</v>
      </c>
      <c r="O37" s="66">
        <v>1</v>
      </c>
      <c r="P37" s="66">
        <v>1</v>
      </c>
      <c r="Q37" s="66">
        <v>1</v>
      </c>
      <c r="R37" s="66">
        <v>1</v>
      </c>
      <c r="S37" s="66">
        <v>1</v>
      </c>
      <c r="T37" s="66">
        <v>1</v>
      </c>
      <c r="U37" s="33"/>
      <c r="V37" s="33"/>
      <c r="W37" s="66">
        <v>1</v>
      </c>
      <c r="X37" s="66">
        <v>1</v>
      </c>
      <c r="Y37" s="66">
        <v>1</v>
      </c>
      <c r="Z37" s="66">
        <v>1</v>
      </c>
      <c r="AA37" s="66">
        <v>1</v>
      </c>
      <c r="AB37" s="66">
        <v>1</v>
      </c>
      <c r="AC37" s="66">
        <v>1</v>
      </c>
      <c r="AD37" s="66">
        <v>1</v>
      </c>
      <c r="AE37" s="66">
        <v>1</v>
      </c>
      <c r="AF37" s="66">
        <v>1</v>
      </c>
      <c r="AG37" s="66">
        <v>1</v>
      </c>
      <c r="AH37" s="66">
        <v>1</v>
      </c>
      <c r="AI37" s="66">
        <v>1</v>
      </c>
      <c r="AJ37" s="66">
        <v>1</v>
      </c>
      <c r="AK37" s="66">
        <v>1</v>
      </c>
      <c r="AL37" s="66">
        <v>1</v>
      </c>
      <c r="AM37" s="66">
        <v>1</v>
      </c>
      <c r="AN37" s="66">
        <v>1</v>
      </c>
      <c r="AO37" s="66">
        <v>1</v>
      </c>
      <c r="AP37" s="66">
        <v>1</v>
      </c>
      <c r="AQ37" s="66">
        <v>1</v>
      </c>
      <c r="AR37" s="66">
        <v>1</v>
      </c>
      <c r="AS37" s="66">
        <v>1</v>
      </c>
      <c r="AT37" s="66">
        <v>1</v>
      </c>
      <c r="AU37" s="49"/>
      <c r="AV37" s="49"/>
      <c r="AW37" s="49"/>
      <c r="AX37" s="49"/>
      <c r="AY37" s="49"/>
      <c r="AZ37" s="49"/>
      <c r="BA37" s="49"/>
      <c r="BB37" s="49"/>
      <c r="BC37" s="62"/>
      <c r="BD37" s="36">
        <f>SUM(D37:T37)</f>
        <v>17</v>
      </c>
      <c r="BE37" s="36">
        <f>SUM(W37:AT37)</f>
        <v>24</v>
      </c>
      <c r="BF37" s="36">
        <f>SUM(BD37:BE37)</f>
        <v>41</v>
      </c>
      <c r="BH37" s="45"/>
      <c r="BI37" s="45"/>
      <c r="BJ37" s="63"/>
    </row>
    <row r="38" spans="1:62" ht="20.25" customHeight="1" x14ac:dyDescent="0.25">
      <c r="A38" s="30"/>
      <c r="B38" s="64"/>
      <c r="C38" s="41" t="s">
        <v>48</v>
      </c>
      <c r="D38" s="48">
        <v>1</v>
      </c>
      <c r="E38" s="48"/>
      <c r="F38" s="48">
        <v>1</v>
      </c>
      <c r="G38" s="48"/>
      <c r="H38" s="48">
        <v>1</v>
      </c>
      <c r="I38" s="48"/>
      <c r="J38" s="48">
        <v>1</v>
      </c>
      <c r="K38" s="48"/>
      <c r="L38" s="48">
        <v>1</v>
      </c>
      <c r="M38" s="48"/>
      <c r="N38" s="48"/>
      <c r="O38" s="48">
        <v>1</v>
      </c>
      <c r="P38" s="48"/>
      <c r="Q38" s="48"/>
      <c r="R38" s="48">
        <v>1</v>
      </c>
      <c r="S38" s="48"/>
      <c r="T38" s="48">
        <v>1</v>
      </c>
      <c r="U38" s="49"/>
      <c r="V38" s="49"/>
      <c r="W38" s="48"/>
      <c r="X38" s="48">
        <v>1</v>
      </c>
      <c r="Y38" s="48"/>
      <c r="Z38" s="48">
        <v>1</v>
      </c>
      <c r="AA38" s="48"/>
      <c r="AB38" s="48">
        <v>1</v>
      </c>
      <c r="AC38" s="48"/>
      <c r="AD38" s="48">
        <v>1</v>
      </c>
      <c r="AE38" s="48"/>
      <c r="AF38" s="48">
        <v>1</v>
      </c>
      <c r="AG38" s="48"/>
      <c r="AH38" s="48">
        <v>1</v>
      </c>
      <c r="AI38" s="48"/>
      <c r="AJ38" s="48">
        <v>1</v>
      </c>
      <c r="AK38" s="48"/>
      <c r="AL38" s="48">
        <v>1</v>
      </c>
      <c r="AM38" s="48"/>
      <c r="AN38" s="48">
        <v>1</v>
      </c>
      <c r="AO38" s="48"/>
      <c r="AP38" s="48">
        <v>1</v>
      </c>
      <c r="AQ38" s="48"/>
      <c r="AR38" s="48">
        <v>1</v>
      </c>
      <c r="AS38" s="48"/>
      <c r="AT38" s="48">
        <v>1</v>
      </c>
      <c r="AU38" s="49"/>
      <c r="AV38" s="49"/>
      <c r="AW38" s="49"/>
      <c r="AX38" s="49"/>
      <c r="AY38" s="49"/>
      <c r="AZ38" s="49"/>
      <c r="BA38" s="49"/>
      <c r="BB38" s="49"/>
      <c r="BC38" s="62"/>
      <c r="BD38" s="16">
        <f>SUM(D38:T38)</f>
        <v>8</v>
      </c>
      <c r="BE38" s="16">
        <f>SUM(W38:AT38)</f>
        <v>12</v>
      </c>
      <c r="BF38" s="16">
        <f>SUM(BD38:BE38)</f>
        <v>20</v>
      </c>
      <c r="BH38" s="45"/>
      <c r="BI38" s="45"/>
      <c r="BJ38" s="63"/>
    </row>
    <row r="39" spans="1:62" ht="20.25" customHeight="1" x14ac:dyDescent="0.25">
      <c r="A39" s="30" t="s">
        <v>49</v>
      </c>
      <c r="B39" s="64" t="s">
        <v>50</v>
      </c>
      <c r="C39" s="65" t="s">
        <v>29</v>
      </c>
      <c r="D39" s="66">
        <v>1</v>
      </c>
      <c r="E39" s="66">
        <v>1</v>
      </c>
      <c r="F39" s="66">
        <v>1</v>
      </c>
      <c r="G39" s="66">
        <v>1</v>
      </c>
      <c r="H39" s="66">
        <v>1</v>
      </c>
      <c r="I39" s="66">
        <v>1</v>
      </c>
      <c r="J39" s="66">
        <v>1</v>
      </c>
      <c r="K39" s="66">
        <v>1</v>
      </c>
      <c r="L39" s="66">
        <v>1</v>
      </c>
      <c r="M39" s="66">
        <v>1</v>
      </c>
      <c r="N39" s="66">
        <v>1</v>
      </c>
      <c r="O39" s="66">
        <v>1</v>
      </c>
      <c r="P39" s="66">
        <v>1</v>
      </c>
      <c r="Q39" s="66">
        <v>1</v>
      </c>
      <c r="R39" s="66">
        <v>1</v>
      </c>
      <c r="S39" s="66">
        <v>1</v>
      </c>
      <c r="T39" s="66">
        <v>1</v>
      </c>
      <c r="U39" s="33"/>
      <c r="V39" s="33"/>
      <c r="W39" s="66">
        <v>1</v>
      </c>
      <c r="X39" s="66">
        <v>1</v>
      </c>
      <c r="Y39" s="66">
        <v>1</v>
      </c>
      <c r="Z39" s="66">
        <v>1</v>
      </c>
      <c r="AA39" s="66">
        <v>1</v>
      </c>
      <c r="AB39" s="66">
        <v>1</v>
      </c>
      <c r="AC39" s="66">
        <v>1</v>
      </c>
      <c r="AD39" s="66">
        <v>1</v>
      </c>
      <c r="AE39" s="66">
        <v>1</v>
      </c>
      <c r="AF39" s="66">
        <v>1</v>
      </c>
      <c r="AG39" s="66">
        <v>1</v>
      </c>
      <c r="AH39" s="66">
        <v>1</v>
      </c>
      <c r="AI39" s="66">
        <v>1</v>
      </c>
      <c r="AJ39" s="66">
        <v>1</v>
      </c>
      <c r="AK39" s="66">
        <v>1</v>
      </c>
      <c r="AL39" s="66">
        <v>1</v>
      </c>
      <c r="AM39" s="66">
        <v>1</v>
      </c>
      <c r="AN39" s="66">
        <v>1</v>
      </c>
      <c r="AO39" s="66">
        <v>1</v>
      </c>
      <c r="AP39" s="66">
        <v>1</v>
      </c>
      <c r="AQ39" s="66">
        <v>1</v>
      </c>
      <c r="AR39" s="66">
        <v>1</v>
      </c>
      <c r="AS39" s="66">
        <v>2</v>
      </c>
      <c r="AT39" s="66">
        <v>2</v>
      </c>
      <c r="AU39" s="49"/>
      <c r="AV39" s="49"/>
      <c r="AW39" s="49"/>
      <c r="AX39" s="49"/>
      <c r="AY39" s="49"/>
      <c r="AZ39" s="49"/>
      <c r="BA39" s="49"/>
      <c r="BB39" s="49"/>
      <c r="BC39" s="62"/>
      <c r="BD39" s="36">
        <f>SUM(D39:T39)</f>
        <v>17</v>
      </c>
      <c r="BE39" s="36">
        <f>SUM(W39:AT39)</f>
        <v>26</v>
      </c>
      <c r="BF39" s="36">
        <f>SUM(BD39:BE39)</f>
        <v>43</v>
      </c>
      <c r="BH39" s="45"/>
      <c r="BI39" s="45"/>
      <c r="BJ39" s="63"/>
    </row>
    <row r="40" spans="1:62" ht="20.25" customHeight="1" thickBot="1" x14ac:dyDescent="0.3">
      <c r="A40" s="47"/>
      <c r="B40" s="47"/>
      <c r="C40" s="41" t="s">
        <v>48</v>
      </c>
      <c r="D40" s="48"/>
      <c r="E40" s="48">
        <v>1</v>
      </c>
      <c r="F40" s="48"/>
      <c r="G40" s="48">
        <v>1</v>
      </c>
      <c r="H40" s="48"/>
      <c r="I40" s="48">
        <v>1</v>
      </c>
      <c r="J40" s="48"/>
      <c r="K40" s="48">
        <v>1</v>
      </c>
      <c r="L40" s="48"/>
      <c r="M40" s="48">
        <v>1</v>
      </c>
      <c r="N40" s="48">
        <v>1</v>
      </c>
      <c r="O40" s="48"/>
      <c r="P40" s="48">
        <v>1</v>
      </c>
      <c r="Q40" s="48">
        <v>1</v>
      </c>
      <c r="R40" s="48"/>
      <c r="S40" s="48">
        <v>1</v>
      </c>
      <c r="T40" s="48"/>
      <c r="U40" s="49"/>
      <c r="V40" s="49"/>
      <c r="W40" s="48">
        <v>1</v>
      </c>
      <c r="X40" s="48"/>
      <c r="Y40" s="48">
        <v>1</v>
      </c>
      <c r="Z40" s="48"/>
      <c r="AA40" s="48">
        <v>1</v>
      </c>
      <c r="AB40" s="48"/>
      <c r="AC40" s="48">
        <v>1</v>
      </c>
      <c r="AD40" s="48"/>
      <c r="AE40" s="48">
        <v>1</v>
      </c>
      <c r="AF40" s="48"/>
      <c r="AG40" s="48">
        <v>1</v>
      </c>
      <c r="AH40" s="48"/>
      <c r="AI40" s="48">
        <v>1</v>
      </c>
      <c r="AJ40" s="48"/>
      <c r="AK40" s="48">
        <v>1</v>
      </c>
      <c r="AL40" s="48"/>
      <c r="AM40" s="48">
        <v>1</v>
      </c>
      <c r="AN40" s="48"/>
      <c r="AO40" s="48">
        <v>1</v>
      </c>
      <c r="AP40" s="48"/>
      <c r="AQ40" s="48">
        <v>1</v>
      </c>
      <c r="AR40" s="48"/>
      <c r="AS40" s="48">
        <v>1</v>
      </c>
      <c r="AT40" s="48"/>
      <c r="AU40" s="49"/>
      <c r="AV40" s="49"/>
      <c r="AW40" s="49"/>
      <c r="AX40" s="49"/>
      <c r="AY40" s="49"/>
      <c r="AZ40" s="49"/>
      <c r="BA40" s="49"/>
      <c r="BB40" s="49"/>
      <c r="BC40" s="62"/>
      <c r="BD40" s="16">
        <f>SUM(D40:T40)</f>
        <v>9</v>
      </c>
      <c r="BE40" s="16">
        <f>SUM(W40:AT40)</f>
        <v>12</v>
      </c>
      <c r="BF40" s="16">
        <f>SUM(BD40:BE40)</f>
        <v>21</v>
      </c>
      <c r="BH40" s="45"/>
      <c r="BI40" s="45"/>
      <c r="BJ40" s="63"/>
    </row>
    <row r="41" spans="1:62" ht="20.25" customHeight="1" thickBot="1" x14ac:dyDescent="0.3">
      <c r="A41" s="24" t="s">
        <v>51</v>
      </c>
      <c r="B41" s="19" t="str">
        <f>'[1]Мастер цифры'!B20</f>
        <v>Общепрофессиональный цикл</v>
      </c>
      <c r="C41" s="67" t="s">
        <v>29</v>
      </c>
      <c r="D41" s="67">
        <f>D43+D45+D47+D49+D51</f>
        <v>1</v>
      </c>
      <c r="E41" s="67">
        <f t="shared" ref="E41:AT42" si="5">E43+E45+E47+E49+E51</f>
        <v>1</v>
      </c>
      <c r="F41" s="67">
        <f t="shared" si="5"/>
        <v>1</v>
      </c>
      <c r="G41" s="67">
        <f t="shared" si="5"/>
        <v>1</v>
      </c>
      <c r="H41" s="67">
        <f t="shared" si="5"/>
        <v>1</v>
      </c>
      <c r="I41" s="67">
        <f t="shared" si="5"/>
        <v>1</v>
      </c>
      <c r="J41" s="67">
        <f t="shared" si="5"/>
        <v>1</v>
      </c>
      <c r="K41" s="67">
        <f t="shared" si="5"/>
        <v>1</v>
      </c>
      <c r="L41" s="67">
        <f t="shared" si="5"/>
        <v>1</v>
      </c>
      <c r="M41" s="67">
        <f t="shared" si="5"/>
        <v>1</v>
      </c>
      <c r="N41" s="67">
        <f t="shared" si="5"/>
        <v>1</v>
      </c>
      <c r="O41" s="67">
        <f t="shared" si="5"/>
        <v>1</v>
      </c>
      <c r="P41" s="67">
        <f t="shared" si="5"/>
        <v>1</v>
      </c>
      <c r="Q41" s="67">
        <f t="shared" si="5"/>
        <v>1</v>
      </c>
      <c r="R41" s="67">
        <f t="shared" si="5"/>
        <v>1</v>
      </c>
      <c r="S41" s="67">
        <f t="shared" si="5"/>
        <v>1</v>
      </c>
      <c r="T41" s="67">
        <f t="shared" si="5"/>
        <v>1</v>
      </c>
      <c r="U41" s="22"/>
      <c r="V41" s="22"/>
      <c r="W41" s="67">
        <f t="shared" si="5"/>
        <v>1</v>
      </c>
      <c r="X41" s="67">
        <f t="shared" si="5"/>
        <v>1</v>
      </c>
      <c r="Y41" s="67">
        <f t="shared" si="5"/>
        <v>1</v>
      </c>
      <c r="Z41" s="67">
        <f t="shared" si="5"/>
        <v>1</v>
      </c>
      <c r="AA41" s="67">
        <f t="shared" si="5"/>
        <v>1</v>
      </c>
      <c r="AB41" s="67">
        <f t="shared" si="5"/>
        <v>1</v>
      </c>
      <c r="AC41" s="67">
        <f t="shared" si="5"/>
        <v>1</v>
      </c>
      <c r="AD41" s="67">
        <f t="shared" si="5"/>
        <v>1</v>
      </c>
      <c r="AE41" s="67">
        <f t="shared" si="5"/>
        <v>1</v>
      </c>
      <c r="AF41" s="67">
        <f t="shared" si="5"/>
        <v>1</v>
      </c>
      <c r="AG41" s="67">
        <f t="shared" si="5"/>
        <v>1</v>
      </c>
      <c r="AH41" s="67">
        <f t="shared" si="5"/>
        <v>1</v>
      </c>
      <c r="AI41" s="67">
        <f t="shared" si="5"/>
        <v>1</v>
      </c>
      <c r="AJ41" s="67">
        <f t="shared" si="5"/>
        <v>1</v>
      </c>
      <c r="AK41" s="67">
        <f t="shared" si="5"/>
        <v>1</v>
      </c>
      <c r="AL41" s="67">
        <f t="shared" si="5"/>
        <v>1</v>
      </c>
      <c r="AM41" s="67">
        <f t="shared" si="5"/>
        <v>1</v>
      </c>
      <c r="AN41" s="67">
        <f t="shared" si="5"/>
        <v>1</v>
      </c>
      <c r="AO41" s="67">
        <f t="shared" si="5"/>
        <v>1</v>
      </c>
      <c r="AP41" s="67">
        <f t="shared" si="5"/>
        <v>1</v>
      </c>
      <c r="AQ41" s="67">
        <f t="shared" si="5"/>
        <v>1</v>
      </c>
      <c r="AR41" s="67">
        <f t="shared" si="5"/>
        <v>1</v>
      </c>
      <c r="AS41" s="67">
        <f t="shared" si="5"/>
        <v>0</v>
      </c>
      <c r="AT41" s="67">
        <f t="shared" si="5"/>
        <v>0</v>
      </c>
      <c r="AU41" s="22"/>
      <c r="AV41" s="22"/>
      <c r="AW41" s="22"/>
      <c r="AX41" s="22"/>
      <c r="AY41" s="22"/>
      <c r="AZ41" s="22"/>
      <c r="BA41" s="22"/>
      <c r="BB41" s="22"/>
      <c r="BC41" s="68"/>
      <c r="BD41" s="23">
        <f t="shared" si="1"/>
        <v>17</v>
      </c>
      <c r="BE41" s="23">
        <f t="shared" si="2"/>
        <v>22</v>
      </c>
      <c r="BF41" s="24">
        <f t="shared" si="3"/>
        <v>39</v>
      </c>
      <c r="BG41" s="25"/>
      <c r="BH41" s="69">
        <f>[1]АВТОМЕХАНИК!F20</f>
        <v>210</v>
      </c>
      <c r="BI41" s="25">
        <f t="shared" si="4"/>
        <v>171</v>
      </c>
      <c r="BJ41" s="70" t="s">
        <v>52</v>
      </c>
    </row>
    <row r="42" spans="1:62" ht="20.25" customHeight="1" thickBot="1" x14ac:dyDescent="0.3">
      <c r="A42" s="71"/>
      <c r="B42" s="71"/>
      <c r="C42" s="72" t="s">
        <v>48</v>
      </c>
      <c r="D42" s="28">
        <f>D44+D46+D48+D50+D52</f>
        <v>1</v>
      </c>
      <c r="E42" s="28">
        <f t="shared" si="5"/>
        <v>1</v>
      </c>
      <c r="F42" s="28">
        <f t="shared" si="5"/>
        <v>1</v>
      </c>
      <c r="G42" s="28">
        <f t="shared" si="5"/>
        <v>1</v>
      </c>
      <c r="H42" s="28">
        <f t="shared" si="5"/>
        <v>1</v>
      </c>
      <c r="I42" s="28">
        <f t="shared" si="5"/>
        <v>1</v>
      </c>
      <c r="J42" s="28">
        <f t="shared" si="5"/>
        <v>1</v>
      </c>
      <c r="K42" s="28">
        <f t="shared" si="5"/>
        <v>1</v>
      </c>
      <c r="L42" s="28">
        <f t="shared" si="5"/>
        <v>1</v>
      </c>
      <c r="M42" s="28">
        <f t="shared" si="5"/>
        <v>1</v>
      </c>
      <c r="N42" s="28">
        <f t="shared" si="5"/>
        <v>1</v>
      </c>
      <c r="O42" s="28">
        <f t="shared" si="5"/>
        <v>1</v>
      </c>
      <c r="P42" s="28">
        <f t="shared" si="5"/>
        <v>1</v>
      </c>
      <c r="Q42" s="28">
        <f t="shared" si="5"/>
        <v>1</v>
      </c>
      <c r="R42" s="28">
        <f t="shared" si="5"/>
        <v>1</v>
      </c>
      <c r="S42" s="28">
        <f t="shared" si="5"/>
        <v>1</v>
      </c>
      <c r="T42" s="28">
        <f t="shared" si="5"/>
        <v>1</v>
      </c>
      <c r="U42" s="22"/>
      <c r="V42" s="22"/>
      <c r="W42" s="28">
        <f t="shared" si="5"/>
        <v>1</v>
      </c>
      <c r="X42" s="28">
        <f t="shared" si="5"/>
        <v>0</v>
      </c>
      <c r="Y42" s="28">
        <f t="shared" si="5"/>
        <v>1</v>
      </c>
      <c r="Z42" s="28">
        <f t="shared" si="5"/>
        <v>0</v>
      </c>
      <c r="AA42" s="28">
        <f t="shared" si="5"/>
        <v>1</v>
      </c>
      <c r="AB42" s="28">
        <f t="shared" si="5"/>
        <v>0</v>
      </c>
      <c r="AC42" s="28">
        <f t="shared" si="5"/>
        <v>1</v>
      </c>
      <c r="AD42" s="28">
        <f t="shared" si="5"/>
        <v>0</v>
      </c>
      <c r="AE42" s="28">
        <f t="shared" si="5"/>
        <v>1</v>
      </c>
      <c r="AF42" s="28">
        <f t="shared" si="5"/>
        <v>0</v>
      </c>
      <c r="AG42" s="28">
        <f t="shared" si="5"/>
        <v>1</v>
      </c>
      <c r="AH42" s="28">
        <f t="shared" si="5"/>
        <v>0</v>
      </c>
      <c r="AI42" s="28">
        <f t="shared" si="5"/>
        <v>1</v>
      </c>
      <c r="AJ42" s="28">
        <f t="shared" si="5"/>
        <v>0</v>
      </c>
      <c r="AK42" s="28">
        <f t="shared" si="5"/>
        <v>1</v>
      </c>
      <c r="AL42" s="28">
        <f t="shared" si="5"/>
        <v>0</v>
      </c>
      <c r="AM42" s="28">
        <f t="shared" si="5"/>
        <v>1</v>
      </c>
      <c r="AN42" s="28">
        <f t="shared" si="5"/>
        <v>0</v>
      </c>
      <c r="AO42" s="28">
        <f t="shared" si="5"/>
        <v>1</v>
      </c>
      <c r="AP42" s="28">
        <f t="shared" si="5"/>
        <v>0</v>
      </c>
      <c r="AQ42" s="28">
        <f t="shared" si="5"/>
        <v>1</v>
      </c>
      <c r="AR42" s="28">
        <f t="shared" si="5"/>
        <v>0</v>
      </c>
      <c r="AS42" s="28">
        <f t="shared" si="5"/>
        <v>1</v>
      </c>
      <c r="AT42" s="28">
        <f t="shared" si="5"/>
        <v>1</v>
      </c>
      <c r="AU42" s="22"/>
      <c r="AV42" s="22"/>
      <c r="AW42" s="22"/>
      <c r="AX42" s="22"/>
      <c r="AY42" s="22"/>
      <c r="AZ42" s="22"/>
      <c r="BA42" s="22"/>
      <c r="BB42" s="22"/>
      <c r="BC42" s="68"/>
      <c r="BD42" s="16">
        <f t="shared" si="1"/>
        <v>17</v>
      </c>
      <c r="BE42" s="16">
        <f t="shared" si="2"/>
        <v>13</v>
      </c>
      <c r="BF42" s="16">
        <f t="shared" si="3"/>
        <v>30</v>
      </c>
      <c r="BH42" s="45">
        <f>[1]АВТОМЕХАНИК!E20</f>
        <v>105</v>
      </c>
      <c r="BI42" s="45">
        <f>BH42-BF42</f>
        <v>75</v>
      </c>
      <c r="BJ42" s="73"/>
    </row>
    <row r="43" spans="1:62" ht="20.25" customHeight="1" thickBot="1" x14ac:dyDescent="0.3">
      <c r="A43" s="30" t="s">
        <v>53</v>
      </c>
      <c r="B43" s="30" t="str">
        <f>[1]АВТОМЕХАНИК!B21</f>
        <v>Электротехника</v>
      </c>
      <c r="C43" s="31" t="s">
        <v>29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5"/>
      <c r="AV43" s="35"/>
      <c r="AW43" s="35"/>
      <c r="AX43" s="35"/>
      <c r="AY43" s="35"/>
      <c r="AZ43" s="35"/>
      <c r="BA43" s="35"/>
      <c r="BB43" s="35"/>
      <c r="BC43" s="74"/>
      <c r="BD43" s="36">
        <f t="shared" si="1"/>
        <v>0</v>
      </c>
      <c r="BE43" s="36">
        <f t="shared" si="2"/>
        <v>0</v>
      </c>
      <c r="BF43" s="16">
        <f t="shared" si="3"/>
        <v>0</v>
      </c>
      <c r="BG43" s="37"/>
      <c r="BH43" s="38">
        <f>[1]АВТОМЕХАНИК!F21</f>
        <v>53</v>
      </c>
      <c r="BI43" s="37">
        <f t="shared" si="4"/>
        <v>53</v>
      </c>
      <c r="BJ43" s="39" t="str">
        <f>B43</f>
        <v>Электротехника</v>
      </c>
    </row>
    <row r="44" spans="1:62" ht="20.25" customHeight="1" thickBot="1" x14ac:dyDescent="0.3">
      <c r="A44" s="16"/>
      <c r="B44" s="47"/>
      <c r="C44" s="41" t="s">
        <v>32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1"/>
      <c r="U44" s="49"/>
      <c r="V44" s="49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51"/>
      <c r="AT44" s="48"/>
      <c r="AU44" s="49"/>
      <c r="AV44" s="49"/>
      <c r="AW44" s="49"/>
      <c r="AX44" s="49"/>
      <c r="AY44" s="49"/>
      <c r="AZ44" s="49"/>
      <c r="BA44" s="49"/>
      <c r="BB44" s="49"/>
      <c r="BC44" s="62"/>
      <c r="BD44" s="16">
        <f t="shared" si="1"/>
        <v>0</v>
      </c>
      <c r="BE44" s="16">
        <f t="shared" si="2"/>
        <v>0</v>
      </c>
      <c r="BF44" s="16">
        <f t="shared" si="3"/>
        <v>0</v>
      </c>
      <c r="BH44" s="45">
        <f>[1]АВТОМЕХАНИК!E21</f>
        <v>26.5</v>
      </c>
      <c r="BI44" s="75">
        <f>BH44-BF44</f>
        <v>26.5</v>
      </c>
      <c r="BJ44" s="50"/>
    </row>
    <row r="45" spans="1:62" ht="20.25" customHeight="1" thickBot="1" x14ac:dyDescent="0.3">
      <c r="A45" s="30" t="s">
        <v>54</v>
      </c>
      <c r="B45" s="30" t="str">
        <f>[1]АВТОМЕХАНИК!B22</f>
        <v>Охрана труда</v>
      </c>
      <c r="C45" s="31" t="s">
        <v>29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5"/>
      <c r="AV45" s="35"/>
      <c r="AW45" s="35"/>
      <c r="AX45" s="35"/>
      <c r="AY45" s="35"/>
      <c r="AZ45" s="35"/>
      <c r="BA45" s="35"/>
      <c r="BB45" s="35"/>
      <c r="BC45" s="74"/>
      <c r="BD45" s="36">
        <f t="shared" si="1"/>
        <v>0</v>
      </c>
      <c r="BE45" s="36">
        <f t="shared" si="2"/>
        <v>0</v>
      </c>
      <c r="BF45" s="16">
        <f t="shared" si="3"/>
        <v>0</v>
      </c>
      <c r="BG45" s="37"/>
      <c r="BH45" s="38">
        <f>[1]АВТОМЕХАНИК!F22</f>
        <v>33</v>
      </c>
      <c r="BI45" s="37">
        <f t="shared" si="4"/>
        <v>33</v>
      </c>
      <c r="BJ45" s="39" t="str">
        <f>B45</f>
        <v>Охрана труда</v>
      </c>
    </row>
    <row r="46" spans="1:62" ht="20.25" customHeight="1" thickBot="1" x14ac:dyDescent="0.3">
      <c r="A46" s="16"/>
      <c r="B46" s="47"/>
      <c r="C46" s="41" t="s">
        <v>32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49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51"/>
      <c r="AT46" s="48"/>
      <c r="AU46" s="49"/>
      <c r="AV46" s="49"/>
      <c r="AW46" s="49"/>
      <c r="AX46" s="49"/>
      <c r="AY46" s="49"/>
      <c r="AZ46" s="49"/>
      <c r="BA46" s="49"/>
      <c r="BB46" s="49"/>
      <c r="BC46" s="62"/>
      <c r="BD46" s="16">
        <f t="shared" si="1"/>
        <v>0</v>
      </c>
      <c r="BE46" s="16">
        <f t="shared" si="2"/>
        <v>0</v>
      </c>
      <c r="BF46" s="16">
        <f t="shared" si="3"/>
        <v>0</v>
      </c>
      <c r="BH46" s="45">
        <f>[1]АВТОМЕХАНИК!E22</f>
        <v>16.5</v>
      </c>
      <c r="BI46" s="75">
        <f t="shared" si="4"/>
        <v>16.5</v>
      </c>
      <c r="BJ46" s="50"/>
    </row>
    <row r="47" spans="1:62" ht="20.25" customHeight="1" thickBot="1" x14ac:dyDescent="0.3">
      <c r="A47" s="30" t="s">
        <v>55</v>
      </c>
      <c r="B47" s="30" t="str">
        <f>[1]АВТОМЕХАНИК!B23</f>
        <v>Материаловедение</v>
      </c>
      <c r="C47" s="31" t="s">
        <v>29</v>
      </c>
      <c r="D47" s="32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1</v>
      </c>
      <c r="P47" s="32">
        <v>1</v>
      </c>
      <c r="Q47" s="32">
        <v>1</v>
      </c>
      <c r="R47" s="32">
        <v>1</v>
      </c>
      <c r="S47" s="32">
        <v>1</v>
      </c>
      <c r="T47" s="32">
        <v>1</v>
      </c>
      <c r="U47" s="49"/>
      <c r="V47" s="49"/>
      <c r="W47" s="32">
        <v>1</v>
      </c>
      <c r="X47" s="32">
        <v>1</v>
      </c>
      <c r="Y47" s="32">
        <v>1</v>
      </c>
      <c r="Z47" s="32">
        <v>1</v>
      </c>
      <c r="AA47" s="32">
        <v>1</v>
      </c>
      <c r="AB47" s="32">
        <v>1</v>
      </c>
      <c r="AC47" s="32">
        <v>1</v>
      </c>
      <c r="AD47" s="32">
        <v>1</v>
      </c>
      <c r="AE47" s="32">
        <v>1</v>
      </c>
      <c r="AF47" s="32">
        <v>1</v>
      </c>
      <c r="AG47" s="32">
        <v>1</v>
      </c>
      <c r="AH47" s="32">
        <v>1</v>
      </c>
      <c r="AI47" s="32">
        <v>1</v>
      </c>
      <c r="AJ47" s="32">
        <v>1</v>
      </c>
      <c r="AK47" s="32">
        <v>1</v>
      </c>
      <c r="AL47" s="32">
        <v>1</v>
      </c>
      <c r="AM47" s="32">
        <v>1</v>
      </c>
      <c r="AN47" s="32">
        <v>1</v>
      </c>
      <c r="AO47" s="32">
        <v>1</v>
      </c>
      <c r="AP47" s="32">
        <v>1</v>
      </c>
      <c r="AQ47" s="32">
        <v>1</v>
      </c>
      <c r="AR47" s="32">
        <v>1</v>
      </c>
      <c r="AS47" s="32"/>
      <c r="AT47" s="32"/>
      <c r="AU47" s="49"/>
      <c r="AV47" s="49"/>
      <c r="AW47" s="49"/>
      <c r="AX47" s="49"/>
      <c r="AY47" s="49"/>
      <c r="AZ47" s="49"/>
      <c r="BA47" s="49"/>
      <c r="BB47" s="49"/>
      <c r="BC47" s="62"/>
      <c r="BD47" s="36">
        <f t="shared" si="1"/>
        <v>17</v>
      </c>
      <c r="BE47" s="36">
        <f t="shared" si="2"/>
        <v>22</v>
      </c>
      <c r="BF47" s="16">
        <f t="shared" si="3"/>
        <v>39</v>
      </c>
      <c r="BG47" s="37"/>
      <c r="BH47" s="38">
        <f>[1]АВТОМЕХАНИК!F23</f>
        <v>58</v>
      </c>
      <c r="BI47" s="37">
        <f t="shared" si="4"/>
        <v>19</v>
      </c>
      <c r="BJ47" s="39" t="str">
        <f>B47</f>
        <v>Материаловедение</v>
      </c>
    </row>
    <row r="48" spans="1:62" ht="20.25" customHeight="1" thickBot="1" x14ac:dyDescent="0.3">
      <c r="A48" s="30"/>
      <c r="B48" s="30"/>
      <c r="C48" s="41" t="s">
        <v>32</v>
      </c>
      <c r="D48" s="42">
        <v>1</v>
      </c>
      <c r="E48" s="42">
        <v>1</v>
      </c>
      <c r="F48" s="42">
        <v>1</v>
      </c>
      <c r="G48" s="42">
        <v>1</v>
      </c>
      <c r="H48" s="42">
        <v>1</v>
      </c>
      <c r="I48" s="42">
        <v>1</v>
      </c>
      <c r="J48" s="42">
        <v>1</v>
      </c>
      <c r="K48" s="42">
        <v>1</v>
      </c>
      <c r="L48" s="42">
        <v>1</v>
      </c>
      <c r="M48" s="42">
        <v>1</v>
      </c>
      <c r="N48" s="42">
        <v>1</v>
      </c>
      <c r="O48" s="42">
        <v>1</v>
      </c>
      <c r="P48" s="42">
        <v>1</v>
      </c>
      <c r="Q48" s="42">
        <v>1</v>
      </c>
      <c r="R48" s="42">
        <v>1</v>
      </c>
      <c r="S48" s="42">
        <v>1</v>
      </c>
      <c r="T48" s="42">
        <v>1</v>
      </c>
      <c r="U48" s="49"/>
      <c r="V48" s="49"/>
      <c r="W48" s="42">
        <v>1</v>
      </c>
      <c r="X48" s="42"/>
      <c r="Y48" s="42">
        <v>1</v>
      </c>
      <c r="Z48" s="42"/>
      <c r="AA48" s="42">
        <v>1</v>
      </c>
      <c r="AB48" s="42"/>
      <c r="AC48" s="42">
        <v>1</v>
      </c>
      <c r="AD48" s="42"/>
      <c r="AE48" s="42">
        <v>1</v>
      </c>
      <c r="AF48" s="42"/>
      <c r="AG48" s="42">
        <v>1</v>
      </c>
      <c r="AH48" s="42"/>
      <c r="AI48" s="42">
        <v>1</v>
      </c>
      <c r="AJ48" s="42"/>
      <c r="AK48" s="42">
        <v>1</v>
      </c>
      <c r="AL48" s="42"/>
      <c r="AM48" s="42">
        <v>1</v>
      </c>
      <c r="AN48" s="42"/>
      <c r="AO48" s="42">
        <v>1</v>
      </c>
      <c r="AP48" s="42"/>
      <c r="AQ48" s="42">
        <v>1</v>
      </c>
      <c r="AR48" s="42"/>
      <c r="AS48" s="42">
        <v>1</v>
      </c>
      <c r="AT48" s="76">
        <v>1</v>
      </c>
      <c r="AU48" s="49"/>
      <c r="AV48" s="49"/>
      <c r="AW48" s="49"/>
      <c r="AX48" s="49"/>
      <c r="AY48" s="49"/>
      <c r="AZ48" s="49"/>
      <c r="BA48" s="49"/>
      <c r="BB48" s="49"/>
      <c r="BC48" s="62"/>
      <c r="BD48" s="77">
        <f t="shared" si="1"/>
        <v>17</v>
      </c>
      <c r="BE48" s="77">
        <f t="shared" si="2"/>
        <v>13</v>
      </c>
      <c r="BF48" s="77">
        <f t="shared" si="3"/>
        <v>30</v>
      </c>
      <c r="BG48" s="78"/>
      <c r="BH48" s="79">
        <f>[1]АВТОМЕХАНИК!E23</f>
        <v>29</v>
      </c>
      <c r="BI48" s="75">
        <f>BH48-BF48</f>
        <v>-1</v>
      </c>
      <c r="BJ48" s="39"/>
    </row>
    <row r="49" spans="1:62" ht="20.25" customHeight="1" thickBot="1" x14ac:dyDescent="0.3">
      <c r="A49" s="30" t="s">
        <v>56</v>
      </c>
      <c r="B49" s="30" t="str">
        <f>[1]АВТОМЕХАНИК!B24</f>
        <v>Безопасность жизнедеятельности</v>
      </c>
      <c r="C49" s="31" t="s">
        <v>29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49"/>
      <c r="V49" s="49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49"/>
      <c r="AV49" s="49"/>
      <c r="AW49" s="49"/>
      <c r="AX49" s="49"/>
      <c r="AY49" s="49"/>
      <c r="AZ49" s="49"/>
      <c r="BA49" s="49"/>
      <c r="BB49" s="49"/>
      <c r="BC49" s="62"/>
      <c r="BD49" s="54">
        <f t="shared" si="1"/>
        <v>0</v>
      </c>
      <c r="BE49" s="54">
        <f t="shared" si="2"/>
        <v>0</v>
      </c>
      <c r="BF49" s="54">
        <f t="shared" si="3"/>
        <v>0</v>
      </c>
      <c r="BG49" s="55"/>
      <c r="BH49" s="80">
        <f>[1]АВТОМЕХАНИК!F24</f>
        <v>32</v>
      </c>
      <c r="BI49" s="37">
        <f t="shared" si="4"/>
        <v>32</v>
      </c>
      <c r="BJ49" s="39" t="str">
        <f>B49</f>
        <v>Безопасность жизнедеятельности</v>
      </c>
    </row>
    <row r="50" spans="1:62" ht="20.25" customHeight="1" thickBot="1" x14ac:dyDescent="0.3">
      <c r="A50" s="30"/>
      <c r="B50" s="30"/>
      <c r="C50" s="41" t="s">
        <v>32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49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51"/>
      <c r="AT50" s="48"/>
      <c r="AU50" s="49"/>
      <c r="AV50" s="49"/>
      <c r="AW50" s="49"/>
      <c r="AX50" s="49"/>
      <c r="AY50" s="49"/>
      <c r="AZ50" s="49"/>
      <c r="BA50" s="49"/>
      <c r="BB50" s="49"/>
      <c r="BC50" s="62"/>
      <c r="BD50" s="16">
        <f t="shared" si="1"/>
        <v>0</v>
      </c>
      <c r="BE50" s="16">
        <f t="shared" si="2"/>
        <v>0</v>
      </c>
      <c r="BF50" s="16">
        <f t="shared" si="3"/>
        <v>0</v>
      </c>
      <c r="BH50" s="75">
        <f>[1]АВТОМЕХАНИК!E24</f>
        <v>16</v>
      </c>
      <c r="BI50" s="75">
        <f>BH50-BF50</f>
        <v>16</v>
      </c>
      <c r="BJ50" s="39"/>
    </row>
    <row r="51" spans="1:62" ht="20.25" customHeight="1" thickBot="1" x14ac:dyDescent="0.3">
      <c r="A51" s="30"/>
      <c r="B51" s="30"/>
      <c r="C51" s="31" t="s">
        <v>29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49"/>
      <c r="V51" s="49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3"/>
      <c r="AT51" s="52"/>
      <c r="AU51" s="49"/>
      <c r="AV51" s="49"/>
      <c r="AW51" s="49"/>
      <c r="AX51" s="49"/>
      <c r="AY51" s="49"/>
      <c r="AZ51" s="49"/>
      <c r="BA51" s="49"/>
      <c r="BB51" s="49"/>
      <c r="BC51" s="62"/>
      <c r="BD51" s="54">
        <f t="shared" si="1"/>
        <v>0</v>
      </c>
      <c r="BE51" s="54">
        <f t="shared" si="2"/>
        <v>0</v>
      </c>
      <c r="BF51" s="54">
        <f t="shared" si="3"/>
        <v>0</v>
      </c>
      <c r="BG51" s="55"/>
      <c r="BH51" s="80">
        <f>[1]АВТОМЕХАНИК!F25</f>
        <v>34</v>
      </c>
      <c r="BI51" s="55">
        <f t="shared" si="4"/>
        <v>34</v>
      </c>
      <c r="BJ51" s="39">
        <f>B51</f>
        <v>0</v>
      </c>
    </row>
    <row r="52" spans="1:62" ht="20.25" customHeight="1" thickBot="1" x14ac:dyDescent="0.3">
      <c r="A52" s="30"/>
      <c r="B52" s="30"/>
      <c r="C52" s="41" t="s">
        <v>32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49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51"/>
      <c r="AT52" s="48"/>
      <c r="AU52" s="49"/>
      <c r="AV52" s="49"/>
      <c r="AW52" s="49"/>
      <c r="AX52" s="49"/>
      <c r="AY52" s="49"/>
      <c r="AZ52" s="49"/>
      <c r="BA52" s="49"/>
      <c r="BB52" s="49"/>
      <c r="BC52" s="62"/>
      <c r="BD52" s="16">
        <f t="shared" si="1"/>
        <v>0</v>
      </c>
      <c r="BE52" s="16">
        <f t="shared" si="2"/>
        <v>0</v>
      </c>
      <c r="BF52" s="16">
        <f t="shared" si="3"/>
        <v>0</v>
      </c>
      <c r="BH52" s="75">
        <f>[1]АВТОМЕХАНИК!E25</f>
        <v>17</v>
      </c>
      <c r="BI52" s="78">
        <v>17</v>
      </c>
      <c r="BJ52" s="39"/>
    </row>
    <row r="53" spans="1:62" ht="20.25" customHeight="1" thickBot="1" x14ac:dyDescent="0.3">
      <c r="A53" s="81" t="s">
        <v>57</v>
      </c>
      <c r="B53" s="81" t="str">
        <f>[1]АВТОМЕХАНИК!B27</f>
        <v xml:space="preserve">ПРОФЕССИОНАЛЬНЫЕ МОДУЛИ </v>
      </c>
      <c r="C53" s="82" t="s">
        <v>29</v>
      </c>
      <c r="D53" s="83">
        <f>D55+D65</f>
        <v>8</v>
      </c>
      <c r="E53" s="83">
        <f t="shared" ref="E53:AT54" si="6">E55+E65</f>
        <v>8</v>
      </c>
      <c r="F53" s="83">
        <f t="shared" si="6"/>
        <v>8</v>
      </c>
      <c r="G53" s="83">
        <f t="shared" si="6"/>
        <v>8</v>
      </c>
      <c r="H53" s="83">
        <f t="shared" si="6"/>
        <v>8</v>
      </c>
      <c r="I53" s="83">
        <f t="shared" si="6"/>
        <v>8</v>
      </c>
      <c r="J53" s="83">
        <f t="shared" si="6"/>
        <v>8</v>
      </c>
      <c r="K53" s="83">
        <f t="shared" si="6"/>
        <v>8</v>
      </c>
      <c r="L53" s="83">
        <f t="shared" si="6"/>
        <v>8</v>
      </c>
      <c r="M53" s="83">
        <f t="shared" si="6"/>
        <v>8</v>
      </c>
      <c r="N53" s="83">
        <f t="shared" si="6"/>
        <v>8</v>
      </c>
      <c r="O53" s="83">
        <f t="shared" si="6"/>
        <v>8</v>
      </c>
      <c r="P53" s="83">
        <f t="shared" si="6"/>
        <v>8</v>
      </c>
      <c r="Q53" s="83">
        <f t="shared" si="6"/>
        <v>8</v>
      </c>
      <c r="R53" s="83">
        <f t="shared" si="6"/>
        <v>8</v>
      </c>
      <c r="S53" s="83">
        <f t="shared" si="6"/>
        <v>8</v>
      </c>
      <c r="T53" s="83">
        <f t="shared" si="6"/>
        <v>8</v>
      </c>
      <c r="U53" s="22"/>
      <c r="V53" s="22"/>
      <c r="W53" s="83">
        <f t="shared" si="6"/>
        <v>9</v>
      </c>
      <c r="X53" s="83">
        <f t="shared" si="6"/>
        <v>9</v>
      </c>
      <c r="Y53" s="83">
        <f t="shared" si="6"/>
        <v>9</v>
      </c>
      <c r="Z53" s="83">
        <f t="shared" si="6"/>
        <v>9</v>
      </c>
      <c r="AA53" s="83">
        <f t="shared" si="6"/>
        <v>9</v>
      </c>
      <c r="AB53" s="83">
        <f t="shared" si="6"/>
        <v>9</v>
      </c>
      <c r="AC53" s="83">
        <f t="shared" si="6"/>
        <v>9</v>
      </c>
      <c r="AD53" s="83">
        <f t="shared" si="6"/>
        <v>9</v>
      </c>
      <c r="AE53" s="83">
        <f t="shared" si="6"/>
        <v>9</v>
      </c>
      <c r="AF53" s="83">
        <f t="shared" si="6"/>
        <v>9</v>
      </c>
      <c r="AG53" s="83">
        <f t="shared" si="6"/>
        <v>9</v>
      </c>
      <c r="AH53" s="83">
        <f t="shared" si="6"/>
        <v>9</v>
      </c>
      <c r="AI53" s="83">
        <f t="shared" si="6"/>
        <v>9</v>
      </c>
      <c r="AJ53" s="83">
        <f t="shared" si="6"/>
        <v>9</v>
      </c>
      <c r="AK53" s="83">
        <f t="shared" si="6"/>
        <v>9</v>
      </c>
      <c r="AL53" s="83">
        <f t="shared" si="6"/>
        <v>9</v>
      </c>
      <c r="AM53" s="83">
        <f t="shared" si="6"/>
        <v>9</v>
      </c>
      <c r="AN53" s="83">
        <f t="shared" si="6"/>
        <v>9</v>
      </c>
      <c r="AO53" s="83">
        <f t="shared" si="6"/>
        <v>9</v>
      </c>
      <c r="AP53" s="83">
        <f t="shared" si="6"/>
        <v>9</v>
      </c>
      <c r="AQ53" s="83">
        <f t="shared" si="6"/>
        <v>9</v>
      </c>
      <c r="AR53" s="83">
        <f t="shared" si="6"/>
        <v>9</v>
      </c>
      <c r="AS53" s="83">
        <f t="shared" si="6"/>
        <v>9</v>
      </c>
      <c r="AT53" s="83">
        <f t="shared" si="6"/>
        <v>9</v>
      </c>
      <c r="AU53" s="35"/>
      <c r="AV53" s="35"/>
      <c r="AW53" s="35"/>
      <c r="AX53" s="35"/>
      <c r="AY53" s="35"/>
      <c r="AZ53" s="35"/>
      <c r="BA53" s="35"/>
      <c r="BB53" s="35"/>
      <c r="BC53" s="74"/>
      <c r="BD53" s="84">
        <f t="shared" si="1"/>
        <v>136</v>
      </c>
      <c r="BE53" s="84">
        <f t="shared" si="2"/>
        <v>216</v>
      </c>
      <c r="BF53" s="85">
        <f t="shared" si="3"/>
        <v>352</v>
      </c>
      <c r="BG53" s="86"/>
      <c r="BH53" s="87">
        <f>[1]АВТОМЕХАНИК!F27</f>
        <v>1139</v>
      </c>
      <c r="BI53" s="86">
        <f t="shared" si="4"/>
        <v>787</v>
      </c>
      <c r="BJ53" s="88" t="str">
        <f>B53</f>
        <v xml:space="preserve">ПРОФЕССИОНАЛЬНЫЕ МОДУЛИ </v>
      </c>
    </row>
    <row r="54" spans="1:62" ht="20.25" customHeight="1" x14ac:dyDescent="0.25">
      <c r="A54" s="30"/>
      <c r="B54" s="30"/>
      <c r="C54" s="31" t="s">
        <v>48</v>
      </c>
      <c r="D54" s="42">
        <f>D56+D66</f>
        <v>1</v>
      </c>
      <c r="E54" s="42">
        <f t="shared" si="6"/>
        <v>1</v>
      </c>
      <c r="F54" s="42">
        <f t="shared" si="6"/>
        <v>1</v>
      </c>
      <c r="G54" s="42">
        <f t="shared" si="6"/>
        <v>1</v>
      </c>
      <c r="H54" s="42">
        <f t="shared" si="6"/>
        <v>1</v>
      </c>
      <c r="I54" s="42">
        <f t="shared" si="6"/>
        <v>1</v>
      </c>
      <c r="J54" s="42">
        <f t="shared" si="6"/>
        <v>1</v>
      </c>
      <c r="K54" s="42">
        <f t="shared" si="6"/>
        <v>1</v>
      </c>
      <c r="L54" s="42">
        <f t="shared" si="6"/>
        <v>1</v>
      </c>
      <c r="M54" s="42">
        <f t="shared" si="6"/>
        <v>1</v>
      </c>
      <c r="N54" s="42">
        <f t="shared" si="6"/>
        <v>1</v>
      </c>
      <c r="O54" s="42">
        <f t="shared" si="6"/>
        <v>1</v>
      </c>
      <c r="P54" s="42">
        <f t="shared" si="6"/>
        <v>1</v>
      </c>
      <c r="Q54" s="42">
        <f t="shared" si="6"/>
        <v>1</v>
      </c>
      <c r="R54" s="42">
        <f t="shared" si="6"/>
        <v>1</v>
      </c>
      <c r="S54" s="42">
        <f t="shared" si="6"/>
        <v>1</v>
      </c>
      <c r="T54" s="42">
        <f t="shared" si="6"/>
        <v>1</v>
      </c>
      <c r="U54" s="43"/>
      <c r="V54" s="43"/>
      <c r="W54" s="42">
        <f t="shared" si="6"/>
        <v>1</v>
      </c>
      <c r="X54" s="42">
        <f t="shared" si="6"/>
        <v>2</v>
      </c>
      <c r="Y54" s="42">
        <f t="shared" si="6"/>
        <v>1</v>
      </c>
      <c r="Z54" s="42">
        <f t="shared" si="6"/>
        <v>2</v>
      </c>
      <c r="AA54" s="42">
        <f t="shared" si="6"/>
        <v>1</v>
      </c>
      <c r="AB54" s="42">
        <f t="shared" si="6"/>
        <v>2</v>
      </c>
      <c r="AC54" s="42">
        <f t="shared" si="6"/>
        <v>1</v>
      </c>
      <c r="AD54" s="42">
        <f t="shared" si="6"/>
        <v>2</v>
      </c>
      <c r="AE54" s="42">
        <f t="shared" si="6"/>
        <v>1</v>
      </c>
      <c r="AF54" s="42">
        <f t="shared" si="6"/>
        <v>2</v>
      </c>
      <c r="AG54" s="42">
        <f t="shared" si="6"/>
        <v>1</v>
      </c>
      <c r="AH54" s="42">
        <f t="shared" si="6"/>
        <v>2</v>
      </c>
      <c r="AI54" s="42">
        <f t="shared" si="6"/>
        <v>1</v>
      </c>
      <c r="AJ54" s="42">
        <f t="shared" si="6"/>
        <v>2</v>
      </c>
      <c r="AK54" s="42">
        <f t="shared" si="6"/>
        <v>1</v>
      </c>
      <c r="AL54" s="42">
        <f t="shared" si="6"/>
        <v>2</v>
      </c>
      <c r="AM54" s="42">
        <f t="shared" si="6"/>
        <v>1</v>
      </c>
      <c r="AN54" s="42">
        <f t="shared" si="6"/>
        <v>2</v>
      </c>
      <c r="AO54" s="42">
        <f t="shared" si="6"/>
        <v>1</v>
      </c>
      <c r="AP54" s="42">
        <f t="shared" si="6"/>
        <v>2</v>
      </c>
      <c r="AQ54" s="42">
        <f t="shared" si="6"/>
        <v>1</v>
      </c>
      <c r="AR54" s="42">
        <f t="shared" si="6"/>
        <v>2</v>
      </c>
      <c r="AS54" s="42">
        <f t="shared" si="6"/>
        <v>2</v>
      </c>
      <c r="AT54" s="42">
        <f t="shared" si="6"/>
        <v>2</v>
      </c>
      <c r="AU54" s="35"/>
      <c r="AV54" s="35"/>
      <c r="AW54" s="35"/>
      <c r="AX54" s="35"/>
      <c r="AY54" s="35"/>
      <c r="AZ54" s="35"/>
      <c r="BA54" s="35"/>
      <c r="BB54" s="35"/>
      <c r="BC54" s="74"/>
      <c r="BD54" s="16">
        <f t="shared" si="1"/>
        <v>17</v>
      </c>
      <c r="BE54" s="16">
        <f t="shared" si="2"/>
        <v>37</v>
      </c>
      <c r="BF54" s="16">
        <f t="shared" si="3"/>
        <v>54</v>
      </c>
      <c r="BH54" s="45">
        <f>[1]АВТОМЕХАНИК!E27</f>
        <v>246</v>
      </c>
      <c r="BI54" s="89">
        <f>BH54-BF54</f>
        <v>192</v>
      </c>
      <c r="BJ54" s="39"/>
    </row>
    <row r="55" spans="1:62" ht="20.25" customHeight="1" x14ac:dyDescent="0.25">
      <c r="A55" s="90" t="str">
        <f>[1]АВТОМЕХАНИК!A28</f>
        <v>ПМ.01</v>
      </c>
      <c r="B55" s="90" t="str">
        <f>[1]АВТОМЕХАНИК!B28</f>
        <v>Техническое обслуживание и ремонт автотранспорта</v>
      </c>
      <c r="C55" s="82" t="s">
        <v>29</v>
      </c>
      <c r="D55" s="82">
        <f>D57+D59+D61+D63</f>
        <v>8</v>
      </c>
      <c r="E55" s="82">
        <f t="shared" ref="E55:AT56" si="7">E57+E59+E61+E63</f>
        <v>8</v>
      </c>
      <c r="F55" s="82">
        <f t="shared" si="7"/>
        <v>8</v>
      </c>
      <c r="G55" s="82">
        <f t="shared" si="7"/>
        <v>8</v>
      </c>
      <c r="H55" s="82">
        <f t="shared" si="7"/>
        <v>8</v>
      </c>
      <c r="I55" s="82">
        <f t="shared" si="7"/>
        <v>8</v>
      </c>
      <c r="J55" s="82">
        <f t="shared" si="7"/>
        <v>8</v>
      </c>
      <c r="K55" s="82">
        <f t="shared" si="7"/>
        <v>8</v>
      </c>
      <c r="L55" s="82">
        <f t="shared" si="7"/>
        <v>8</v>
      </c>
      <c r="M55" s="82">
        <f t="shared" si="7"/>
        <v>8</v>
      </c>
      <c r="N55" s="82">
        <f t="shared" si="7"/>
        <v>8</v>
      </c>
      <c r="O55" s="82">
        <f t="shared" si="7"/>
        <v>8</v>
      </c>
      <c r="P55" s="82">
        <f t="shared" si="7"/>
        <v>8</v>
      </c>
      <c r="Q55" s="82">
        <f t="shared" si="7"/>
        <v>8</v>
      </c>
      <c r="R55" s="82">
        <f t="shared" si="7"/>
        <v>8</v>
      </c>
      <c r="S55" s="82">
        <f t="shared" si="7"/>
        <v>8</v>
      </c>
      <c r="T55" s="82">
        <f t="shared" si="7"/>
        <v>8</v>
      </c>
      <c r="U55" s="33"/>
      <c r="V55" s="33"/>
      <c r="W55" s="82">
        <f t="shared" si="7"/>
        <v>9</v>
      </c>
      <c r="X55" s="82">
        <f t="shared" si="7"/>
        <v>9</v>
      </c>
      <c r="Y55" s="82">
        <f t="shared" si="7"/>
        <v>9</v>
      </c>
      <c r="Z55" s="82">
        <f t="shared" si="7"/>
        <v>9</v>
      </c>
      <c r="AA55" s="82">
        <f t="shared" si="7"/>
        <v>9</v>
      </c>
      <c r="AB55" s="82">
        <f t="shared" si="7"/>
        <v>9</v>
      </c>
      <c r="AC55" s="82">
        <f t="shared" si="7"/>
        <v>9</v>
      </c>
      <c r="AD55" s="82">
        <f t="shared" si="7"/>
        <v>9</v>
      </c>
      <c r="AE55" s="82">
        <f t="shared" si="7"/>
        <v>9</v>
      </c>
      <c r="AF55" s="82">
        <f t="shared" si="7"/>
        <v>9</v>
      </c>
      <c r="AG55" s="82">
        <f t="shared" si="7"/>
        <v>9</v>
      </c>
      <c r="AH55" s="82">
        <f t="shared" si="7"/>
        <v>9</v>
      </c>
      <c r="AI55" s="82">
        <f t="shared" si="7"/>
        <v>9</v>
      </c>
      <c r="AJ55" s="82">
        <f t="shared" si="7"/>
        <v>9</v>
      </c>
      <c r="AK55" s="82">
        <f t="shared" si="7"/>
        <v>9</v>
      </c>
      <c r="AL55" s="82">
        <f t="shared" si="7"/>
        <v>9</v>
      </c>
      <c r="AM55" s="82">
        <f t="shared" si="7"/>
        <v>9</v>
      </c>
      <c r="AN55" s="82">
        <f t="shared" si="7"/>
        <v>9</v>
      </c>
      <c r="AO55" s="82">
        <f t="shared" si="7"/>
        <v>9</v>
      </c>
      <c r="AP55" s="82">
        <f t="shared" si="7"/>
        <v>9</v>
      </c>
      <c r="AQ55" s="82">
        <f t="shared" si="7"/>
        <v>9</v>
      </c>
      <c r="AR55" s="82">
        <f t="shared" si="7"/>
        <v>9</v>
      </c>
      <c r="AS55" s="82">
        <f t="shared" si="7"/>
        <v>9</v>
      </c>
      <c r="AT55" s="82">
        <f t="shared" si="7"/>
        <v>9</v>
      </c>
      <c r="AU55" s="35"/>
      <c r="AV55" s="35"/>
      <c r="AW55" s="35"/>
      <c r="AX55" s="35"/>
      <c r="AY55" s="35"/>
      <c r="AZ55" s="35"/>
      <c r="BA55" s="35"/>
      <c r="BB55" s="35"/>
      <c r="BC55" s="74"/>
      <c r="BD55" s="84">
        <f t="shared" si="1"/>
        <v>136</v>
      </c>
      <c r="BE55" s="84">
        <f t="shared" si="2"/>
        <v>216</v>
      </c>
      <c r="BF55" s="85">
        <f t="shared" si="3"/>
        <v>352</v>
      </c>
      <c r="BG55" s="86"/>
      <c r="BH55" s="91">
        <f>[1]АВТОМЕХАНИК!F28</f>
        <v>862</v>
      </c>
      <c r="BI55" s="86">
        <f t="shared" si="4"/>
        <v>510</v>
      </c>
      <c r="BJ55" s="92" t="str">
        <f>B55</f>
        <v>Техническое обслуживание и ремонт автотранспорта</v>
      </c>
    </row>
    <row r="56" spans="1:62" ht="20.25" customHeight="1" thickBot="1" x14ac:dyDescent="0.3">
      <c r="A56" s="30"/>
      <c r="B56" s="30"/>
      <c r="C56" s="31" t="s">
        <v>48</v>
      </c>
      <c r="D56" s="76">
        <f>D58+D60+D62+D64</f>
        <v>1</v>
      </c>
      <c r="E56" s="76">
        <f t="shared" si="7"/>
        <v>1</v>
      </c>
      <c r="F56" s="76">
        <f t="shared" si="7"/>
        <v>1</v>
      </c>
      <c r="G56" s="76">
        <f t="shared" si="7"/>
        <v>1</v>
      </c>
      <c r="H56" s="76">
        <f t="shared" si="7"/>
        <v>1</v>
      </c>
      <c r="I56" s="76">
        <f t="shared" si="7"/>
        <v>1</v>
      </c>
      <c r="J56" s="76">
        <f t="shared" si="7"/>
        <v>1</v>
      </c>
      <c r="K56" s="76">
        <f t="shared" si="7"/>
        <v>1</v>
      </c>
      <c r="L56" s="76">
        <f t="shared" si="7"/>
        <v>1</v>
      </c>
      <c r="M56" s="76">
        <f t="shared" si="7"/>
        <v>1</v>
      </c>
      <c r="N56" s="76">
        <f t="shared" si="7"/>
        <v>1</v>
      </c>
      <c r="O56" s="76">
        <f t="shared" si="7"/>
        <v>1</v>
      </c>
      <c r="P56" s="76">
        <f t="shared" si="7"/>
        <v>1</v>
      </c>
      <c r="Q56" s="76">
        <f t="shared" si="7"/>
        <v>1</v>
      </c>
      <c r="R56" s="76">
        <f t="shared" si="7"/>
        <v>1</v>
      </c>
      <c r="S56" s="76">
        <f t="shared" si="7"/>
        <v>1</v>
      </c>
      <c r="T56" s="76">
        <f t="shared" si="7"/>
        <v>1</v>
      </c>
      <c r="U56" s="33"/>
      <c r="V56" s="33"/>
      <c r="W56" s="76">
        <f t="shared" si="7"/>
        <v>1</v>
      </c>
      <c r="X56" s="76">
        <f t="shared" si="7"/>
        <v>2</v>
      </c>
      <c r="Y56" s="76">
        <f t="shared" si="7"/>
        <v>1</v>
      </c>
      <c r="Z56" s="76">
        <f t="shared" si="7"/>
        <v>2</v>
      </c>
      <c r="AA56" s="76">
        <f t="shared" si="7"/>
        <v>1</v>
      </c>
      <c r="AB56" s="76">
        <f t="shared" si="7"/>
        <v>2</v>
      </c>
      <c r="AC56" s="76">
        <f t="shared" si="7"/>
        <v>1</v>
      </c>
      <c r="AD56" s="76">
        <f t="shared" si="7"/>
        <v>2</v>
      </c>
      <c r="AE56" s="76">
        <f t="shared" si="7"/>
        <v>1</v>
      </c>
      <c r="AF56" s="76">
        <f t="shared" si="7"/>
        <v>2</v>
      </c>
      <c r="AG56" s="76">
        <f t="shared" si="7"/>
        <v>1</v>
      </c>
      <c r="AH56" s="76">
        <f t="shared" si="7"/>
        <v>2</v>
      </c>
      <c r="AI56" s="76">
        <f t="shared" si="7"/>
        <v>1</v>
      </c>
      <c r="AJ56" s="76">
        <f t="shared" si="7"/>
        <v>2</v>
      </c>
      <c r="AK56" s="76">
        <f t="shared" si="7"/>
        <v>1</v>
      </c>
      <c r="AL56" s="76">
        <f t="shared" si="7"/>
        <v>2</v>
      </c>
      <c r="AM56" s="76">
        <f t="shared" si="7"/>
        <v>1</v>
      </c>
      <c r="AN56" s="76">
        <f t="shared" si="7"/>
        <v>2</v>
      </c>
      <c r="AO56" s="76">
        <f t="shared" si="7"/>
        <v>1</v>
      </c>
      <c r="AP56" s="76">
        <f t="shared" si="7"/>
        <v>2</v>
      </c>
      <c r="AQ56" s="76">
        <f t="shared" si="7"/>
        <v>1</v>
      </c>
      <c r="AR56" s="76">
        <f t="shared" si="7"/>
        <v>2</v>
      </c>
      <c r="AS56" s="76">
        <f t="shared" si="7"/>
        <v>2</v>
      </c>
      <c r="AT56" s="76">
        <f t="shared" si="7"/>
        <v>2</v>
      </c>
      <c r="AU56" s="35"/>
      <c r="AV56" s="35"/>
      <c r="AW56" s="35"/>
      <c r="AX56" s="35"/>
      <c r="AY56" s="35"/>
      <c r="AZ56" s="35"/>
      <c r="BA56" s="35"/>
      <c r="BB56" s="35"/>
      <c r="BC56" s="74"/>
      <c r="BD56" s="16">
        <f t="shared" si="1"/>
        <v>17</v>
      </c>
      <c r="BE56" s="16">
        <f t="shared" si="2"/>
        <v>37</v>
      </c>
      <c r="BF56" s="16">
        <f t="shared" si="3"/>
        <v>54</v>
      </c>
      <c r="BH56" s="45">
        <f>[1]АВТОМЕХАНИК!E28</f>
        <v>145</v>
      </c>
      <c r="BI56" s="45">
        <f t="shared" si="4"/>
        <v>91</v>
      </c>
      <c r="BJ56" s="39"/>
    </row>
    <row r="57" spans="1:62" ht="20.25" customHeight="1" thickBot="1" x14ac:dyDescent="0.3">
      <c r="A57" s="30" t="str">
        <f>[1]АВТОМЕХАНИК!A29</f>
        <v>МДК.01.01</v>
      </c>
      <c r="B57" s="93" t="str">
        <f>[1]АВТОМЕХАНИК!B29</f>
        <v>Слесарное дело и технические измерения</v>
      </c>
      <c r="C57" s="94" t="s">
        <v>29</v>
      </c>
      <c r="D57" s="94">
        <v>2</v>
      </c>
      <c r="E57" s="94">
        <v>2</v>
      </c>
      <c r="F57" s="94">
        <v>2</v>
      </c>
      <c r="G57" s="94">
        <v>2</v>
      </c>
      <c r="H57" s="94">
        <v>2</v>
      </c>
      <c r="I57" s="94">
        <v>2</v>
      </c>
      <c r="J57" s="94">
        <v>2</v>
      </c>
      <c r="K57" s="94">
        <v>2</v>
      </c>
      <c r="L57" s="94">
        <v>2</v>
      </c>
      <c r="M57" s="94">
        <v>2</v>
      </c>
      <c r="N57" s="94">
        <v>2</v>
      </c>
      <c r="O57" s="94">
        <v>2</v>
      </c>
      <c r="P57" s="94">
        <v>2</v>
      </c>
      <c r="Q57" s="94">
        <v>2</v>
      </c>
      <c r="R57" s="94">
        <v>2</v>
      </c>
      <c r="S57" s="94">
        <v>2</v>
      </c>
      <c r="T57" s="94">
        <v>2</v>
      </c>
      <c r="U57" s="33"/>
      <c r="V57" s="33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35"/>
      <c r="AV57" s="35"/>
      <c r="AW57" s="35"/>
      <c r="AX57" s="35"/>
      <c r="AY57" s="35"/>
      <c r="AZ57" s="35"/>
      <c r="BA57" s="35"/>
      <c r="BB57" s="35"/>
      <c r="BC57" s="74"/>
      <c r="BD57" s="95">
        <f t="shared" si="1"/>
        <v>34</v>
      </c>
      <c r="BE57" s="95">
        <f t="shared" si="2"/>
        <v>0</v>
      </c>
      <c r="BF57" s="95">
        <f t="shared" si="3"/>
        <v>34</v>
      </c>
      <c r="BG57" s="96"/>
      <c r="BH57" s="97">
        <f>[1]АВТОМЕХАНИК!F29</f>
        <v>51</v>
      </c>
      <c r="BI57" s="96">
        <f t="shared" si="4"/>
        <v>17</v>
      </c>
      <c r="BJ57" s="93" t="str">
        <f>B57</f>
        <v>Слесарное дело и технические измерения</v>
      </c>
    </row>
    <row r="58" spans="1:62" ht="20.25" customHeight="1" thickBot="1" x14ac:dyDescent="0.3">
      <c r="A58" s="30"/>
      <c r="B58" s="30"/>
      <c r="C58" s="31" t="s">
        <v>48</v>
      </c>
      <c r="D58" s="42">
        <v>1</v>
      </c>
      <c r="E58" s="42">
        <v>1</v>
      </c>
      <c r="F58" s="42">
        <v>1</v>
      </c>
      <c r="G58" s="42">
        <v>1</v>
      </c>
      <c r="H58" s="42">
        <v>1</v>
      </c>
      <c r="I58" s="42">
        <v>1</v>
      </c>
      <c r="J58" s="42">
        <v>1</v>
      </c>
      <c r="K58" s="42">
        <v>1</v>
      </c>
      <c r="L58" s="42">
        <v>1</v>
      </c>
      <c r="M58" s="42">
        <v>1</v>
      </c>
      <c r="N58" s="42">
        <v>1</v>
      </c>
      <c r="O58" s="42">
        <v>1</v>
      </c>
      <c r="P58" s="42">
        <v>1</v>
      </c>
      <c r="Q58" s="42">
        <v>1</v>
      </c>
      <c r="R58" s="42">
        <v>1</v>
      </c>
      <c r="S58" s="42">
        <v>1</v>
      </c>
      <c r="T58" s="42">
        <v>1</v>
      </c>
      <c r="U58" s="33"/>
      <c r="V58" s="3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35"/>
      <c r="AV58" s="35"/>
      <c r="AW58" s="35"/>
      <c r="AX58" s="35"/>
      <c r="AY58" s="35"/>
      <c r="AZ58" s="35"/>
      <c r="BA58" s="35"/>
      <c r="BB58" s="35"/>
      <c r="BC58" s="74"/>
      <c r="BD58" s="16">
        <f t="shared" si="1"/>
        <v>17</v>
      </c>
      <c r="BE58" s="16">
        <f t="shared" si="2"/>
        <v>0</v>
      </c>
      <c r="BF58" s="16">
        <f t="shared" si="3"/>
        <v>17</v>
      </c>
      <c r="BH58" s="45">
        <f>[1]АВТОМЕХАНИК!E29</f>
        <v>25.5</v>
      </c>
      <c r="BI58" s="45">
        <v>0</v>
      </c>
      <c r="BJ58" s="39"/>
    </row>
    <row r="59" spans="1:62" ht="20.25" customHeight="1" thickBot="1" x14ac:dyDescent="0.3">
      <c r="A59" s="30" t="str">
        <f>[1]АВТОМЕХАНИК!A30</f>
        <v>МДК.01.02</v>
      </c>
      <c r="B59" s="93" t="str">
        <f>[1]АВТОМЕХАНИК!B30</f>
        <v>Устройство, техническое обслуживание и ремонт автомобилей.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33"/>
      <c r="V59" s="33"/>
      <c r="W59" s="94">
        <v>3</v>
      </c>
      <c r="X59" s="94">
        <v>3</v>
      </c>
      <c r="Y59" s="94">
        <v>3</v>
      </c>
      <c r="Z59" s="94">
        <v>3</v>
      </c>
      <c r="AA59" s="94">
        <v>3</v>
      </c>
      <c r="AB59" s="94">
        <v>3</v>
      </c>
      <c r="AC59" s="94">
        <v>3</v>
      </c>
      <c r="AD59" s="94">
        <v>3</v>
      </c>
      <c r="AE59" s="94">
        <v>3</v>
      </c>
      <c r="AF59" s="94">
        <v>3</v>
      </c>
      <c r="AG59" s="94">
        <v>3</v>
      </c>
      <c r="AH59" s="94">
        <v>3</v>
      </c>
      <c r="AI59" s="94">
        <v>3</v>
      </c>
      <c r="AJ59" s="94">
        <v>3</v>
      </c>
      <c r="AK59" s="94">
        <v>3</v>
      </c>
      <c r="AL59" s="94">
        <v>3</v>
      </c>
      <c r="AM59" s="94">
        <v>3</v>
      </c>
      <c r="AN59" s="94">
        <v>3</v>
      </c>
      <c r="AO59" s="94">
        <v>3</v>
      </c>
      <c r="AP59" s="94">
        <v>3</v>
      </c>
      <c r="AQ59" s="94">
        <v>3</v>
      </c>
      <c r="AR59" s="94">
        <v>3</v>
      </c>
      <c r="AS59" s="94">
        <v>3</v>
      </c>
      <c r="AT59" s="94">
        <v>3</v>
      </c>
      <c r="AU59" s="35"/>
      <c r="AV59" s="35"/>
      <c r="AW59" s="35"/>
      <c r="AX59" s="35"/>
      <c r="AY59" s="35"/>
      <c r="AZ59" s="35"/>
      <c r="BA59" s="35"/>
      <c r="BB59" s="35"/>
      <c r="BC59" s="74"/>
      <c r="BD59" s="16">
        <f t="shared" si="1"/>
        <v>0</v>
      </c>
      <c r="BE59" s="16">
        <f t="shared" si="2"/>
        <v>72</v>
      </c>
      <c r="BF59" s="16">
        <f t="shared" si="3"/>
        <v>72</v>
      </c>
      <c r="BG59" s="96"/>
      <c r="BH59" s="98">
        <f>[1]АВТОМЕХАНИК!F30</f>
        <v>239</v>
      </c>
      <c r="BI59" s="3">
        <f t="shared" si="4"/>
        <v>167</v>
      </c>
      <c r="BJ59" s="99" t="str">
        <f>B59</f>
        <v>Устройство, техническое обслуживание и ремонт автомобилей.</v>
      </c>
    </row>
    <row r="60" spans="1:62" ht="20.25" customHeight="1" thickBot="1" x14ac:dyDescent="0.3">
      <c r="A60" s="30"/>
      <c r="B60" s="30"/>
      <c r="C60" s="31" t="s">
        <v>48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33"/>
      <c r="V60" s="33"/>
      <c r="W60" s="42">
        <v>1</v>
      </c>
      <c r="X60" s="42">
        <v>2</v>
      </c>
      <c r="Y60" s="42">
        <v>1</v>
      </c>
      <c r="Z60" s="42">
        <v>2</v>
      </c>
      <c r="AA60" s="42">
        <v>1</v>
      </c>
      <c r="AB60" s="42">
        <v>2</v>
      </c>
      <c r="AC60" s="42">
        <v>1</v>
      </c>
      <c r="AD60" s="42">
        <v>2</v>
      </c>
      <c r="AE60" s="42">
        <v>1</v>
      </c>
      <c r="AF60" s="42">
        <v>2</v>
      </c>
      <c r="AG60" s="42">
        <v>1</v>
      </c>
      <c r="AH60" s="42">
        <v>2</v>
      </c>
      <c r="AI60" s="42">
        <v>1</v>
      </c>
      <c r="AJ60" s="42">
        <v>2</v>
      </c>
      <c r="AK60" s="42">
        <v>1</v>
      </c>
      <c r="AL60" s="42">
        <v>2</v>
      </c>
      <c r="AM60" s="42">
        <v>1</v>
      </c>
      <c r="AN60" s="42">
        <v>2</v>
      </c>
      <c r="AO60" s="42">
        <v>1</v>
      </c>
      <c r="AP60" s="42">
        <v>2</v>
      </c>
      <c r="AQ60" s="42">
        <v>1</v>
      </c>
      <c r="AR60" s="42">
        <v>2</v>
      </c>
      <c r="AS60" s="42">
        <v>2</v>
      </c>
      <c r="AT60" s="42">
        <v>2</v>
      </c>
      <c r="AU60" s="35"/>
      <c r="AV60" s="35"/>
      <c r="AW60" s="35"/>
      <c r="AX60" s="35"/>
      <c r="AY60" s="35"/>
      <c r="AZ60" s="35"/>
      <c r="BA60" s="35"/>
      <c r="BB60" s="35"/>
      <c r="BC60" s="74"/>
      <c r="BD60" s="16">
        <f t="shared" si="1"/>
        <v>0</v>
      </c>
      <c r="BE60" s="16">
        <f t="shared" si="2"/>
        <v>37</v>
      </c>
      <c r="BF60" s="16">
        <f t="shared" si="3"/>
        <v>37</v>
      </c>
      <c r="BH60" s="45">
        <f>[1]АВТОМЕХАНИК!E30</f>
        <v>119.5</v>
      </c>
      <c r="BI60" s="45">
        <f>BH60-BF60</f>
        <v>82.5</v>
      </c>
      <c r="BJ60" s="39"/>
    </row>
    <row r="61" spans="1:62" ht="20.25" customHeight="1" thickBot="1" x14ac:dyDescent="0.3">
      <c r="A61" s="30" t="s">
        <v>58</v>
      </c>
      <c r="B61" s="100" t="str">
        <f>[1]АВТОМЕХАНИК!B31</f>
        <v>Учебная практика</v>
      </c>
      <c r="C61" s="101" t="s">
        <v>29</v>
      </c>
      <c r="D61" s="101">
        <v>6</v>
      </c>
      <c r="E61" s="101">
        <v>6</v>
      </c>
      <c r="F61" s="101">
        <v>6</v>
      </c>
      <c r="G61" s="101">
        <v>6</v>
      </c>
      <c r="H61" s="101">
        <v>6</v>
      </c>
      <c r="I61" s="101">
        <v>6</v>
      </c>
      <c r="J61" s="101">
        <v>6</v>
      </c>
      <c r="K61" s="101">
        <v>6</v>
      </c>
      <c r="L61" s="101">
        <v>6</v>
      </c>
      <c r="M61" s="101">
        <v>6</v>
      </c>
      <c r="N61" s="101">
        <v>6</v>
      </c>
      <c r="O61" s="101">
        <v>6</v>
      </c>
      <c r="P61" s="101">
        <v>6</v>
      </c>
      <c r="Q61" s="101">
        <v>6</v>
      </c>
      <c r="R61" s="101">
        <v>6</v>
      </c>
      <c r="S61" s="101">
        <v>6</v>
      </c>
      <c r="T61" s="101">
        <v>6</v>
      </c>
      <c r="U61" s="33"/>
      <c r="V61" s="33"/>
      <c r="W61" s="101">
        <v>6</v>
      </c>
      <c r="X61" s="101">
        <v>6</v>
      </c>
      <c r="Y61" s="101">
        <v>6</v>
      </c>
      <c r="Z61" s="101">
        <v>6</v>
      </c>
      <c r="AA61" s="101">
        <v>6</v>
      </c>
      <c r="AB61" s="101">
        <v>6</v>
      </c>
      <c r="AC61" s="101">
        <v>6</v>
      </c>
      <c r="AD61" s="101">
        <v>6</v>
      </c>
      <c r="AE61" s="101">
        <v>6</v>
      </c>
      <c r="AF61" s="101">
        <v>6</v>
      </c>
      <c r="AG61" s="101">
        <v>6</v>
      </c>
      <c r="AH61" s="101">
        <v>6</v>
      </c>
      <c r="AI61" s="101">
        <v>6</v>
      </c>
      <c r="AJ61" s="101">
        <v>6</v>
      </c>
      <c r="AK61" s="101">
        <v>6</v>
      </c>
      <c r="AL61" s="101">
        <v>6</v>
      </c>
      <c r="AM61" s="101">
        <v>6</v>
      </c>
      <c r="AN61" s="101">
        <v>6</v>
      </c>
      <c r="AO61" s="101">
        <v>6</v>
      </c>
      <c r="AP61" s="101">
        <v>6</v>
      </c>
      <c r="AQ61" s="101">
        <v>6</v>
      </c>
      <c r="AR61" s="101">
        <v>6</v>
      </c>
      <c r="AS61" s="101">
        <v>6</v>
      </c>
      <c r="AT61" s="101">
        <v>6</v>
      </c>
      <c r="AU61" s="35"/>
      <c r="AV61" s="35"/>
      <c r="AW61" s="35"/>
      <c r="AX61" s="35"/>
      <c r="AY61" s="35"/>
      <c r="AZ61" s="35"/>
      <c r="BA61" s="35"/>
      <c r="BB61" s="35"/>
      <c r="BC61" s="74"/>
      <c r="BD61" s="102">
        <f t="shared" si="1"/>
        <v>102</v>
      </c>
      <c r="BE61" s="102">
        <f t="shared" si="2"/>
        <v>144</v>
      </c>
      <c r="BF61" s="102">
        <f t="shared" si="3"/>
        <v>246</v>
      </c>
      <c r="BG61" s="103"/>
      <c r="BH61" s="104">
        <f>[1]АВТОМЕХАНИК!F31</f>
        <v>464</v>
      </c>
      <c r="BI61" s="103">
        <f t="shared" si="4"/>
        <v>218</v>
      </c>
      <c r="BJ61" s="105" t="str">
        <f>B61</f>
        <v>Учебная практика</v>
      </c>
    </row>
    <row r="62" spans="1:62" ht="20.25" customHeight="1" thickBot="1" x14ac:dyDescent="0.3">
      <c r="A62" s="30"/>
      <c r="B62" s="30"/>
      <c r="C62" s="31" t="s">
        <v>48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33"/>
      <c r="V62" s="33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51"/>
      <c r="AT62" s="76"/>
      <c r="AU62" s="35"/>
      <c r="AV62" s="35"/>
      <c r="AW62" s="35"/>
      <c r="AX62" s="35"/>
      <c r="AY62" s="35"/>
      <c r="AZ62" s="35"/>
      <c r="BA62" s="35"/>
      <c r="BB62" s="35"/>
      <c r="BC62" s="74"/>
      <c r="BD62" s="16">
        <f t="shared" si="1"/>
        <v>0</v>
      </c>
      <c r="BE62" s="16">
        <f t="shared" si="2"/>
        <v>0</v>
      </c>
      <c r="BF62" s="16">
        <f t="shared" si="3"/>
        <v>0</v>
      </c>
      <c r="BI62" s="3">
        <f t="shared" si="4"/>
        <v>0</v>
      </c>
      <c r="BJ62" s="39"/>
    </row>
    <row r="63" spans="1:62" ht="20.25" customHeight="1" thickBot="1" x14ac:dyDescent="0.3">
      <c r="A63" s="30" t="s">
        <v>59</v>
      </c>
      <c r="B63" s="106" t="str">
        <f>[1]АВТОМЕХАНИК!B32</f>
        <v>Производственная практика</v>
      </c>
      <c r="C63" s="107" t="s">
        <v>60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33"/>
      <c r="V63" s="33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9"/>
      <c r="AT63" s="108"/>
      <c r="AU63" s="35"/>
      <c r="AV63" s="35"/>
      <c r="AW63" s="35"/>
      <c r="AX63" s="35"/>
      <c r="AY63" s="35"/>
      <c r="AZ63" s="35"/>
      <c r="BA63" s="35"/>
      <c r="BB63" s="35"/>
      <c r="BC63" s="74"/>
      <c r="BD63" s="110">
        <f t="shared" si="1"/>
        <v>0</v>
      </c>
      <c r="BE63" s="110">
        <f t="shared" si="2"/>
        <v>0</v>
      </c>
      <c r="BF63" s="110">
        <f t="shared" si="3"/>
        <v>0</v>
      </c>
      <c r="BG63" s="111"/>
      <c r="BH63" s="112">
        <f>[1]АВТОМЕХАНИК!F32</f>
        <v>108</v>
      </c>
      <c r="BI63" s="111">
        <f t="shared" si="4"/>
        <v>108</v>
      </c>
      <c r="BJ63" s="113" t="str">
        <f>B63</f>
        <v>Производственная практика</v>
      </c>
    </row>
    <row r="64" spans="1:62" ht="20.25" customHeight="1" thickBot="1" x14ac:dyDescent="0.3">
      <c r="A64" s="47"/>
      <c r="B64" s="47"/>
      <c r="C64" s="41" t="s">
        <v>32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1"/>
      <c r="U64" s="49"/>
      <c r="V64" s="49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51"/>
      <c r="AT64" s="48"/>
      <c r="AU64" s="49"/>
      <c r="AV64" s="49"/>
      <c r="AW64" s="49"/>
      <c r="AX64" s="49"/>
      <c r="AY64" s="49"/>
      <c r="AZ64" s="49"/>
      <c r="BA64" s="49"/>
      <c r="BB64" s="49"/>
      <c r="BC64" s="62"/>
      <c r="BD64" s="16">
        <f t="shared" si="1"/>
        <v>0</v>
      </c>
      <c r="BE64" s="16">
        <f t="shared" si="2"/>
        <v>0</v>
      </c>
      <c r="BF64" s="16">
        <f t="shared" si="3"/>
        <v>0</v>
      </c>
      <c r="BI64" s="3">
        <f t="shared" si="4"/>
        <v>0</v>
      </c>
      <c r="BJ64" s="16"/>
    </row>
    <row r="65" spans="1:62" ht="20.25" customHeight="1" thickBot="1" x14ac:dyDescent="0.3">
      <c r="A65" s="90" t="str">
        <f>[1]АВТОМЕХАНИК!A33</f>
        <v>ПМ.02</v>
      </c>
      <c r="B65" s="90" t="str">
        <f>[1]АВТОМЕХАНИК!B33</f>
        <v>Транспортировка грузов и перевозка пассажиров</v>
      </c>
      <c r="C65" s="82" t="s">
        <v>29</v>
      </c>
      <c r="D65" s="114">
        <f t="shared" ref="D65:T66" si="8">D67+D69+D71</f>
        <v>0</v>
      </c>
      <c r="E65" s="114">
        <f t="shared" si="8"/>
        <v>0</v>
      </c>
      <c r="F65" s="114">
        <f t="shared" si="8"/>
        <v>0</v>
      </c>
      <c r="G65" s="114">
        <f t="shared" si="8"/>
        <v>0</v>
      </c>
      <c r="H65" s="114">
        <f t="shared" si="8"/>
        <v>0</v>
      </c>
      <c r="I65" s="114">
        <f t="shared" si="8"/>
        <v>0</v>
      </c>
      <c r="J65" s="114">
        <f t="shared" si="8"/>
        <v>0</v>
      </c>
      <c r="K65" s="114">
        <f t="shared" si="8"/>
        <v>0</v>
      </c>
      <c r="L65" s="114">
        <f t="shared" si="8"/>
        <v>0</v>
      </c>
      <c r="M65" s="114">
        <f t="shared" si="8"/>
        <v>0</v>
      </c>
      <c r="N65" s="114">
        <f t="shared" si="8"/>
        <v>0</v>
      </c>
      <c r="O65" s="114">
        <f t="shared" si="8"/>
        <v>0</v>
      </c>
      <c r="P65" s="114">
        <f t="shared" si="8"/>
        <v>0</v>
      </c>
      <c r="Q65" s="114">
        <f t="shared" si="8"/>
        <v>0</v>
      </c>
      <c r="R65" s="114">
        <f t="shared" si="8"/>
        <v>0</v>
      </c>
      <c r="S65" s="114">
        <f t="shared" si="8"/>
        <v>0</v>
      </c>
      <c r="T65" s="114">
        <f t="shared" si="8"/>
        <v>0</v>
      </c>
      <c r="U65" s="115"/>
      <c r="V65" s="115"/>
      <c r="W65" s="114">
        <f t="shared" ref="W65:AT66" si="9">W67+W69+W71</f>
        <v>0</v>
      </c>
      <c r="X65" s="114">
        <f t="shared" si="9"/>
        <v>0</v>
      </c>
      <c r="Y65" s="114">
        <f t="shared" si="9"/>
        <v>0</v>
      </c>
      <c r="Z65" s="114">
        <f t="shared" si="9"/>
        <v>0</v>
      </c>
      <c r="AA65" s="114">
        <f t="shared" si="9"/>
        <v>0</v>
      </c>
      <c r="AB65" s="114">
        <f t="shared" si="9"/>
        <v>0</v>
      </c>
      <c r="AC65" s="114">
        <f t="shared" si="9"/>
        <v>0</v>
      </c>
      <c r="AD65" s="114">
        <f t="shared" si="9"/>
        <v>0</v>
      </c>
      <c r="AE65" s="114">
        <f t="shared" si="9"/>
        <v>0</v>
      </c>
      <c r="AF65" s="114">
        <f t="shared" si="9"/>
        <v>0</v>
      </c>
      <c r="AG65" s="114">
        <f t="shared" si="9"/>
        <v>0</v>
      </c>
      <c r="AH65" s="114">
        <f t="shared" si="9"/>
        <v>0</v>
      </c>
      <c r="AI65" s="114">
        <f t="shared" si="9"/>
        <v>0</v>
      </c>
      <c r="AJ65" s="114">
        <f t="shared" si="9"/>
        <v>0</v>
      </c>
      <c r="AK65" s="114">
        <f t="shared" si="9"/>
        <v>0</v>
      </c>
      <c r="AL65" s="114">
        <f t="shared" si="9"/>
        <v>0</v>
      </c>
      <c r="AM65" s="114">
        <f t="shared" si="9"/>
        <v>0</v>
      </c>
      <c r="AN65" s="114">
        <f t="shared" si="9"/>
        <v>0</v>
      </c>
      <c r="AO65" s="114">
        <f t="shared" si="9"/>
        <v>0</v>
      </c>
      <c r="AP65" s="114">
        <f t="shared" si="9"/>
        <v>0</v>
      </c>
      <c r="AQ65" s="114">
        <f t="shared" si="9"/>
        <v>0</v>
      </c>
      <c r="AR65" s="114">
        <f t="shared" si="9"/>
        <v>0</v>
      </c>
      <c r="AS65" s="114">
        <f t="shared" si="9"/>
        <v>0</v>
      </c>
      <c r="AT65" s="114">
        <f t="shared" si="9"/>
        <v>0</v>
      </c>
      <c r="AU65" s="49"/>
      <c r="AV65" s="49"/>
      <c r="AW65" s="49"/>
      <c r="AX65" s="49"/>
      <c r="AY65" s="49"/>
      <c r="AZ65" s="49"/>
      <c r="BA65" s="49"/>
      <c r="BB65" s="49"/>
      <c r="BC65" s="62"/>
      <c r="BD65" s="84">
        <f t="shared" si="1"/>
        <v>0</v>
      </c>
      <c r="BE65" s="84">
        <f t="shared" si="2"/>
        <v>0</v>
      </c>
      <c r="BF65" s="84">
        <f t="shared" si="3"/>
        <v>0</v>
      </c>
      <c r="BG65" s="86"/>
      <c r="BH65" s="116">
        <f>[1]АВТОМЕХАНИК!F33</f>
        <v>149</v>
      </c>
      <c r="BI65" s="86">
        <f t="shared" si="4"/>
        <v>149</v>
      </c>
      <c r="BJ65" s="92" t="str">
        <f>B65</f>
        <v>Транспортировка грузов и перевозка пассажиров</v>
      </c>
    </row>
    <row r="66" spans="1:62" ht="20.25" customHeight="1" thickBot="1" x14ac:dyDescent="0.3">
      <c r="A66" s="30"/>
      <c r="B66" s="30"/>
      <c r="C66" s="31" t="s">
        <v>48</v>
      </c>
      <c r="D66" s="48">
        <f>D68+D70+D72</f>
        <v>0</v>
      </c>
      <c r="E66" s="48">
        <f t="shared" si="8"/>
        <v>0</v>
      </c>
      <c r="F66" s="48">
        <f t="shared" si="8"/>
        <v>0</v>
      </c>
      <c r="G66" s="48">
        <f t="shared" si="8"/>
        <v>0</v>
      </c>
      <c r="H66" s="48">
        <f t="shared" si="8"/>
        <v>0</v>
      </c>
      <c r="I66" s="48">
        <f t="shared" si="8"/>
        <v>0</v>
      </c>
      <c r="J66" s="48">
        <f t="shared" si="8"/>
        <v>0</v>
      </c>
      <c r="K66" s="48">
        <f t="shared" si="8"/>
        <v>0</v>
      </c>
      <c r="L66" s="48">
        <f t="shared" si="8"/>
        <v>0</v>
      </c>
      <c r="M66" s="48">
        <f t="shared" si="8"/>
        <v>0</v>
      </c>
      <c r="N66" s="48">
        <f t="shared" si="8"/>
        <v>0</v>
      </c>
      <c r="O66" s="48">
        <f t="shared" si="8"/>
        <v>0</v>
      </c>
      <c r="P66" s="48">
        <f t="shared" si="8"/>
        <v>0</v>
      </c>
      <c r="Q66" s="48">
        <f t="shared" si="8"/>
        <v>0</v>
      </c>
      <c r="R66" s="48">
        <f t="shared" si="8"/>
        <v>0</v>
      </c>
      <c r="S66" s="48">
        <f t="shared" si="8"/>
        <v>0</v>
      </c>
      <c r="T66" s="48">
        <f t="shared" si="8"/>
        <v>0</v>
      </c>
      <c r="U66" s="49"/>
      <c r="V66" s="49"/>
      <c r="W66" s="48">
        <f t="shared" si="9"/>
        <v>0</v>
      </c>
      <c r="X66" s="48">
        <f t="shared" si="9"/>
        <v>0</v>
      </c>
      <c r="Y66" s="48">
        <f t="shared" si="9"/>
        <v>0</v>
      </c>
      <c r="Z66" s="48">
        <f t="shared" si="9"/>
        <v>0</v>
      </c>
      <c r="AA66" s="48">
        <f t="shared" si="9"/>
        <v>0</v>
      </c>
      <c r="AB66" s="48">
        <f t="shared" si="9"/>
        <v>0</v>
      </c>
      <c r="AC66" s="48">
        <f t="shared" si="9"/>
        <v>0</v>
      </c>
      <c r="AD66" s="48">
        <f t="shared" si="9"/>
        <v>0</v>
      </c>
      <c r="AE66" s="48">
        <f t="shared" si="9"/>
        <v>0</v>
      </c>
      <c r="AF66" s="48">
        <f t="shared" si="9"/>
        <v>0</v>
      </c>
      <c r="AG66" s="48">
        <f t="shared" si="9"/>
        <v>0</v>
      </c>
      <c r="AH66" s="48">
        <f t="shared" si="9"/>
        <v>0</v>
      </c>
      <c r="AI66" s="48">
        <f t="shared" si="9"/>
        <v>0</v>
      </c>
      <c r="AJ66" s="48">
        <f t="shared" si="9"/>
        <v>0</v>
      </c>
      <c r="AK66" s="48">
        <f t="shared" si="9"/>
        <v>0</v>
      </c>
      <c r="AL66" s="48">
        <f t="shared" si="9"/>
        <v>0</v>
      </c>
      <c r="AM66" s="48">
        <f t="shared" si="9"/>
        <v>0</v>
      </c>
      <c r="AN66" s="48">
        <f t="shared" si="9"/>
        <v>0</v>
      </c>
      <c r="AO66" s="48">
        <f t="shared" si="9"/>
        <v>0</v>
      </c>
      <c r="AP66" s="48">
        <f t="shared" si="9"/>
        <v>0</v>
      </c>
      <c r="AQ66" s="48">
        <f t="shared" si="9"/>
        <v>0</v>
      </c>
      <c r="AR66" s="48">
        <f t="shared" si="9"/>
        <v>0</v>
      </c>
      <c r="AS66" s="48">
        <f t="shared" si="9"/>
        <v>0</v>
      </c>
      <c r="AT66" s="48">
        <f t="shared" si="9"/>
        <v>0</v>
      </c>
      <c r="AU66" s="49"/>
      <c r="AV66" s="49"/>
      <c r="AW66" s="49"/>
      <c r="AX66" s="49"/>
      <c r="AY66" s="49"/>
      <c r="AZ66" s="49"/>
      <c r="BA66" s="49"/>
      <c r="BB66" s="49"/>
      <c r="BC66" s="62"/>
      <c r="BD66" s="16">
        <f t="shared" si="1"/>
        <v>0</v>
      </c>
      <c r="BE66" s="16">
        <f t="shared" si="2"/>
        <v>0</v>
      </c>
      <c r="BF66" s="16">
        <f t="shared" si="3"/>
        <v>0</v>
      </c>
      <c r="BH66" s="45">
        <f>[1]АВТОМЕХАНИК!E33</f>
        <v>65</v>
      </c>
      <c r="BI66" s="3">
        <f t="shared" si="4"/>
        <v>65</v>
      </c>
      <c r="BJ66" s="16"/>
    </row>
    <row r="67" spans="1:62" ht="20.25" customHeight="1" thickBot="1" x14ac:dyDescent="0.3">
      <c r="A67" s="30" t="str">
        <f>[1]АВТОМЕХАНИК!A34</f>
        <v>МДК.02.01</v>
      </c>
      <c r="B67" s="93" t="str">
        <f>[1]АВТОМЕХАНИК!B34</f>
        <v>Теоретическая подготовка водителей автомобилей категории "В" и"С"</v>
      </c>
      <c r="C67" s="94" t="s">
        <v>29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49"/>
      <c r="V67" s="49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8"/>
      <c r="AT67" s="117"/>
      <c r="AU67" s="49"/>
      <c r="AV67" s="49"/>
      <c r="AW67" s="49"/>
      <c r="AX67" s="49"/>
      <c r="AY67" s="49"/>
      <c r="AZ67" s="49"/>
      <c r="BA67" s="49"/>
      <c r="BB67" s="49"/>
      <c r="BC67" s="62"/>
      <c r="BD67" s="95">
        <f t="shared" si="1"/>
        <v>0</v>
      </c>
      <c r="BE67" s="95">
        <f t="shared" si="2"/>
        <v>0</v>
      </c>
      <c r="BF67" s="95">
        <f t="shared" si="3"/>
        <v>0</v>
      </c>
      <c r="BG67" s="96"/>
      <c r="BH67" s="97">
        <f>[1]АВТОМЕХАНИК!F34</f>
        <v>131</v>
      </c>
      <c r="BI67" s="96">
        <f t="shared" si="4"/>
        <v>131</v>
      </c>
      <c r="BJ67" s="99" t="str">
        <f>B67</f>
        <v>Теоретическая подготовка водителей автомобилей категории "В" и"С"</v>
      </c>
    </row>
    <row r="68" spans="1:62" ht="20.25" customHeight="1" thickBot="1" x14ac:dyDescent="0.3">
      <c r="A68" s="30"/>
      <c r="B68" s="30"/>
      <c r="C68" s="31" t="s">
        <v>48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51"/>
      <c r="U68" s="49"/>
      <c r="V68" s="49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51"/>
      <c r="AT68" s="48"/>
      <c r="AU68" s="49"/>
      <c r="AV68" s="49"/>
      <c r="AW68" s="49"/>
      <c r="AX68" s="49"/>
      <c r="AY68" s="49"/>
      <c r="AZ68" s="49"/>
      <c r="BA68" s="49"/>
      <c r="BB68" s="49"/>
      <c r="BC68" s="62"/>
      <c r="BD68" s="16">
        <f t="shared" si="1"/>
        <v>0</v>
      </c>
      <c r="BE68" s="16">
        <f t="shared" si="2"/>
        <v>0</v>
      </c>
      <c r="BF68" s="16">
        <f t="shared" si="3"/>
        <v>0</v>
      </c>
      <c r="BH68" s="45">
        <f>[1]АВТОМЕХАНИК!E34</f>
        <v>65</v>
      </c>
      <c r="BI68" s="3">
        <f t="shared" si="4"/>
        <v>65</v>
      </c>
      <c r="BJ68" s="16"/>
    </row>
    <row r="69" spans="1:62" ht="20.25" customHeight="1" thickBot="1" x14ac:dyDescent="0.3">
      <c r="A69" s="30" t="s">
        <v>58</v>
      </c>
      <c r="B69" s="100" t="s">
        <v>61</v>
      </c>
      <c r="C69" s="101" t="s">
        <v>29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49"/>
      <c r="V69" s="49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19"/>
      <c r="AT69" s="120"/>
      <c r="AU69" s="49"/>
      <c r="AV69" s="49"/>
      <c r="AW69" s="49"/>
      <c r="AX69" s="49"/>
      <c r="AY69" s="49"/>
      <c r="AZ69" s="49"/>
      <c r="BA69" s="49"/>
      <c r="BB69" s="49"/>
      <c r="BC69" s="62"/>
      <c r="BD69" s="102">
        <f t="shared" si="1"/>
        <v>0</v>
      </c>
      <c r="BE69" s="102">
        <f t="shared" si="2"/>
        <v>0</v>
      </c>
      <c r="BF69" s="102">
        <f t="shared" si="3"/>
        <v>0</v>
      </c>
      <c r="BG69" s="103"/>
      <c r="BH69" s="104">
        <f>[1]АВТОМЕХАНИК!F35</f>
        <v>128</v>
      </c>
      <c r="BI69" s="103">
        <f t="shared" si="4"/>
        <v>128</v>
      </c>
      <c r="BJ69" s="119" t="str">
        <f>B69</f>
        <v>Учебная практика</v>
      </c>
    </row>
    <row r="70" spans="1:62" ht="20.25" customHeight="1" thickBot="1" x14ac:dyDescent="0.3">
      <c r="A70" s="30"/>
      <c r="B70" s="30"/>
      <c r="C70" s="31" t="s">
        <v>48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1"/>
      <c r="U70" s="49"/>
      <c r="V70" s="49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51"/>
      <c r="AT70" s="48"/>
      <c r="AU70" s="49"/>
      <c r="AV70" s="49"/>
      <c r="AW70" s="49"/>
      <c r="AX70" s="49"/>
      <c r="AY70" s="49"/>
      <c r="AZ70" s="49"/>
      <c r="BA70" s="49"/>
      <c r="BB70" s="49"/>
      <c r="BC70" s="62"/>
      <c r="BD70" s="16">
        <f>SUM(D70:T70)</f>
        <v>0</v>
      </c>
      <c r="BE70" s="16">
        <f>SUM(W70:AT70)</f>
        <v>0</v>
      </c>
      <c r="BF70" s="16">
        <f>SUM(BD70:BE70)</f>
        <v>0</v>
      </c>
      <c r="BI70" s="3">
        <f t="shared" si="4"/>
        <v>0</v>
      </c>
      <c r="BJ70" s="16"/>
    </row>
    <row r="71" spans="1:62" ht="20.25" customHeight="1" thickBot="1" x14ac:dyDescent="0.3">
      <c r="A71" s="30" t="s">
        <v>59</v>
      </c>
      <c r="B71" s="106" t="s">
        <v>62</v>
      </c>
      <c r="C71" s="107" t="s">
        <v>60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2"/>
      <c r="U71" s="49"/>
      <c r="V71" s="49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2"/>
      <c r="AT71" s="121"/>
      <c r="AU71" s="49"/>
      <c r="AV71" s="49"/>
      <c r="AW71" s="49"/>
      <c r="AX71" s="49"/>
      <c r="AY71" s="49"/>
      <c r="AZ71" s="49"/>
      <c r="BA71" s="49"/>
      <c r="BB71" s="49"/>
      <c r="BC71" s="62"/>
      <c r="BD71" s="123">
        <f>SUM(D71:T71)</f>
        <v>0</v>
      </c>
      <c r="BE71" s="123">
        <f>SUM(W71:AT71)</f>
        <v>0</v>
      </c>
      <c r="BF71" s="123">
        <f>SUM(BD71:BE71)</f>
        <v>0</v>
      </c>
      <c r="BG71" s="124"/>
      <c r="BH71" s="125">
        <f>[1]АВТОМЕХАНИК!F36</f>
        <v>18</v>
      </c>
      <c r="BI71" s="124">
        <f t="shared" si="4"/>
        <v>18</v>
      </c>
      <c r="BJ71" s="122" t="str">
        <f>B71</f>
        <v>Производственная практика</v>
      </c>
    </row>
    <row r="72" spans="1:62" ht="20.25" customHeight="1" thickBot="1" x14ac:dyDescent="0.3">
      <c r="A72" s="47"/>
      <c r="B72" s="47"/>
      <c r="C72" s="41" t="s">
        <v>32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1"/>
      <c r="U72" s="49"/>
      <c r="V72" s="49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51"/>
      <c r="AT72" s="48"/>
      <c r="AU72" s="49"/>
      <c r="AV72" s="49"/>
      <c r="AW72" s="49"/>
      <c r="AX72" s="49"/>
      <c r="AY72" s="49"/>
      <c r="AZ72" s="49"/>
      <c r="BA72" s="49"/>
      <c r="BB72" s="49"/>
      <c r="BC72" s="62"/>
      <c r="BD72" s="16">
        <f>SUM(D72:T72)</f>
        <v>0</v>
      </c>
      <c r="BE72" s="16">
        <f>SUM(W72:AT72)</f>
        <v>0</v>
      </c>
      <c r="BF72" s="16">
        <f>SUM(BD72:BE72)</f>
        <v>0</v>
      </c>
      <c r="BI72" s="3">
        <f>BH72-BF72</f>
        <v>0</v>
      </c>
      <c r="BJ72" s="16"/>
    </row>
    <row r="73" spans="1:62" ht="20.25" customHeight="1" x14ac:dyDescent="0.25">
      <c r="A73" s="126" t="s">
        <v>63</v>
      </c>
      <c r="B73" s="127"/>
      <c r="C73" s="128"/>
      <c r="D73" s="129">
        <f t="shared" ref="D73:T74" si="10">D7+D41+D53</f>
        <v>36</v>
      </c>
      <c r="E73" s="129">
        <f t="shared" si="10"/>
        <v>36</v>
      </c>
      <c r="F73" s="129">
        <f t="shared" si="10"/>
        <v>36</v>
      </c>
      <c r="G73" s="129">
        <f t="shared" si="10"/>
        <v>36</v>
      </c>
      <c r="H73" s="129">
        <f t="shared" si="10"/>
        <v>36</v>
      </c>
      <c r="I73" s="129">
        <f t="shared" si="10"/>
        <v>36</v>
      </c>
      <c r="J73" s="129">
        <f t="shared" si="10"/>
        <v>36</v>
      </c>
      <c r="K73" s="129">
        <f t="shared" si="10"/>
        <v>36</v>
      </c>
      <c r="L73" s="129">
        <f t="shared" si="10"/>
        <v>36</v>
      </c>
      <c r="M73" s="129">
        <f t="shared" si="10"/>
        <v>36</v>
      </c>
      <c r="N73" s="129">
        <f t="shared" si="10"/>
        <v>36</v>
      </c>
      <c r="O73" s="129">
        <f t="shared" si="10"/>
        <v>36</v>
      </c>
      <c r="P73" s="129">
        <f t="shared" si="10"/>
        <v>36</v>
      </c>
      <c r="Q73" s="129">
        <f t="shared" si="10"/>
        <v>36</v>
      </c>
      <c r="R73" s="129">
        <f t="shared" si="10"/>
        <v>36</v>
      </c>
      <c r="S73" s="129">
        <f t="shared" si="10"/>
        <v>36</v>
      </c>
      <c r="T73" s="129">
        <f t="shared" si="10"/>
        <v>36</v>
      </c>
      <c r="U73" s="130"/>
      <c r="V73" s="130"/>
      <c r="W73" s="129">
        <f t="shared" ref="W73:AT74" si="11">W7+W41+W53</f>
        <v>36</v>
      </c>
      <c r="X73" s="129">
        <f t="shared" si="11"/>
        <v>36</v>
      </c>
      <c r="Y73" s="129">
        <f t="shared" si="11"/>
        <v>36</v>
      </c>
      <c r="Z73" s="129">
        <f t="shared" si="11"/>
        <v>36</v>
      </c>
      <c r="AA73" s="129">
        <f t="shared" si="11"/>
        <v>36</v>
      </c>
      <c r="AB73" s="129">
        <f t="shared" si="11"/>
        <v>36</v>
      </c>
      <c r="AC73" s="129">
        <f t="shared" si="11"/>
        <v>36</v>
      </c>
      <c r="AD73" s="129">
        <f t="shared" si="11"/>
        <v>36</v>
      </c>
      <c r="AE73" s="129">
        <f t="shared" si="11"/>
        <v>36</v>
      </c>
      <c r="AF73" s="129">
        <f t="shared" si="11"/>
        <v>36</v>
      </c>
      <c r="AG73" s="129">
        <f t="shared" si="11"/>
        <v>36</v>
      </c>
      <c r="AH73" s="129">
        <f t="shared" si="11"/>
        <v>36</v>
      </c>
      <c r="AI73" s="129">
        <f t="shared" si="11"/>
        <v>36</v>
      </c>
      <c r="AJ73" s="129">
        <f t="shared" si="11"/>
        <v>36</v>
      </c>
      <c r="AK73" s="129">
        <f t="shared" si="11"/>
        <v>36</v>
      </c>
      <c r="AL73" s="129">
        <f t="shared" si="11"/>
        <v>36</v>
      </c>
      <c r="AM73" s="129">
        <f t="shared" si="11"/>
        <v>36</v>
      </c>
      <c r="AN73" s="129">
        <f t="shared" si="11"/>
        <v>36</v>
      </c>
      <c r="AO73" s="129">
        <f t="shared" si="11"/>
        <v>36</v>
      </c>
      <c r="AP73" s="129">
        <f t="shared" si="11"/>
        <v>36</v>
      </c>
      <c r="AQ73" s="129">
        <f t="shared" si="11"/>
        <v>36</v>
      </c>
      <c r="AR73" s="129">
        <f t="shared" si="11"/>
        <v>36</v>
      </c>
      <c r="AS73" s="129">
        <f t="shared" si="11"/>
        <v>36</v>
      </c>
      <c r="AT73" s="129">
        <f t="shared" si="11"/>
        <v>36</v>
      </c>
      <c r="AU73" s="130"/>
      <c r="AV73" s="130"/>
      <c r="AW73" s="130"/>
      <c r="AX73" s="130"/>
      <c r="AY73" s="130"/>
      <c r="AZ73" s="130"/>
      <c r="BA73" s="130"/>
      <c r="BB73" s="130"/>
      <c r="BC73" s="131"/>
      <c r="BD73" s="77"/>
      <c r="BE73" s="77"/>
      <c r="BF73" s="132"/>
      <c r="BG73" s="133"/>
      <c r="BH73" s="133"/>
      <c r="BI73" s="134"/>
    </row>
    <row r="74" spans="1:62" ht="20.25" customHeight="1" x14ac:dyDescent="0.25">
      <c r="A74" s="126" t="s">
        <v>64</v>
      </c>
      <c r="B74" s="127"/>
      <c r="C74" s="128"/>
      <c r="D74" s="129">
        <f t="shared" si="10"/>
        <v>15</v>
      </c>
      <c r="E74" s="129">
        <f t="shared" si="10"/>
        <v>16</v>
      </c>
      <c r="F74" s="129">
        <f t="shared" si="10"/>
        <v>15</v>
      </c>
      <c r="G74" s="129">
        <f t="shared" si="10"/>
        <v>16</v>
      </c>
      <c r="H74" s="129">
        <f t="shared" si="10"/>
        <v>16</v>
      </c>
      <c r="I74" s="129">
        <f t="shared" si="10"/>
        <v>15</v>
      </c>
      <c r="J74" s="129">
        <f t="shared" si="10"/>
        <v>16</v>
      </c>
      <c r="K74" s="129">
        <f t="shared" si="10"/>
        <v>15</v>
      </c>
      <c r="L74" s="129">
        <f t="shared" si="10"/>
        <v>16</v>
      </c>
      <c r="M74" s="129">
        <f t="shared" si="10"/>
        <v>15</v>
      </c>
      <c r="N74" s="129">
        <f t="shared" si="10"/>
        <v>16</v>
      </c>
      <c r="O74" s="129">
        <f t="shared" si="10"/>
        <v>15</v>
      </c>
      <c r="P74" s="129">
        <f t="shared" si="10"/>
        <v>16</v>
      </c>
      <c r="Q74" s="129">
        <f t="shared" si="10"/>
        <v>16</v>
      </c>
      <c r="R74" s="129">
        <f t="shared" si="10"/>
        <v>15</v>
      </c>
      <c r="S74" s="129">
        <f t="shared" si="10"/>
        <v>15</v>
      </c>
      <c r="T74" s="129">
        <f t="shared" si="10"/>
        <v>16</v>
      </c>
      <c r="U74" s="130"/>
      <c r="V74" s="130"/>
      <c r="W74" s="129">
        <f t="shared" si="11"/>
        <v>15</v>
      </c>
      <c r="X74" s="129">
        <f t="shared" si="11"/>
        <v>15</v>
      </c>
      <c r="Y74" s="129">
        <f t="shared" si="11"/>
        <v>15</v>
      </c>
      <c r="Z74" s="129">
        <f t="shared" si="11"/>
        <v>15</v>
      </c>
      <c r="AA74" s="129">
        <f t="shared" si="11"/>
        <v>15</v>
      </c>
      <c r="AB74" s="129">
        <f t="shared" si="11"/>
        <v>15</v>
      </c>
      <c r="AC74" s="129">
        <f t="shared" si="11"/>
        <v>15</v>
      </c>
      <c r="AD74" s="129">
        <f t="shared" si="11"/>
        <v>15</v>
      </c>
      <c r="AE74" s="129">
        <f t="shared" si="11"/>
        <v>15</v>
      </c>
      <c r="AF74" s="129">
        <f t="shared" si="11"/>
        <v>15</v>
      </c>
      <c r="AG74" s="129">
        <f t="shared" si="11"/>
        <v>15</v>
      </c>
      <c r="AH74" s="129">
        <f t="shared" si="11"/>
        <v>15</v>
      </c>
      <c r="AI74" s="129">
        <f t="shared" si="11"/>
        <v>15</v>
      </c>
      <c r="AJ74" s="129">
        <f t="shared" si="11"/>
        <v>15</v>
      </c>
      <c r="AK74" s="129">
        <f t="shared" si="11"/>
        <v>15</v>
      </c>
      <c r="AL74" s="129">
        <f t="shared" si="11"/>
        <v>15</v>
      </c>
      <c r="AM74" s="129">
        <f t="shared" si="11"/>
        <v>15</v>
      </c>
      <c r="AN74" s="129">
        <f t="shared" si="11"/>
        <v>15</v>
      </c>
      <c r="AO74" s="129">
        <f t="shared" si="11"/>
        <v>15</v>
      </c>
      <c r="AP74" s="129">
        <f t="shared" si="11"/>
        <v>15</v>
      </c>
      <c r="AQ74" s="129">
        <f t="shared" si="11"/>
        <v>15</v>
      </c>
      <c r="AR74" s="129">
        <f t="shared" si="11"/>
        <v>15</v>
      </c>
      <c r="AS74" s="129">
        <f t="shared" si="11"/>
        <v>16</v>
      </c>
      <c r="AT74" s="129">
        <f t="shared" si="11"/>
        <v>15</v>
      </c>
      <c r="AU74" s="130"/>
      <c r="AV74" s="130"/>
      <c r="AW74" s="130"/>
      <c r="AX74" s="130"/>
      <c r="AY74" s="130"/>
      <c r="AZ74" s="130"/>
      <c r="BA74" s="130"/>
      <c r="BB74" s="130"/>
      <c r="BC74" s="131"/>
      <c r="BD74" s="77"/>
      <c r="BE74" s="77"/>
      <c r="BF74" s="77"/>
      <c r="BG74" s="135"/>
      <c r="BH74" s="135"/>
      <c r="BI74" s="136"/>
    </row>
    <row r="75" spans="1:62" ht="20.25" customHeight="1" thickBot="1" x14ac:dyDescent="0.3">
      <c r="A75" s="126" t="s">
        <v>65</v>
      </c>
      <c r="B75" s="127"/>
      <c r="C75" s="128"/>
      <c r="D75" s="129">
        <f>SUM(D73:D74)</f>
        <v>51</v>
      </c>
      <c r="E75" s="129">
        <f t="shared" ref="E75:T75" si="12">SUM(E73:E74)</f>
        <v>52</v>
      </c>
      <c r="F75" s="129">
        <f t="shared" si="12"/>
        <v>51</v>
      </c>
      <c r="G75" s="129">
        <f t="shared" si="12"/>
        <v>52</v>
      </c>
      <c r="H75" s="129">
        <f t="shared" si="12"/>
        <v>52</v>
      </c>
      <c r="I75" s="129">
        <f t="shared" si="12"/>
        <v>51</v>
      </c>
      <c r="J75" s="129">
        <f t="shared" si="12"/>
        <v>52</v>
      </c>
      <c r="K75" s="129">
        <f t="shared" si="12"/>
        <v>51</v>
      </c>
      <c r="L75" s="129">
        <f t="shared" si="12"/>
        <v>52</v>
      </c>
      <c r="M75" s="129">
        <f t="shared" si="12"/>
        <v>51</v>
      </c>
      <c r="N75" s="129">
        <f t="shared" si="12"/>
        <v>52</v>
      </c>
      <c r="O75" s="129">
        <f t="shared" si="12"/>
        <v>51</v>
      </c>
      <c r="P75" s="129">
        <f t="shared" si="12"/>
        <v>52</v>
      </c>
      <c r="Q75" s="129">
        <f t="shared" si="12"/>
        <v>52</v>
      </c>
      <c r="R75" s="129">
        <f t="shared" si="12"/>
        <v>51</v>
      </c>
      <c r="S75" s="129">
        <f t="shared" si="12"/>
        <v>51</v>
      </c>
      <c r="T75" s="129">
        <f t="shared" si="12"/>
        <v>52</v>
      </c>
      <c r="U75" s="130"/>
      <c r="V75" s="130"/>
      <c r="W75" s="129">
        <f t="shared" ref="W75:AT75" si="13">SUM(W73:W74)</f>
        <v>51</v>
      </c>
      <c r="X75" s="129">
        <f t="shared" si="13"/>
        <v>51</v>
      </c>
      <c r="Y75" s="129">
        <f t="shared" si="13"/>
        <v>51</v>
      </c>
      <c r="Z75" s="129">
        <f t="shared" si="13"/>
        <v>51</v>
      </c>
      <c r="AA75" s="129">
        <f t="shared" si="13"/>
        <v>51</v>
      </c>
      <c r="AB75" s="129">
        <f t="shared" si="13"/>
        <v>51</v>
      </c>
      <c r="AC75" s="129">
        <f t="shared" si="13"/>
        <v>51</v>
      </c>
      <c r="AD75" s="129">
        <f t="shared" si="13"/>
        <v>51</v>
      </c>
      <c r="AE75" s="129">
        <f t="shared" si="13"/>
        <v>51</v>
      </c>
      <c r="AF75" s="129">
        <f t="shared" si="13"/>
        <v>51</v>
      </c>
      <c r="AG75" s="129">
        <f t="shared" si="13"/>
        <v>51</v>
      </c>
      <c r="AH75" s="129">
        <f t="shared" si="13"/>
        <v>51</v>
      </c>
      <c r="AI75" s="129">
        <f t="shared" si="13"/>
        <v>51</v>
      </c>
      <c r="AJ75" s="129">
        <f t="shared" si="13"/>
        <v>51</v>
      </c>
      <c r="AK75" s="129">
        <f t="shared" si="13"/>
        <v>51</v>
      </c>
      <c r="AL75" s="129">
        <f t="shared" si="13"/>
        <v>51</v>
      </c>
      <c r="AM75" s="129">
        <f t="shared" si="13"/>
        <v>51</v>
      </c>
      <c r="AN75" s="129">
        <f t="shared" si="13"/>
        <v>51</v>
      </c>
      <c r="AO75" s="129">
        <f t="shared" si="13"/>
        <v>51</v>
      </c>
      <c r="AP75" s="129">
        <f t="shared" si="13"/>
        <v>51</v>
      </c>
      <c r="AQ75" s="129">
        <f t="shared" si="13"/>
        <v>51</v>
      </c>
      <c r="AR75" s="129">
        <f t="shared" si="13"/>
        <v>51</v>
      </c>
      <c r="AS75" s="129">
        <f t="shared" si="13"/>
        <v>52</v>
      </c>
      <c r="AT75" s="129">
        <f t="shared" si="13"/>
        <v>51</v>
      </c>
      <c r="AU75" s="130"/>
      <c r="AV75" s="130"/>
      <c r="AW75" s="130"/>
      <c r="AX75" s="130"/>
      <c r="AY75" s="130"/>
      <c r="AZ75" s="130"/>
      <c r="BA75" s="130"/>
      <c r="BB75" s="130"/>
      <c r="BC75" s="131"/>
      <c r="BD75" s="77"/>
      <c r="BE75" s="132"/>
      <c r="BF75" s="132"/>
      <c r="BG75" s="137"/>
      <c r="BH75" s="137"/>
      <c r="BI75" s="138"/>
    </row>
    <row r="76" spans="1:62" ht="20.25" customHeight="1" x14ac:dyDescent="0.25">
      <c r="A76" s="139" t="s">
        <v>66</v>
      </c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</row>
    <row r="77" spans="1:62" ht="20.25" customHeight="1" x14ac:dyDescent="0.25">
      <c r="A77" s="4" t="s">
        <v>1</v>
      </c>
      <c r="B77" s="4" t="s">
        <v>2</v>
      </c>
      <c r="C77" s="5"/>
      <c r="D77" s="6" t="s">
        <v>3</v>
      </c>
      <c r="E77" s="6"/>
      <c r="F77" s="6"/>
      <c r="G77" s="6"/>
      <c r="H77" s="6" t="s">
        <v>4</v>
      </c>
      <c r="I77" s="6" t="s">
        <v>5</v>
      </c>
      <c r="J77" s="6"/>
      <c r="K77" s="6"/>
      <c r="L77" s="6" t="s">
        <v>6</v>
      </c>
      <c r="M77" s="6" t="s">
        <v>7</v>
      </c>
      <c r="N77" s="6"/>
      <c r="O77" s="6"/>
      <c r="P77" s="6"/>
      <c r="Q77" s="6" t="s">
        <v>8</v>
      </c>
      <c r="R77" s="6"/>
      <c r="S77" s="6"/>
      <c r="T77" s="6"/>
      <c r="U77" s="7" t="s">
        <v>9</v>
      </c>
      <c r="V77" s="6" t="s">
        <v>10</v>
      </c>
      <c r="W77" s="6"/>
      <c r="X77" s="6"/>
      <c r="Y77" s="6"/>
      <c r="Z77" s="6" t="s">
        <v>11</v>
      </c>
      <c r="AA77" s="6"/>
      <c r="AB77" s="6"/>
      <c r="AC77" s="6"/>
      <c r="AD77" s="6" t="s">
        <v>12</v>
      </c>
      <c r="AE77" s="6"/>
      <c r="AF77" s="6"/>
      <c r="AG77" s="6"/>
      <c r="AH77" s="6" t="s">
        <v>13</v>
      </c>
      <c r="AI77" s="6" t="s">
        <v>14</v>
      </c>
      <c r="AJ77" s="6"/>
      <c r="AK77" s="6"/>
      <c r="AL77" s="6" t="s">
        <v>15</v>
      </c>
      <c r="AM77" s="6" t="s">
        <v>16</v>
      </c>
      <c r="AN77" s="6"/>
      <c r="AO77" s="6"/>
      <c r="AP77" s="6"/>
      <c r="AQ77" s="6" t="s">
        <v>17</v>
      </c>
      <c r="AR77" s="6" t="s">
        <v>18</v>
      </c>
      <c r="AS77" s="6"/>
      <c r="AT77" s="6"/>
      <c r="AU77" s="6" t="s">
        <v>19</v>
      </c>
      <c r="AV77" s="6" t="s">
        <v>20</v>
      </c>
      <c r="AW77" s="6"/>
      <c r="AX77" s="6"/>
      <c r="AY77" s="6"/>
      <c r="AZ77" s="6" t="s">
        <v>21</v>
      </c>
      <c r="BA77" s="6"/>
      <c r="BB77" s="6"/>
      <c r="BC77" s="6"/>
      <c r="BJ77" s="141"/>
    </row>
    <row r="78" spans="1:62" ht="20.25" customHeight="1" thickBot="1" x14ac:dyDescent="0.3">
      <c r="A78" s="4"/>
      <c r="B78" s="4"/>
      <c r="C78" s="5"/>
      <c r="D78" s="8">
        <v>1</v>
      </c>
      <c r="E78" s="8">
        <v>8</v>
      </c>
      <c r="F78" s="8">
        <v>15</v>
      </c>
      <c r="G78" s="8">
        <v>22</v>
      </c>
      <c r="H78" s="6"/>
      <c r="I78" s="8">
        <v>6</v>
      </c>
      <c r="J78" s="8">
        <v>13</v>
      </c>
      <c r="K78" s="8">
        <v>20</v>
      </c>
      <c r="L78" s="6"/>
      <c r="M78" s="8">
        <v>3</v>
      </c>
      <c r="N78" s="8">
        <v>10</v>
      </c>
      <c r="O78" s="8">
        <v>17</v>
      </c>
      <c r="P78" s="9">
        <v>24</v>
      </c>
      <c r="Q78" s="8">
        <v>1</v>
      </c>
      <c r="R78" s="8">
        <v>8</v>
      </c>
      <c r="S78" s="8">
        <v>15</v>
      </c>
      <c r="T78" s="8">
        <v>22</v>
      </c>
      <c r="U78" s="7"/>
      <c r="V78" s="8">
        <v>5</v>
      </c>
      <c r="W78" s="8">
        <v>12</v>
      </c>
      <c r="X78" s="8">
        <v>19</v>
      </c>
      <c r="Y78" s="9">
        <v>26</v>
      </c>
      <c r="Z78" s="8">
        <v>2</v>
      </c>
      <c r="AA78" s="8">
        <v>9</v>
      </c>
      <c r="AB78" s="8">
        <v>16</v>
      </c>
      <c r="AC78" s="9">
        <v>23</v>
      </c>
      <c r="AD78" s="8">
        <v>1</v>
      </c>
      <c r="AE78" s="8">
        <v>8</v>
      </c>
      <c r="AF78" s="8">
        <v>15</v>
      </c>
      <c r="AG78" s="8">
        <v>22</v>
      </c>
      <c r="AH78" s="6"/>
      <c r="AI78" s="8">
        <v>5</v>
      </c>
      <c r="AJ78" s="8">
        <v>12</v>
      </c>
      <c r="AK78" s="8">
        <v>19</v>
      </c>
      <c r="AL78" s="6"/>
      <c r="AM78" s="8">
        <v>3</v>
      </c>
      <c r="AN78" s="8">
        <v>10</v>
      </c>
      <c r="AO78" s="8">
        <v>17</v>
      </c>
      <c r="AP78" s="9">
        <v>24</v>
      </c>
      <c r="AQ78" s="6"/>
      <c r="AR78" s="8">
        <v>7</v>
      </c>
      <c r="AS78" s="8">
        <v>14</v>
      </c>
      <c r="AT78" s="8">
        <v>21</v>
      </c>
      <c r="AU78" s="6"/>
      <c r="AV78" s="8">
        <v>5</v>
      </c>
      <c r="AW78" s="8">
        <v>12</v>
      </c>
      <c r="AX78" s="8">
        <v>19</v>
      </c>
      <c r="AY78" s="9">
        <v>26</v>
      </c>
      <c r="AZ78" s="8">
        <v>2</v>
      </c>
      <c r="BA78" s="8">
        <v>9</v>
      </c>
      <c r="BB78" s="8">
        <v>16</v>
      </c>
      <c r="BC78" s="8">
        <v>23</v>
      </c>
      <c r="BJ78" s="141"/>
    </row>
    <row r="79" spans="1:62" ht="20.25" customHeight="1" thickBot="1" x14ac:dyDescent="0.3">
      <c r="A79" s="4"/>
      <c r="B79" s="4"/>
      <c r="C79" s="5"/>
      <c r="D79" s="8">
        <v>6</v>
      </c>
      <c r="E79" s="8">
        <v>13</v>
      </c>
      <c r="F79" s="8">
        <v>20</v>
      </c>
      <c r="G79" s="8">
        <v>27</v>
      </c>
      <c r="H79" s="6"/>
      <c r="I79" s="8">
        <v>11</v>
      </c>
      <c r="J79" s="8">
        <v>18</v>
      </c>
      <c r="K79" s="8">
        <v>25</v>
      </c>
      <c r="L79" s="6"/>
      <c r="M79" s="8">
        <v>8</v>
      </c>
      <c r="N79" s="8">
        <v>15</v>
      </c>
      <c r="O79" s="8">
        <v>22</v>
      </c>
      <c r="P79" s="9">
        <v>29</v>
      </c>
      <c r="Q79" s="8">
        <v>6</v>
      </c>
      <c r="R79" s="8">
        <v>13</v>
      </c>
      <c r="S79" s="8">
        <v>20</v>
      </c>
      <c r="T79" s="8">
        <v>27</v>
      </c>
      <c r="U79" s="7"/>
      <c r="V79" s="8">
        <v>10</v>
      </c>
      <c r="W79" s="8">
        <v>17</v>
      </c>
      <c r="X79" s="8">
        <v>24</v>
      </c>
      <c r="Y79" s="9">
        <v>31</v>
      </c>
      <c r="Z79" s="8">
        <v>7</v>
      </c>
      <c r="AA79" s="8">
        <v>14</v>
      </c>
      <c r="AB79" s="8">
        <v>21</v>
      </c>
      <c r="AC79" s="9">
        <v>28</v>
      </c>
      <c r="AD79" s="8">
        <v>6</v>
      </c>
      <c r="AE79" s="8">
        <v>13</v>
      </c>
      <c r="AF79" s="8">
        <v>20</v>
      </c>
      <c r="AG79" s="8">
        <v>27</v>
      </c>
      <c r="AH79" s="6"/>
      <c r="AI79" s="8">
        <v>10</v>
      </c>
      <c r="AJ79" s="8">
        <v>17</v>
      </c>
      <c r="AK79" s="8">
        <v>24</v>
      </c>
      <c r="AL79" s="6"/>
      <c r="AM79" s="8">
        <v>8</v>
      </c>
      <c r="AN79" s="8">
        <v>15</v>
      </c>
      <c r="AO79" s="8">
        <v>22</v>
      </c>
      <c r="AP79" s="9">
        <v>29</v>
      </c>
      <c r="AQ79" s="6"/>
      <c r="AR79" s="8">
        <v>12</v>
      </c>
      <c r="AS79" s="8">
        <v>19</v>
      </c>
      <c r="AT79" s="8">
        <v>26</v>
      </c>
      <c r="AU79" s="6"/>
      <c r="AV79" s="8">
        <v>10</v>
      </c>
      <c r="AW79" s="8">
        <v>17</v>
      </c>
      <c r="AX79" s="8">
        <v>24</v>
      </c>
      <c r="AY79" s="9">
        <v>31</v>
      </c>
      <c r="AZ79" s="8">
        <v>7</v>
      </c>
      <c r="BA79" s="8">
        <v>14</v>
      </c>
      <c r="BB79" s="8">
        <v>21</v>
      </c>
      <c r="BC79" s="8">
        <v>28</v>
      </c>
      <c r="BJ79" s="142" t="s">
        <v>66</v>
      </c>
    </row>
    <row r="80" spans="1:62" ht="20.25" customHeight="1" x14ac:dyDescent="0.25">
      <c r="A80" s="4"/>
      <c r="B80" s="4"/>
      <c r="C80" s="5"/>
      <c r="D80" s="11">
        <v>1</v>
      </c>
      <c r="E80" s="11">
        <v>2</v>
      </c>
      <c r="F80" s="11">
        <v>3</v>
      </c>
      <c r="G80" s="11">
        <v>4</v>
      </c>
      <c r="H80" s="11">
        <v>5</v>
      </c>
      <c r="I80" s="11">
        <v>6</v>
      </c>
      <c r="J80" s="11">
        <v>7</v>
      </c>
      <c r="K80" s="11">
        <v>8</v>
      </c>
      <c r="L80" s="11">
        <v>9</v>
      </c>
      <c r="M80" s="11">
        <v>10</v>
      </c>
      <c r="N80" s="11">
        <v>11</v>
      </c>
      <c r="O80" s="11">
        <v>12</v>
      </c>
      <c r="P80" s="11">
        <v>13</v>
      </c>
      <c r="Q80" s="11">
        <v>14</v>
      </c>
      <c r="R80" s="11">
        <v>15</v>
      </c>
      <c r="S80" s="11">
        <v>16</v>
      </c>
      <c r="T80" s="11">
        <v>17</v>
      </c>
      <c r="U80" s="12"/>
      <c r="V80" s="13"/>
      <c r="W80" s="14">
        <v>1</v>
      </c>
      <c r="X80" s="14">
        <v>2</v>
      </c>
      <c r="Y80" s="14">
        <v>3</v>
      </c>
      <c r="Z80" s="14">
        <v>4</v>
      </c>
      <c r="AA80" s="14">
        <v>5</v>
      </c>
      <c r="AB80" s="14">
        <v>6</v>
      </c>
      <c r="AC80" s="14">
        <v>7</v>
      </c>
      <c r="AD80" s="14">
        <v>8</v>
      </c>
      <c r="AE80" s="14">
        <v>9</v>
      </c>
      <c r="AF80" s="14">
        <v>10</v>
      </c>
      <c r="AG80" s="14">
        <v>11</v>
      </c>
      <c r="AH80" s="14">
        <v>12</v>
      </c>
      <c r="AI80" s="14">
        <v>13</v>
      </c>
      <c r="AJ80" s="14">
        <v>14</v>
      </c>
      <c r="AK80" s="14">
        <v>15</v>
      </c>
      <c r="AL80" s="14">
        <v>16</v>
      </c>
      <c r="AM80" s="14">
        <v>17</v>
      </c>
      <c r="AN80" s="14">
        <v>18</v>
      </c>
      <c r="AO80" s="14">
        <v>19</v>
      </c>
      <c r="AP80" s="14">
        <v>20</v>
      </c>
      <c r="AQ80" s="14">
        <v>21</v>
      </c>
      <c r="AR80" s="11"/>
      <c r="AS80" s="11"/>
      <c r="AT80" s="11"/>
      <c r="AU80" s="15"/>
      <c r="AV80" s="11"/>
      <c r="AW80" s="11"/>
      <c r="AX80" s="11"/>
      <c r="AY80" s="15"/>
      <c r="AZ80" s="11"/>
      <c r="BA80" s="11"/>
      <c r="BB80" s="11"/>
      <c r="BC80" s="11"/>
      <c r="BJ80" s="143"/>
    </row>
    <row r="81" spans="1:62" ht="20.25" customHeight="1" thickBot="1" x14ac:dyDescent="0.3">
      <c r="A81" s="4"/>
      <c r="B81" s="4"/>
      <c r="C81" s="5"/>
      <c r="D81" s="11">
        <v>1</v>
      </c>
      <c r="E81" s="11">
        <v>2</v>
      </c>
      <c r="F81" s="11">
        <v>3</v>
      </c>
      <c r="G81" s="11">
        <v>4</v>
      </c>
      <c r="H81" s="11">
        <v>5</v>
      </c>
      <c r="I81" s="11">
        <v>6</v>
      </c>
      <c r="J81" s="11">
        <v>7</v>
      </c>
      <c r="K81" s="11">
        <v>8</v>
      </c>
      <c r="L81" s="11">
        <v>9</v>
      </c>
      <c r="M81" s="11">
        <v>10</v>
      </c>
      <c r="N81" s="11">
        <v>11</v>
      </c>
      <c r="O81" s="11">
        <v>12</v>
      </c>
      <c r="P81" s="14">
        <v>13</v>
      </c>
      <c r="Q81" s="14">
        <v>14</v>
      </c>
      <c r="R81" s="14">
        <v>15</v>
      </c>
      <c r="S81" s="14">
        <v>16</v>
      </c>
      <c r="T81" s="14">
        <v>17</v>
      </c>
      <c r="U81" s="13">
        <v>18</v>
      </c>
      <c r="V81" s="13">
        <v>19</v>
      </c>
      <c r="W81" s="14">
        <v>20</v>
      </c>
      <c r="X81" s="14">
        <v>21</v>
      </c>
      <c r="Y81" s="14">
        <v>22</v>
      </c>
      <c r="Z81" s="11">
        <v>23</v>
      </c>
      <c r="AA81" s="11">
        <v>24</v>
      </c>
      <c r="AB81" s="11">
        <v>25</v>
      </c>
      <c r="AC81" s="11">
        <v>26</v>
      </c>
      <c r="AD81" s="11">
        <v>27</v>
      </c>
      <c r="AE81" s="11">
        <v>28</v>
      </c>
      <c r="AF81" s="11">
        <v>29</v>
      </c>
      <c r="AG81" s="11">
        <v>30</v>
      </c>
      <c r="AH81" s="11">
        <v>31</v>
      </c>
      <c r="AI81" s="11">
        <v>32</v>
      </c>
      <c r="AJ81" s="11">
        <v>33</v>
      </c>
      <c r="AK81" s="11">
        <v>34</v>
      </c>
      <c r="AL81" s="11">
        <v>35</v>
      </c>
      <c r="AM81" s="11">
        <v>36</v>
      </c>
      <c r="AN81" s="11">
        <v>37</v>
      </c>
      <c r="AO81" s="11">
        <v>38</v>
      </c>
      <c r="AP81" s="11">
        <v>39</v>
      </c>
      <c r="AQ81" s="11">
        <v>40</v>
      </c>
      <c r="AR81" s="11">
        <v>41</v>
      </c>
      <c r="AS81" s="11">
        <v>42</v>
      </c>
      <c r="AT81" s="11">
        <v>43</v>
      </c>
      <c r="AU81" s="11">
        <v>44</v>
      </c>
      <c r="AV81" s="11">
        <v>45</v>
      </c>
      <c r="AW81" s="11">
        <v>46</v>
      </c>
      <c r="AX81" s="11">
        <v>47</v>
      </c>
      <c r="AY81" s="11">
        <v>48</v>
      </c>
      <c r="AZ81" s="11">
        <v>49</v>
      </c>
      <c r="BA81" s="11">
        <v>50</v>
      </c>
      <c r="BB81" s="11">
        <v>51</v>
      </c>
      <c r="BC81" s="11">
        <v>52</v>
      </c>
      <c r="BD81" s="3" t="s">
        <v>22</v>
      </c>
      <c r="BE81" s="3" t="s">
        <v>67</v>
      </c>
      <c r="BF81" s="3" t="s">
        <v>68</v>
      </c>
      <c r="BH81" s="3" t="s">
        <v>25</v>
      </c>
      <c r="BI81" s="3" t="s">
        <v>26</v>
      </c>
      <c r="BJ81" s="141"/>
    </row>
    <row r="82" spans="1:62" ht="20.25" customHeight="1" x14ac:dyDescent="0.25">
      <c r="A82" s="144" t="s">
        <v>27</v>
      </c>
      <c r="B82" s="145" t="s">
        <v>28</v>
      </c>
      <c r="C82" s="146" t="s">
        <v>29</v>
      </c>
      <c r="D82" s="21">
        <f>D84+D86+D88+D90+D92+D94+D96+D98+D102+D104+D106+D108+D110+D112+D114</f>
        <v>25</v>
      </c>
      <c r="E82" s="21">
        <f t="shared" ref="E82:AQ83" si="14">E84+E86+E88+E90+E92+E94+E96+E98+E102+E104+E106+E108+E110+E112+E114</f>
        <v>25</v>
      </c>
      <c r="F82" s="21">
        <f t="shared" si="14"/>
        <v>25</v>
      </c>
      <c r="G82" s="21">
        <f t="shared" si="14"/>
        <v>25</v>
      </c>
      <c r="H82" s="21">
        <f t="shared" si="14"/>
        <v>25</v>
      </c>
      <c r="I82" s="21">
        <f t="shared" si="14"/>
        <v>25</v>
      </c>
      <c r="J82" s="21">
        <f t="shared" si="14"/>
        <v>25</v>
      </c>
      <c r="K82" s="21">
        <f t="shared" si="14"/>
        <v>25</v>
      </c>
      <c r="L82" s="21">
        <f t="shared" si="14"/>
        <v>25</v>
      </c>
      <c r="M82" s="21">
        <f t="shared" si="14"/>
        <v>25</v>
      </c>
      <c r="N82" s="21">
        <f t="shared" si="14"/>
        <v>25</v>
      </c>
      <c r="O82" s="21">
        <f t="shared" si="14"/>
        <v>25</v>
      </c>
      <c r="P82" s="21">
        <f t="shared" si="14"/>
        <v>25</v>
      </c>
      <c r="Q82" s="21">
        <f t="shared" si="14"/>
        <v>25</v>
      </c>
      <c r="R82" s="21">
        <f t="shared" si="14"/>
        <v>25</v>
      </c>
      <c r="S82" s="21">
        <f t="shared" si="14"/>
        <v>25</v>
      </c>
      <c r="T82" s="21">
        <f t="shared" si="14"/>
        <v>25</v>
      </c>
      <c r="U82" s="33"/>
      <c r="V82" s="33"/>
      <c r="W82" s="21">
        <f t="shared" si="14"/>
        <v>24</v>
      </c>
      <c r="X82" s="21">
        <f t="shared" si="14"/>
        <v>24</v>
      </c>
      <c r="Y82" s="21">
        <f t="shared" si="14"/>
        <v>24</v>
      </c>
      <c r="Z82" s="21">
        <f t="shared" si="14"/>
        <v>24</v>
      </c>
      <c r="AA82" s="21">
        <f t="shared" si="14"/>
        <v>24</v>
      </c>
      <c r="AB82" s="21">
        <f t="shared" si="14"/>
        <v>24</v>
      </c>
      <c r="AC82" s="21">
        <f t="shared" si="14"/>
        <v>24</v>
      </c>
      <c r="AD82" s="21">
        <f t="shared" si="14"/>
        <v>24</v>
      </c>
      <c r="AE82" s="21">
        <f t="shared" si="14"/>
        <v>24</v>
      </c>
      <c r="AF82" s="21">
        <f t="shared" si="14"/>
        <v>24</v>
      </c>
      <c r="AG82" s="21">
        <f t="shared" si="14"/>
        <v>24</v>
      </c>
      <c r="AH82" s="21">
        <f t="shared" si="14"/>
        <v>24</v>
      </c>
      <c r="AI82" s="21">
        <f t="shared" si="14"/>
        <v>24</v>
      </c>
      <c r="AJ82" s="21">
        <f t="shared" si="14"/>
        <v>24</v>
      </c>
      <c r="AK82" s="21">
        <f t="shared" si="14"/>
        <v>24</v>
      </c>
      <c r="AL82" s="21">
        <f t="shared" si="14"/>
        <v>24</v>
      </c>
      <c r="AM82" s="21">
        <f t="shared" si="14"/>
        <v>24</v>
      </c>
      <c r="AN82" s="21">
        <f t="shared" si="14"/>
        <v>24</v>
      </c>
      <c r="AO82" s="21">
        <f t="shared" si="14"/>
        <v>24</v>
      </c>
      <c r="AP82" s="21">
        <f t="shared" si="14"/>
        <v>24</v>
      </c>
      <c r="AQ82" s="21">
        <f t="shared" si="14"/>
        <v>24</v>
      </c>
      <c r="AR82" s="147"/>
      <c r="AS82" s="147"/>
      <c r="AT82" s="147"/>
      <c r="AU82" s="22"/>
      <c r="AV82" s="22"/>
      <c r="AW82" s="22"/>
      <c r="AX82" s="22"/>
      <c r="AY82" s="22"/>
      <c r="AZ82" s="22"/>
      <c r="BA82" s="22"/>
      <c r="BB82" s="22"/>
      <c r="BC82" s="22"/>
      <c r="BD82" s="25">
        <f>SUM(D82:T82)</f>
        <v>425</v>
      </c>
      <c r="BE82" s="25">
        <f>SUM(W82:AT82)</f>
        <v>504</v>
      </c>
      <c r="BF82" s="148">
        <f>SUM(BD82:BE82)</f>
        <v>929</v>
      </c>
      <c r="BG82" s="25"/>
      <c r="BH82" s="149">
        <f>BI7</f>
        <v>732</v>
      </c>
      <c r="BI82" s="25">
        <f>BH82-BF82</f>
        <v>-197</v>
      </c>
      <c r="BJ82" s="19" t="s">
        <v>28</v>
      </c>
    </row>
    <row r="83" spans="1:62" ht="20.25" customHeight="1" x14ac:dyDescent="0.25">
      <c r="A83" s="16"/>
      <c r="B83" s="16"/>
      <c r="C83" s="27" t="s">
        <v>30</v>
      </c>
      <c r="D83" s="28">
        <f>D85+D87+D89+D91+D93+D95+D97+D99+D103+D105+D107+D109+D111+D113+D115</f>
        <v>13</v>
      </c>
      <c r="E83" s="28">
        <f t="shared" si="14"/>
        <v>11</v>
      </c>
      <c r="F83" s="28">
        <f t="shared" si="14"/>
        <v>14</v>
      </c>
      <c r="G83" s="28">
        <f t="shared" si="14"/>
        <v>11</v>
      </c>
      <c r="H83" s="28">
        <f t="shared" si="14"/>
        <v>15</v>
      </c>
      <c r="I83" s="28">
        <f t="shared" si="14"/>
        <v>10</v>
      </c>
      <c r="J83" s="28">
        <f t="shared" si="14"/>
        <v>15</v>
      </c>
      <c r="K83" s="28">
        <f t="shared" si="14"/>
        <v>10</v>
      </c>
      <c r="L83" s="28">
        <f t="shared" si="14"/>
        <v>15</v>
      </c>
      <c r="M83" s="28">
        <f t="shared" si="14"/>
        <v>10</v>
      </c>
      <c r="N83" s="28">
        <f t="shared" si="14"/>
        <v>15</v>
      </c>
      <c r="O83" s="28">
        <f t="shared" si="14"/>
        <v>10</v>
      </c>
      <c r="P83" s="28">
        <f t="shared" si="14"/>
        <v>15</v>
      </c>
      <c r="Q83" s="28">
        <f t="shared" si="14"/>
        <v>10</v>
      </c>
      <c r="R83" s="28">
        <f t="shared" si="14"/>
        <v>16</v>
      </c>
      <c r="S83" s="28">
        <f t="shared" si="14"/>
        <v>10</v>
      </c>
      <c r="T83" s="28">
        <f t="shared" si="14"/>
        <v>12</v>
      </c>
      <c r="U83" s="33"/>
      <c r="V83" s="33"/>
      <c r="W83" s="28">
        <f t="shared" si="14"/>
        <v>13</v>
      </c>
      <c r="X83" s="28">
        <f t="shared" si="14"/>
        <v>11</v>
      </c>
      <c r="Y83" s="28">
        <f t="shared" si="14"/>
        <v>13</v>
      </c>
      <c r="Z83" s="28">
        <f t="shared" si="14"/>
        <v>11</v>
      </c>
      <c r="AA83" s="28">
        <f t="shared" si="14"/>
        <v>13</v>
      </c>
      <c r="AB83" s="28">
        <f t="shared" si="14"/>
        <v>11</v>
      </c>
      <c r="AC83" s="28">
        <f t="shared" si="14"/>
        <v>13</v>
      </c>
      <c r="AD83" s="28">
        <f t="shared" si="14"/>
        <v>11</v>
      </c>
      <c r="AE83" s="28">
        <f t="shared" si="14"/>
        <v>12</v>
      </c>
      <c r="AF83" s="28">
        <f t="shared" si="14"/>
        <v>11</v>
      </c>
      <c r="AG83" s="28">
        <f t="shared" si="14"/>
        <v>13</v>
      </c>
      <c r="AH83" s="28">
        <f t="shared" si="14"/>
        <v>11</v>
      </c>
      <c r="AI83" s="28">
        <f t="shared" si="14"/>
        <v>13</v>
      </c>
      <c r="AJ83" s="28">
        <f t="shared" si="14"/>
        <v>12</v>
      </c>
      <c r="AK83" s="28">
        <f t="shared" si="14"/>
        <v>13</v>
      </c>
      <c r="AL83" s="28">
        <f t="shared" si="14"/>
        <v>11</v>
      </c>
      <c r="AM83" s="28">
        <f t="shared" si="14"/>
        <v>13</v>
      </c>
      <c r="AN83" s="28">
        <f t="shared" si="14"/>
        <v>11</v>
      </c>
      <c r="AO83" s="28">
        <f t="shared" si="14"/>
        <v>13</v>
      </c>
      <c r="AP83" s="28">
        <f t="shared" si="14"/>
        <v>11</v>
      </c>
      <c r="AQ83" s="28">
        <f t="shared" si="14"/>
        <v>13</v>
      </c>
      <c r="AR83" s="147"/>
      <c r="AS83" s="147"/>
      <c r="AT83" s="147"/>
      <c r="AU83" s="22"/>
      <c r="AV83" s="22"/>
      <c r="AW83" s="22"/>
      <c r="AX83" s="22"/>
      <c r="AY83" s="22"/>
      <c r="AZ83" s="22"/>
      <c r="BA83" s="22"/>
      <c r="BB83" s="22"/>
      <c r="BC83" s="22"/>
      <c r="BD83" s="16">
        <f>SUM(D83:T83)</f>
        <v>212</v>
      </c>
      <c r="BE83" s="16">
        <f>SUM(W83:AT83)</f>
        <v>253</v>
      </c>
      <c r="BF83" s="16">
        <f>SUM(BD83:BE83)</f>
        <v>465</v>
      </c>
      <c r="BH83" s="150">
        <f>BI8</f>
        <v>367.5</v>
      </c>
      <c r="BI83" s="45">
        <v>0</v>
      </c>
      <c r="BJ83" s="16"/>
    </row>
    <row r="84" spans="1:62" ht="20.25" customHeight="1" x14ac:dyDescent="0.25">
      <c r="A84" s="30" t="s">
        <v>31</v>
      </c>
      <c r="B84" s="30" t="str">
        <f>[1]АВТОМЕХАНИК!B7</f>
        <v>Русский язык</v>
      </c>
      <c r="C84" s="31" t="s">
        <v>29</v>
      </c>
      <c r="D84" s="32">
        <v>1</v>
      </c>
      <c r="E84" s="32">
        <v>1</v>
      </c>
      <c r="F84" s="32">
        <v>1</v>
      </c>
      <c r="G84" s="32">
        <v>1</v>
      </c>
      <c r="H84" s="32">
        <v>1</v>
      </c>
      <c r="I84" s="32">
        <v>1</v>
      </c>
      <c r="J84" s="32">
        <v>1</v>
      </c>
      <c r="K84" s="32">
        <v>1</v>
      </c>
      <c r="L84" s="32">
        <v>1</v>
      </c>
      <c r="M84" s="32">
        <v>1</v>
      </c>
      <c r="N84" s="32">
        <v>1</v>
      </c>
      <c r="O84" s="32">
        <v>1</v>
      </c>
      <c r="P84" s="32">
        <v>1</v>
      </c>
      <c r="Q84" s="32">
        <v>1</v>
      </c>
      <c r="R84" s="32">
        <v>1</v>
      </c>
      <c r="S84" s="32">
        <v>1</v>
      </c>
      <c r="T84" s="32">
        <v>1</v>
      </c>
      <c r="U84" s="33"/>
      <c r="V84" s="33"/>
      <c r="W84" s="34">
        <v>1</v>
      </c>
      <c r="X84" s="34">
        <v>1</v>
      </c>
      <c r="Y84" s="34">
        <v>1</v>
      </c>
      <c r="Z84" s="34">
        <v>1</v>
      </c>
      <c r="AA84" s="34">
        <v>1</v>
      </c>
      <c r="AB84" s="34">
        <v>1</v>
      </c>
      <c r="AC84" s="34">
        <v>1</v>
      </c>
      <c r="AD84" s="34">
        <v>1</v>
      </c>
      <c r="AE84" s="34">
        <v>1</v>
      </c>
      <c r="AF84" s="34">
        <v>1</v>
      </c>
      <c r="AG84" s="34">
        <v>1</v>
      </c>
      <c r="AH84" s="34">
        <v>1</v>
      </c>
      <c r="AI84" s="34">
        <v>1</v>
      </c>
      <c r="AJ84" s="34">
        <v>1</v>
      </c>
      <c r="AK84" s="34">
        <v>1</v>
      </c>
      <c r="AL84" s="34">
        <v>1</v>
      </c>
      <c r="AM84" s="34">
        <v>1</v>
      </c>
      <c r="AN84" s="34">
        <v>1</v>
      </c>
      <c r="AO84" s="34">
        <v>1</v>
      </c>
      <c r="AP84" s="34">
        <v>1</v>
      </c>
      <c r="AQ84" s="34">
        <v>1</v>
      </c>
      <c r="AR84" s="151"/>
      <c r="AS84" s="147"/>
      <c r="AT84" s="147"/>
      <c r="AU84" s="35"/>
      <c r="AV84" s="35"/>
      <c r="AW84" s="35"/>
      <c r="AX84" s="35"/>
      <c r="AY84" s="35"/>
      <c r="AZ84" s="35"/>
      <c r="BA84" s="35"/>
      <c r="BB84" s="35"/>
      <c r="BC84" s="35"/>
      <c r="BD84" s="36">
        <f>SUM(D84:T84)</f>
        <v>17</v>
      </c>
      <c r="BE84" s="36">
        <f>SUM(W84:AT84)</f>
        <v>21</v>
      </c>
      <c r="BF84" s="36">
        <f>SUM(BD84:BE84)</f>
        <v>38</v>
      </c>
      <c r="BG84" s="37"/>
      <c r="BH84" s="149">
        <f>BI9</f>
        <v>21</v>
      </c>
      <c r="BI84" s="37">
        <f>BH84-BF84</f>
        <v>-17</v>
      </c>
      <c r="BJ84" s="152" t="s">
        <v>69</v>
      </c>
    </row>
    <row r="85" spans="1:62" ht="20.25" customHeight="1" x14ac:dyDescent="0.25">
      <c r="A85" s="16"/>
      <c r="B85" s="40"/>
      <c r="C85" s="41" t="s">
        <v>32</v>
      </c>
      <c r="D85" s="42">
        <v>1</v>
      </c>
      <c r="E85" s="42"/>
      <c r="F85" s="42">
        <v>1</v>
      </c>
      <c r="G85" s="42"/>
      <c r="H85" s="42">
        <v>1</v>
      </c>
      <c r="I85" s="42"/>
      <c r="J85" s="42">
        <v>1</v>
      </c>
      <c r="K85" s="42"/>
      <c r="L85" s="42">
        <v>1</v>
      </c>
      <c r="M85" s="42"/>
      <c r="N85" s="42">
        <v>1</v>
      </c>
      <c r="O85" s="42"/>
      <c r="P85" s="42">
        <v>1</v>
      </c>
      <c r="Q85" s="42"/>
      <c r="R85" s="42">
        <v>1</v>
      </c>
      <c r="S85" s="42">
        <v>0</v>
      </c>
      <c r="T85" s="51">
        <v>0</v>
      </c>
      <c r="U85" s="43"/>
      <c r="V85" s="43"/>
      <c r="W85" s="42">
        <v>1</v>
      </c>
      <c r="X85" s="42">
        <v>0</v>
      </c>
      <c r="Y85" s="42">
        <v>1</v>
      </c>
      <c r="Z85" s="42">
        <v>0</v>
      </c>
      <c r="AA85" s="44">
        <v>1</v>
      </c>
      <c r="AB85" s="42">
        <v>0</v>
      </c>
      <c r="AC85" s="42">
        <v>1</v>
      </c>
      <c r="AD85" s="42">
        <v>0</v>
      </c>
      <c r="AE85" s="42">
        <v>1</v>
      </c>
      <c r="AF85" s="42">
        <v>0</v>
      </c>
      <c r="AG85" s="42">
        <v>1</v>
      </c>
      <c r="AH85" s="42">
        <v>0</v>
      </c>
      <c r="AI85" s="42">
        <v>1</v>
      </c>
      <c r="AJ85" s="42">
        <v>0</v>
      </c>
      <c r="AK85" s="42">
        <v>1</v>
      </c>
      <c r="AL85" s="42">
        <v>0</v>
      </c>
      <c r="AM85" s="42">
        <v>1</v>
      </c>
      <c r="AN85" s="42">
        <v>0</v>
      </c>
      <c r="AO85" s="42">
        <v>1</v>
      </c>
      <c r="AP85" s="42">
        <v>0</v>
      </c>
      <c r="AQ85" s="44">
        <v>1</v>
      </c>
      <c r="AR85" s="153"/>
      <c r="AS85" s="147"/>
      <c r="AT85" s="147"/>
      <c r="AU85" s="35"/>
      <c r="AV85" s="43"/>
      <c r="AW85" s="43"/>
      <c r="AX85" s="43"/>
      <c r="AY85" s="43"/>
      <c r="AZ85" s="43"/>
      <c r="BA85" s="43"/>
      <c r="BB85" s="43"/>
      <c r="BC85" s="43"/>
      <c r="BD85" s="16">
        <f t="shared" ref="BD85:BD157" si="15">SUM(D85:T85)</f>
        <v>8</v>
      </c>
      <c r="BE85" s="16">
        <f t="shared" ref="BE85:BE157" si="16">SUM(W85:AT85)</f>
        <v>11</v>
      </c>
      <c r="BF85" s="16">
        <f t="shared" ref="BF85:BF97" si="17">SUM(BD85:BE85)</f>
        <v>19</v>
      </c>
      <c r="BH85" s="154">
        <v>19</v>
      </c>
      <c r="BI85" s="75">
        <f>BH85-BF85</f>
        <v>0</v>
      </c>
      <c r="BJ85" s="40"/>
    </row>
    <row r="86" spans="1:62" ht="20.25" customHeight="1" x14ac:dyDescent="0.25">
      <c r="A86" s="30" t="s">
        <v>33</v>
      </c>
      <c r="B86" s="30" t="str">
        <f>[1]АВТОМЕХАНИК!B8</f>
        <v>Литература</v>
      </c>
      <c r="C86" s="31" t="s">
        <v>29</v>
      </c>
      <c r="D86" s="32">
        <v>3</v>
      </c>
      <c r="E86" s="32">
        <v>3</v>
      </c>
      <c r="F86" s="32">
        <v>3</v>
      </c>
      <c r="G86" s="32">
        <v>3</v>
      </c>
      <c r="H86" s="32">
        <v>3</v>
      </c>
      <c r="I86" s="32">
        <v>3</v>
      </c>
      <c r="J86" s="32">
        <v>3</v>
      </c>
      <c r="K86" s="32">
        <v>3</v>
      </c>
      <c r="L86" s="32">
        <v>3</v>
      </c>
      <c r="M86" s="32">
        <v>3</v>
      </c>
      <c r="N86" s="32">
        <v>3</v>
      </c>
      <c r="O86" s="32">
        <v>3</v>
      </c>
      <c r="P86" s="32">
        <v>3</v>
      </c>
      <c r="Q86" s="32">
        <v>3</v>
      </c>
      <c r="R86" s="32">
        <v>3</v>
      </c>
      <c r="S86" s="32">
        <v>3</v>
      </c>
      <c r="T86" s="32">
        <v>3</v>
      </c>
      <c r="U86" s="33"/>
      <c r="V86" s="33"/>
      <c r="W86" s="34">
        <v>3</v>
      </c>
      <c r="X86" s="34">
        <v>3</v>
      </c>
      <c r="Y86" s="34">
        <v>3</v>
      </c>
      <c r="Z86" s="34">
        <v>3</v>
      </c>
      <c r="AA86" s="34">
        <v>3</v>
      </c>
      <c r="AB86" s="34">
        <v>3</v>
      </c>
      <c r="AC86" s="34">
        <v>3</v>
      </c>
      <c r="AD86" s="34">
        <v>3</v>
      </c>
      <c r="AE86" s="34">
        <v>3</v>
      </c>
      <c r="AF86" s="34">
        <v>3</v>
      </c>
      <c r="AG86" s="34">
        <v>3</v>
      </c>
      <c r="AH86" s="34">
        <v>3</v>
      </c>
      <c r="AI86" s="34">
        <v>3</v>
      </c>
      <c r="AJ86" s="34">
        <v>3</v>
      </c>
      <c r="AK86" s="34">
        <v>3</v>
      </c>
      <c r="AL86" s="34">
        <v>3</v>
      </c>
      <c r="AM86" s="34">
        <v>3</v>
      </c>
      <c r="AN86" s="34">
        <v>3</v>
      </c>
      <c r="AO86" s="34">
        <v>3</v>
      </c>
      <c r="AP86" s="34">
        <v>3</v>
      </c>
      <c r="AQ86" s="34">
        <v>3</v>
      </c>
      <c r="AR86" s="151"/>
      <c r="AS86" s="147"/>
      <c r="AT86" s="147"/>
      <c r="AU86" s="35"/>
      <c r="AV86" s="35"/>
      <c r="AW86" s="35"/>
      <c r="AX86" s="35"/>
      <c r="AY86" s="35"/>
      <c r="AZ86" s="35"/>
      <c r="BA86" s="35"/>
      <c r="BB86" s="35"/>
      <c r="BC86" s="35"/>
      <c r="BD86" s="36">
        <f t="shared" si="15"/>
        <v>51</v>
      </c>
      <c r="BE86" s="36">
        <f t="shared" si="16"/>
        <v>63</v>
      </c>
      <c r="BF86" s="36">
        <f t="shared" si="17"/>
        <v>114</v>
      </c>
      <c r="BG86" s="37"/>
      <c r="BH86" s="149">
        <f t="shared" ref="BH86:BH96" si="18">BI11</f>
        <v>114</v>
      </c>
      <c r="BI86" s="37">
        <f>BH86-BF86</f>
        <v>0</v>
      </c>
      <c r="BJ86" s="152" t="s">
        <v>70</v>
      </c>
    </row>
    <row r="87" spans="1:62" ht="20.25" customHeight="1" x14ac:dyDescent="0.25">
      <c r="A87" s="16"/>
      <c r="B87" s="47"/>
      <c r="C87" s="41" t="s">
        <v>32</v>
      </c>
      <c r="D87" s="48">
        <v>2</v>
      </c>
      <c r="E87" s="48">
        <v>1</v>
      </c>
      <c r="F87" s="48">
        <v>2</v>
      </c>
      <c r="G87" s="48">
        <v>1</v>
      </c>
      <c r="H87" s="48">
        <v>2</v>
      </c>
      <c r="I87" s="48">
        <v>1</v>
      </c>
      <c r="J87" s="48">
        <v>2</v>
      </c>
      <c r="K87" s="48">
        <v>1</v>
      </c>
      <c r="L87" s="48">
        <v>2</v>
      </c>
      <c r="M87" s="48">
        <v>1</v>
      </c>
      <c r="N87" s="48">
        <v>2</v>
      </c>
      <c r="O87" s="48">
        <v>1</v>
      </c>
      <c r="P87" s="48">
        <v>2</v>
      </c>
      <c r="Q87" s="48">
        <v>1</v>
      </c>
      <c r="R87" s="48">
        <v>2</v>
      </c>
      <c r="S87" s="48">
        <v>1</v>
      </c>
      <c r="T87" s="48">
        <v>2</v>
      </c>
      <c r="U87" s="49"/>
      <c r="V87" s="49"/>
      <c r="W87" s="48">
        <v>1</v>
      </c>
      <c r="X87" s="48">
        <v>2</v>
      </c>
      <c r="Y87" s="48">
        <v>1</v>
      </c>
      <c r="Z87" s="48">
        <v>2</v>
      </c>
      <c r="AA87" s="48">
        <v>1</v>
      </c>
      <c r="AB87" s="48">
        <v>2</v>
      </c>
      <c r="AC87" s="48">
        <v>1</v>
      </c>
      <c r="AD87" s="48">
        <v>2</v>
      </c>
      <c r="AE87" s="48">
        <v>1</v>
      </c>
      <c r="AF87" s="48">
        <v>2</v>
      </c>
      <c r="AG87" s="48">
        <v>1</v>
      </c>
      <c r="AH87" s="48">
        <v>2</v>
      </c>
      <c r="AI87" s="48">
        <v>1</v>
      </c>
      <c r="AJ87" s="48">
        <v>2</v>
      </c>
      <c r="AK87" s="48">
        <v>1</v>
      </c>
      <c r="AL87" s="48">
        <v>2</v>
      </c>
      <c r="AM87" s="48">
        <v>1</v>
      </c>
      <c r="AN87" s="48">
        <v>2</v>
      </c>
      <c r="AO87" s="48">
        <v>1</v>
      </c>
      <c r="AP87" s="48">
        <v>2</v>
      </c>
      <c r="AQ87" s="48">
        <v>1</v>
      </c>
      <c r="AR87" s="155"/>
      <c r="AS87" s="147"/>
      <c r="AT87" s="147"/>
      <c r="AU87" s="49"/>
      <c r="AV87" s="49"/>
      <c r="AW87" s="49"/>
      <c r="AX87" s="49"/>
      <c r="AY87" s="49"/>
      <c r="AZ87" s="49"/>
      <c r="BA87" s="49"/>
      <c r="BB87" s="49"/>
      <c r="BC87" s="49"/>
      <c r="BD87" s="16">
        <f t="shared" si="15"/>
        <v>26</v>
      </c>
      <c r="BE87" s="16">
        <f t="shared" si="16"/>
        <v>31</v>
      </c>
      <c r="BF87" s="16">
        <f t="shared" si="17"/>
        <v>57</v>
      </c>
      <c r="BH87" s="154">
        <f t="shared" si="18"/>
        <v>57</v>
      </c>
      <c r="BI87" s="3">
        <f t="shared" ref="BI87:BI157" si="19">BH87-BF87</f>
        <v>0</v>
      </c>
      <c r="BJ87" s="47"/>
    </row>
    <row r="88" spans="1:62" ht="20.25" customHeight="1" x14ac:dyDescent="0.25">
      <c r="A88" s="30" t="s">
        <v>34</v>
      </c>
      <c r="B88" s="30" t="str">
        <f>[1]АВТОМЕХАНИК!B9</f>
        <v>Иностранный язык</v>
      </c>
      <c r="C88" s="31" t="s">
        <v>29</v>
      </c>
      <c r="D88" s="32">
        <v>2</v>
      </c>
      <c r="E88" s="32">
        <v>2</v>
      </c>
      <c r="F88" s="32">
        <v>2</v>
      </c>
      <c r="G88" s="32">
        <v>2</v>
      </c>
      <c r="H88" s="32">
        <v>2</v>
      </c>
      <c r="I88" s="32">
        <v>2</v>
      </c>
      <c r="J88" s="32">
        <v>2</v>
      </c>
      <c r="K88" s="32">
        <v>2</v>
      </c>
      <c r="L88" s="32">
        <v>2</v>
      </c>
      <c r="M88" s="32">
        <v>2</v>
      </c>
      <c r="N88" s="32">
        <v>2</v>
      </c>
      <c r="O88" s="32">
        <v>2</v>
      </c>
      <c r="P88" s="32">
        <v>2</v>
      </c>
      <c r="Q88" s="32">
        <v>2</v>
      </c>
      <c r="R88" s="32">
        <v>2</v>
      </c>
      <c r="S88" s="32">
        <v>2</v>
      </c>
      <c r="T88" s="32">
        <v>2</v>
      </c>
      <c r="U88" s="33"/>
      <c r="V88" s="33"/>
      <c r="W88" s="34">
        <v>2</v>
      </c>
      <c r="X88" s="34">
        <v>2</v>
      </c>
      <c r="Y88" s="34">
        <v>2</v>
      </c>
      <c r="Z88" s="34">
        <v>2</v>
      </c>
      <c r="AA88" s="34">
        <v>2</v>
      </c>
      <c r="AB88" s="34">
        <v>2</v>
      </c>
      <c r="AC88" s="34">
        <v>2</v>
      </c>
      <c r="AD88" s="34">
        <v>2</v>
      </c>
      <c r="AE88" s="34">
        <v>2</v>
      </c>
      <c r="AF88" s="34">
        <v>2</v>
      </c>
      <c r="AG88" s="34">
        <v>2</v>
      </c>
      <c r="AH88" s="34">
        <v>2</v>
      </c>
      <c r="AI88" s="34">
        <v>2</v>
      </c>
      <c r="AJ88" s="34">
        <v>2</v>
      </c>
      <c r="AK88" s="34">
        <v>2</v>
      </c>
      <c r="AL88" s="34">
        <v>2</v>
      </c>
      <c r="AM88" s="34">
        <v>2</v>
      </c>
      <c r="AN88" s="34">
        <v>2</v>
      </c>
      <c r="AO88" s="34">
        <v>2</v>
      </c>
      <c r="AP88" s="34">
        <v>2</v>
      </c>
      <c r="AQ88" s="34">
        <v>2</v>
      </c>
      <c r="AR88" s="151"/>
      <c r="AS88" s="147"/>
      <c r="AT88" s="147"/>
      <c r="AU88" s="35"/>
      <c r="AV88" s="35"/>
      <c r="AW88" s="35"/>
      <c r="AX88" s="35"/>
      <c r="AY88" s="35"/>
      <c r="AZ88" s="35"/>
      <c r="BA88" s="35"/>
      <c r="BB88" s="35"/>
      <c r="BC88" s="35"/>
      <c r="BD88" s="36">
        <f t="shared" si="15"/>
        <v>34</v>
      </c>
      <c r="BE88" s="36">
        <f t="shared" si="16"/>
        <v>42</v>
      </c>
      <c r="BF88" s="36">
        <f t="shared" si="17"/>
        <v>76</v>
      </c>
      <c r="BG88" s="37"/>
      <c r="BH88" s="149">
        <f t="shared" si="18"/>
        <v>59</v>
      </c>
      <c r="BI88" s="37">
        <f t="shared" si="19"/>
        <v>-17</v>
      </c>
      <c r="BJ88" s="152" t="s">
        <v>71</v>
      </c>
    </row>
    <row r="89" spans="1:62" ht="20.25" customHeight="1" x14ac:dyDescent="0.25">
      <c r="A89" s="16"/>
      <c r="B89" s="47"/>
      <c r="C89" s="41" t="s">
        <v>32</v>
      </c>
      <c r="D89" s="48">
        <v>1</v>
      </c>
      <c r="E89" s="48">
        <v>1</v>
      </c>
      <c r="F89" s="48">
        <v>1</v>
      </c>
      <c r="G89" s="48">
        <v>1</v>
      </c>
      <c r="H89" s="48">
        <v>1</v>
      </c>
      <c r="I89" s="48">
        <v>1</v>
      </c>
      <c r="J89" s="48">
        <v>1</v>
      </c>
      <c r="K89" s="48">
        <v>1</v>
      </c>
      <c r="L89" s="48">
        <v>1</v>
      </c>
      <c r="M89" s="48">
        <v>1</v>
      </c>
      <c r="N89" s="48">
        <v>1</v>
      </c>
      <c r="O89" s="48">
        <v>1</v>
      </c>
      <c r="P89" s="48">
        <v>1</v>
      </c>
      <c r="Q89" s="48">
        <v>1</v>
      </c>
      <c r="R89" s="48">
        <v>1</v>
      </c>
      <c r="S89" s="48">
        <v>1</v>
      </c>
      <c r="T89" s="51">
        <v>1</v>
      </c>
      <c r="U89" s="49"/>
      <c r="V89" s="49"/>
      <c r="W89" s="48">
        <v>1</v>
      </c>
      <c r="X89" s="48">
        <v>1</v>
      </c>
      <c r="Y89" s="48">
        <v>1</v>
      </c>
      <c r="Z89" s="48">
        <v>1</v>
      </c>
      <c r="AA89" s="48">
        <v>1</v>
      </c>
      <c r="AB89" s="48">
        <v>1</v>
      </c>
      <c r="AC89" s="48">
        <v>1</v>
      </c>
      <c r="AD89" s="48">
        <v>1</v>
      </c>
      <c r="AE89" s="48">
        <v>1</v>
      </c>
      <c r="AF89" s="48">
        <v>1</v>
      </c>
      <c r="AG89" s="48">
        <v>1</v>
      </c>
      <c r="AH89" s="48">
        <v>1</v>
      </c>
      <c r="AI89" s="48">
        <v>1</v>
      </c>
      <c r="AJ89" s="48">
        <v>1</v>
      </c>
      <c r="AK89" s="48">
        <v>1</v>
      </c>
      <c r="AL89" s="48">
        <v>1</v>
      </c>
      <c r="AM89" s="48">
        <v>1</v>
      </c>
      <c r="AN89" s="48">
        <v>1</v>
      </c>
      <c r="AO89" s="48">
        <v>1</v>
      </c>
      <c r="AP89" s="48">
        <v>1</v>
      </c>
      <c r="AQ89" s="48">
        <v>1</v>
      </c>
      <c r="AR89" s="155"/>
      <c r="AS89" s="147"/>
      <c r="AT89" s="147"/>
      <c r="AU89" s="49"/>
      <c r="AV89" s="49"/>
      <c r="AW89" s="49"/>
      <c r="AX89" s="49"/>
      <c r="AY89" s="49"/>
      <c r="AZ89" s="49"/>
      <c r="BA89" s="49"/>
      <c r="BB89" s="49"/>
      <c r="BC89" s="49"/>
      <c r="BD89" s="16">
        <f t="shared" si="15"/>
        <v>17</v>
      </c>
      <c r="BE89" s="16">
        <f t="shared" si="16"/>
        <v>21</v>
      </c>
      <c r="BF89" s="16">
        <f t="shared" si="17"/>
        <v>38</v>
      </c>
      <c r="BH89" s="154">
        <f t="shared" si="18"/>
        <v>30</v>
      </c>
      <c r="BI89" s="3">
        <f t="shared" si="19"/>
        <v>-8</v>
      </c>
      <c r="BJ89" s="47"/>
    </row>
    <row r="90" spans="1:62" ht="20.25" customHeight="1" x14ac:dyDescent="0.25">
      <c r="A90" s="30" t="s">
        <v>35</v>
      </c>
      <c r="B90" s="30" t="str">
        <f>[1]АВТОМЕХАНИК!B10</f>
        <v>История</v>
      </c>
      <c r="C90" s="31" t="s">
        <v>29</v>
      </c>
      <c r="D90" s="32">
        <v>2</v>
      </c>
      <c r="E90" s="32">
        <v>2</v>
      </c>
      <c r="F90" s="32">
        <v>2</v>
      </c>
      <c r="G90" s="32">
        <v>2</v>
      </c>
      <c r="H90" s="32">
        <v>2</v>
      </c>
      <c r="I90" s="32">
        <v>2</v>
      </c>
      <c r="J90" s="32">
        <v>2</v>
      </c>
      <c r="K90" s="32">
        <v>2</v>
      </c>
      <c r="L90" s="32">
        <v>2</v>
      </c>
      <c r="M90" s="32">
        <v>2</v>
      </c>
      <c r="N90" s="32">
        <v>2</v>
      </c>
      <c r="O90" s="32">
        <v>2</v>
      </c>
      <c r="P90" s="32">
        <v>2</v>
      </c>
      <c r="Q90" s="32">
        <v>2</v>
      </c>
      <c r="R90" s="32">
        <v>2</v>
      </c>
      <c r="S90" s="32">
        <v>2</v>
      </c>
      <c r="T90" s="32">
        <v>2</v>
      </c>
      <c r="U90" s="33"/>
      <c r="V90" s="33"/>
      <c r="W90" s="34">
        <v>1</v>
      </c>
      <c r="X90" s="34">
        <v>1</v>
      </c>
      <c r="Y90" s="34">
        <v>1</v>
      </c>
      <c r="Z90" s="34">
        <v>1</v>
      </c>
      <c r="AA90" s="34">
        <v>1</v>
      </c>
      <c r="AB90" s="34">
        <v>1</v>
      </c>
      <c r="AC90" s="34">
        <v>1</v>
      </c>
      <c r="AD90" s="34">
        <v>1</v>
      </c>
      <c r="AE90" s="34">
        <v>1</v>
      </c>
      <c r="AF90" s="34">
        <v>1</v>
      </c>
      <c r="AG90" s="34">
        <v>1</v>
      </c>
      <c r="AH90" s="34">
        <v>1</v>
      </c>
      <c r="AI90" s="34">
        <v>1</v>
      </c>
      <c r="AJ90" s="34">
        <v>1</v>
      </c>
      <c r="AK90" s="34">
        <v>1</v>
      </c>
      <c r="AL90" s="34">
        <v>1</v>
      </c>
      <c r="AM90" s="34">
        <v>1</v>
      </c>
      <c r="AN90" s="34">
        <v>1</v>
      </c>
      <c r="AO90" s="34">
        <v>1</v>
      </c>
      <c r="AP90" s="34">
        <v>1</v>
      </c>
      <c r="AQ90" s="34">
        <v>1</v>
      </c>
      <c r="AR90" s="151"/>
      <c r="AS90" s="147"/>
      <c r="AT90" s="147"/>
      <c r="AU90" s="35"/>
      <c r="AV90" s="35"/>
      <c r="AW90" s="35"/>
      <c r="AX90" s="35"/>
      <c r="AY90" s="35"/>
      <c r="AZ90" s="35"/>
      <c r="BA90" s="35"/>
      <c r="BB90" s="35"/>
      <c r="BC90" s="35"/>
      <c r="BD90" s="36">
        <f t="shared" si="15"/>
        <v>34</v>
      </c>
      <c r="BE90" s="36">
        <f t="shared" si="16"/>
        <v>21</v>
      </c>
      <c r="BF90" s="36">
        <f t="shared" si="17"/>
        <v>55</v>
      </c>
      <c r="BG90" s="37"/>
      <c r="BH90" s="149">
        <f t="shared" si="18"/>
        <v>55</v>
      </c>
      <c r="BI90" s="37">
        <f t="shared" si="19"/>
        <v>0</v>
      </c>
      <c r="BJ90" s="152" t="s">
        <v>72</v>
      </c>
    </row>
    <row r="91" spans="1:62" ht="20.25" customHeight="1" x14ac:dyDescent="0.25">
      <c r="A91" s="16"/>
      <c r="B91" s="47"/>
      <c r="C91" s="41" t="s">
        <v>32</v>
      </c>
      <c r="D91" s="48">
        <v>1</v>
      </c>
      <c r="E91" s="48">
        <v>1</v>
      </c>
      <c r="F91" s="48">
        <v>1</v>
      </c>
      <c r="G91" s="48">
        <v>1</v>
      </c>
      <c r="H91" s="48">
        <v>1</v>
      </c>
      <c r="I91" s="48">
        <v>1</v>
      </c>
      <c r="J91" s="48">
        <v>1</v>
      </c>
      <c r="K91" s="48">
        <v>1</v>
      </c>
      <c r="L91" s="48">
        <v>1</v>
      </c>
      <c r="M91" s="48">
        <v>1</v>
      </c>
      <c r="N91" s="48">
        <v>1</v>
      </c>
      <c r="O91" s="48">
        <v>1</v>
      </c>
      <c r="P91" s="48">
        <v>1</v>
      </c>
      <c r="Q91" s="48">
        <v>1</v>
      </c>
      <c r="R91" s="48">
        <v>1</v>
      </c>
      <c r="S91" s="48">
        <v>1</v>
      </c>
      <c r="T91" s="48">
        <v>1</v>
      </c>
      <c r="U91" s="49"/>
      <c r="V91" s="49"/>
      <c r="W91" s="48">
        <v>1</v>
      </c>
      <c r="X91" s="48"/>
      <c r="Y91" s="48">
        <v>1</v>
      </c>
      <c r="Z91" s="48"/>
      <c r="AA91" s="48">
        <v>1</v>
      </c>
      <c r="AB91" s="48"/>
      <c r="AC91" s="48">
        <v>1</v>
      </c>
      <c r="AD91" s="48"/>
      <c r="AE91" s="48">
        <v>1</v>
      </c>
      <c r="AF91" s="48"/>
      <c r="AG91" s="48">
        <v>1</v>
      </c>
      <c r="AH91" s="48"/>
      <c r="AI91" s="48">
        <v>1</v>
      </c>
      <c r="AJ91" s="48">
        <v>1</v>
      </c>
      <c r="AK91" s="48">
        <v>1</v>
      </c>
      <c r="AL91" s="48"/>
      <c r="AM91" s="48">
        <v>1</v>
      </c>
      <c r="AN91" s="48"/>
      <c r="AO91" s="48">
        <v>1</v>
      </c>
      <c r="AP91" s="48"/>
      <c r="AQ91" s="48">
        <v>1</v>
      </c>
      <c r="AR91" s="155"/>
      <c r="AS91" s="147"/>
      <c r="AT91" s="147"/>
      <c r="AU91" s="49"/>
      <c r="AV91" s="49"/>
      <c r="AW91" s="49"/>
      <c r="AX91" s="49"/>
      <c r="AY91" s="49"/>
      <c r="AZ91" s="49"/>
      <c r="BA91" s="49"/>
      <c r="BB91" s="49"/>
      <c r="BC91" s="49"/>
      <c r="BD91" s="16">
        <f t="shared" si="15"/>
        <v>17</v>
      </c>
      <c r="BE91" s="16">
        <f t="shared" si="16"/>
        <v>12</v>
      </c>
      <c r="BF91" s="16">
        <f t="shared" si="17"/>
        <v>29</v>
      </c>
      <c r="BH91" s="154">
        <f t="shared" si="18"/>
        <v>7</v>
      </c>
      <c r="BI91" s="3">
        <f t="shared" si="19"/>
        <v>-22</v>
      </c>
      <c r="BJ91" s="47"/>
    </row>
    <row r="92" spans="1:62" ht="20.25" customHeight="1" x14ac:dyDescent="0.25">
      <c r="A92" s="30" t="s">
        <v>36</v>
      </c>
      <c r="B92" s="30" t="str">
        <f>[1]АВТОМЕХАНИК!B11</f>
        <v>Обществознание ( вкл. Экономику и право)</v>
      </c>
      <c r="C92" s="31" t="s">
        <v>29</v>
      </c>
      <c r="D92" s="32">
        <v>2</v>
      </c>
      <c r="E92" s="32">
        <v>2</v>
      </c>
      <c r="F92" s="32">
        <v>2</v>
      </c>
      <c r="G92" s="32">
        <v>2</v>
      </c>
      <c r="H92" s="32">
        <v>2</v>
      </c>
      <c r="I92" s="32">
        <v>2</v>
      </c>
      <c r="J92" s="32">
        <v>2</v>
      </c>
      <c r="K92" s="32">
        <v>2</v>
      </c>
      <c r="L92" s="32">
        <v>2</v>
      </c>
      <c r="M92" s="34">
        <v>2</v>
      </c>
      <c r="N92" s="32">
        <v>2</v>
      </c>
      <c r="O92" s="32">
        <v>2</v>
      </c>
      <c r="P92" s="32">
        <v>2</v>
      </c>
      <c r="Q92" s="32">
        <v>2</v>
      </c>
      <c r="R92" s="32">
        <v>2</v>
      </c>
      <c r="S92" s="32">
        <v>2</v>
      </c>
      <c r="T92" s="32">
        <v>2</v>
      </c>
      <c r="U92" s="33"/>
      <c r="V92" s="33"/>
      <c r="W92" s="34">
        <v>2</v>
      </c>
      <c r="X92" s="34">
        <v>2</v>
      </c>
      <c r="Y92" s="34">
        <v>2</v>
      </c>
      <c r="Z92" s="34">
        <v>2</v>
      </c>
      <c r="AA92" s="34">
        <v>2</v>
      </c>
      <c r="AB92" s="34">
        <v>2</v>
      </c>
      <c r="AC92" s="34">
        <v>2</v>
      </c>
      <c r="AD92" s="34">
        <v>2</v>
      </c>
      <c r="AE92" s="34">
        <v>2</v>
      </c>
      <c r="AF92" s="34">
        <v>2</v>
      </c>
      <c r="AG92" s="34">
        <v>2</v>
      </c>
      <c r="AH92" s="34">
        <v>2</v>
      </c>
      <c r="AI92" s="34">
        <v>2</v>
      </c>
      <c r="AJ92" s="34">
        <v>2</v>
      </c>
      <c r="AK92" s="34">
        <v>2</v>
      </c>
      <c r="AL92" s="34">
        <v>2</v>
      </c>
      <c r="AM92" s="34">
        <v>2</v>
      </c>
      <c r="AN92" s="34">
        <v>2</v>
      </c>
      <c r="AO92" s="34">
        <v>2</v>
      </c>
      <c r="AP92" s="34">
        <v>2</v>
      </c>
      <c r="AQ92" s="34">
        <v>2</v>
      </c>
      <c r="AR92" s="151"/>
      <c r="AS92" s="147"/>
      <c r="AT92" s="147"/>
      <c r="AU92" s="35"/>
      <c r="AV92" s="35"/>
      <c r="AW92" s="35"/>
      <c r="AX92" s="35"/>
      <c r="AY92" s="35"/>
      <c r="AZ92" s="35"/>
      <c r="BA92" s="35"/>
      <c r="BB92" s="35"/>
      <c r="BC92" s="35"/>
      <c r="BD92" s="36">
        <f t="shared" si="15"/>
        <v>34</v>
      </c>
      <c r="BE92" s="36">
        <f t="shared" si="16"/>
        <v>42</v>
      </c>
      <c r="BF92" s="36">
        <f t="shared" si="17"/>
        <v>76</v>
      </c>
      <c r="BG92" s="37"/>
      <c r="BH92" s="149">
        <f t="shared" si="18"/>
        <v>76</v>
      </c>
      <c r="BI92" s="37">
        <f t="shared" si="19"/>
        <v>0</v>
      </c>
      <c r="BJ92" s="152" t="s">
        <v>73</v>
      </c>
    </row>
    <row r="93" spans="1:62" ht="20.25" customHeight="1" x14ac:dyDescent="0.25">
      <c r="A93" s="16"/>
      <c r="B93" s="47"/>
      <c r="C93" s="41" t="s">
        <v>32</v>
      </c>
      <c r="D93" s="48">
        <v>1</v>
      </c>
      <c r="E93" s="48">
        <v>1</v>
      </c>
      <c r="F93" s="48">
        <v>1</v>
      </c>
      <c r="G93" s="48">
        <v>1</v>
      </c>
      <c r="H93" s="48">
        <v>1</v>
      </c>
      <c r="I93" s="48">
        <v>1</v>
      </c>
      <c r="J93" s="48">
        <v>1</v>
      </c>
      <c r="K93" s="48">
        <v>1</v>
      </c>
      <c r="L93" s="48">
        <v>1</v>
      </c>
      <c r="M93" s="48">
        <v>1</v>
      </c>
      <c r="N93" s="48">
        <v>1</v>
      </c>
      <c r="O93" s="48">
        <v>1</v>
      </c>
      <c r="P93" s="48">
        <v>1</v>
      </c>
      <c r="Q93" s="48">
        <v>1</v>
      </c>
      <c r="R93" s="48">
        <v>1</v>
      </c>
      <c r="S93" s="48">
        <v>1</v>
      </c>
      <c r="T93" s="48">
        <v>1</v>
      </c>
      <c r="U93" s="49"/>
      <c r="V93" s="49"/>
      <c r="W93" s="48">
        <v>1</v>
      </c>
      <c r="X93" s="48">
        <v>1</v>
      </c>
      <c r="Y93" s="48">
        <v>1</v>
      </c>
      <c r="Z93" s="48">
        <v>1</v>
      </c>
      <c r="AA93" s="48">
        <v>1</v>
      </c>
      <c r="AB93" s="48">
        <v>1</v>
      </c>
      <c r="AC93" s="48">
        <v>1</v>
      </c>
      <c r="AD93" s="48">
        <v>1</v>
      </c>
      <c r="AE93" s="48">
        <v>1</v>
      </c>
      <c r="AF93" s="48">
        <v>1</v>
      </c>
      <c r="AG93" s="48">
        <v>1</v>
      </c>
      <c r="AH93" s="48">
        <v>1</v>
      </c>
      <c r="AI93" s="48">
        <v>1</v>
      </c>
      <c r="AJ93" s="48">
        <v>1</v>
      </c>
      <c r="AK93" s="48">
        <v>1</v>
      </c>
      <c r="AL93" s="48">
        <v>1</v>
      </c>
      <c r="AM93" s="48">
        <v>1</v>
      </c>
      <c r="AN93" s="48">
        <v>1</v>
      </c>
      <c r="AO93" s="48">
        <v>1</v>
      </c>
      <c r="AP93" s="48">
        <v>1</v>
      </c>
      <c r="AQ93" s="48">
        <v>1</v>
      </c>
      <c r="AR93" s="155"/>
      <c r="AS93" s="147"/>
      <c r="AT93" s="147"/>
      <c r="AU93" s="49"/>
      <c r="AV93" s="49"/>
      <c r="AW93" s="49"/>
      <c r="AX93" s="49"/>
      <c r="AY93" s="49"/>
      <c r="AZ93" s="49"/>
      <c r="BA93" s="49"/>
      <c r="BB93" s="49"/>
      <c r="BC93" s="49"/>
      <c r="BD93" s="16">
        <f t="shared" si="15"/>
        <v>17</v>
      </c>
      <c r="BE93" s="16">
        <f t="shared" si="16"/>
        <v>21</v>
      </c>
      <c r="BF93" s="16">
        <f t="shared" si="17"/>
        <v>38</v>
      </c>
      <c r="BH93" s="154">
        <f t="shared" si="18"/>
        <v>38</v>
      </c>
      <c r="BI93" s="3">
        <f t="shared" si="19"/>
        <v>0</v>
      </c>
      <c r="BJ93" s="47"/>
    </row>
    <row r="94" spans="1:62" ht="20.25" customHeight="1" x14ac:dyDescent="0.25">
      <c r="A94" s="30" t="s">
        <v>37</v>
      </c>
      <c r="B94" s="30" t="str">
        <f>[1]АВТОМЕХАНИК!B12</f>
        <v>Химия</v>
      </c>
      <c r="C94" s="31" t="s">
        <v>29</v>
      </c>
      <c r="D94" s="32">
        <v>1</v>
      </c>
      <c r="E94" s="32">
        <v>1</v>
      </c>
      <c r="F94" s="32">
        <v>1</v>
      </c>
      <c r="G94" s="32">
        <v>1</v>
      </c>
      <c r="H94" s="32">
        <v>1</v>
      </c>
      <c r="I94" s="32">
        <v>1</v>
      </c>
      <c r="J94" s="32">
        <v>1</v>
      </c>
      <c r="K94" s="32">
        <v>1</v>
      </c>
      <c r="L94" s="32">
        <v>1</v>
      </c>
      <c r="M94" s="32">
        <v>1</v>
      </c>
      <c r="N94" s="32">
        <v>1</v>
      </c>
      <c r="O94" s="32">
        <v>1</v>
      </c>
      <c r="P94" s="32">
        <v>1</v>
      </c>
      <c r="Q94" s="32">
        <v>1</v>
      </c>
      <c r="R94" s="32">
        <v>1</v>
      </c>
      <c r="S94" s="32">
        <v>1</v>
      </c>
      <c r="T94" s="32">
        <v>1</v>
      </c>
      <c r="U94" s="49"/>
      <c r="V94" s="49"/>
      <c r="W94" s="32">
        <v>1</v>
      </c>
      <c r="X94" s="32">
        <v>1</v>
      </c>
      <c r="Y94" s="32">
        <v>1</v>
      </c>
      <c r="Z94" s="32">
        <v>1</v>
      </c>
      <c r="AA94" s="32">
        <v>1</v>
      </c>
      <c r="AB94" s="32">
        <v>1</v>
      </c>
      <c r="AC94" s="32">
        <v>1</v>
      </c>
      <c r="AD94" s="32">
        <v>1</v>
      </c>
      <c r="AE94" s="32">
        <v>1</v>
      </c>
      <c r="AF94" s="32">
        <v>1</v>
      </c>
      <c r="AG94" s="32">
        <v>1</v>
      </c>
      <c r="AH94" s="32">
        <v>1</v>
      </c>
      <c r="AI94" s="32">
        <v>1</v>
      </c>
      <c r="AJ94" s="32">
        <v>1</v>
      </c>
      <c r="AK94" s="32">
        <v>1</v>
      </c>
      <c r="AL94" s="32">
        <v>1</v>
      </c>
      <c r="AM94" s="32">
        <v>1</v>
      </c>
      <c r="AN94" s="32">
        <v>1</v>
      </c>
      <c r="AO94" s="32">
        <v>1</v>
      </c>
      <c r="AP94" s="32">
        <v>1</v>
      </c>
      <c r="AQ94" s="32">
        <v>1</v>
      </c>
      <c r="AR94" s="156"/>
      <c r="AS94" s="147"/>
      <c r="AT94" s="147"/>
      <c r="AU94" s="49"/>
      <c r="AV94" s="49"/>
      <c r="AW94" s="49"/>
      <c r="AX94" s="49"/>
      <c r="AY94" s="49"/>
      <c r="AZ94" s="49"/>
      <c r="BA94" s="49"/>
      <c r="BB94" s="49"/>
      <c r="BC94" s="49"/>
      <c r="BD94" s="36">
        <f t="shared" si="15"/>
        <v>17</v>
      </c>
      <c r="BE94" s="36">
        <f t="shared" si="16"/>
        <v>21</v>
      </c>
      <c r="BF94" s="36">
        <f t="shared" si="17"/>
        <v>38</v>
      </c>
      <c r="BG94" s="37"/>
      <c r="BH94" s="149">
        <f t="shared" si="18"/>
        <v>38</v>
      </c>
      <c r="BI94" s="37">
        <f t="shared" si="19"/>
        <v>0</v>
      </c>
      <c r="BJ94" s="152" t="s">
        <v>74</v>
      </c>
    </row>
    <row r="95" spans="1:62" ht="20.25" customHeight="1" x14ac:dyDescent="0.25">
      <c r="A95" s="16"/>
      <c r="B95" s="47"/>
      <c r="C95" s="41" t="s">
        <v>32</v>
      </c>
      <c r="D95" s="48">
        <v>1</v>
      </c>
      <c r="E95" s="48"/>
      <c r="F95" s="48">
        <v>1</v>
      </c>
      <c r="G95" s="48"/>
      <c r="H95" s="48">
        <v>1</v>
      </c>
      <c r="I95" s="48"/>
      <c r="J95" s="48">
        <v>1</v>
      </c>
      <c r="K95" s="48"/>
      <c r="L95" s="48">
        <v>1</v>
      </c>
      <c r="M95" s="48"/>
      <c r="N95" s="48">
        <v>1</v>
      </c>
      <c r="O95" s="48"/>
      <c r="P95" s="48">
        <v>1</v>
      </c>
      <c r="Q95" s="48"/>
      <c r="R95" s="48">
        <v>1</v>
      </c>
      <c r="S95" s="48"/>
      <c r="T95" s="51"/>
      <c r="U95" s="49"/>
      <c r="V95" s="49"/>
      <c r="W95" s="48">
        <v>1</v>
      </c>
      <c r="X95" s="48"/>
      <c r="Y95" s="48">
        <v>1</v>
      </c>
      <c r="Z95" s="48"/>
      <c r="AA95" s="48">
        <v>1</v>
      </c>
      <c r="AB95" s="48"/>
      <c r="AC95" s="48">
        <v>1</v>
      </c>
      <c r="AD95" s="48"/>
      <c r="AE95" s="48">
        <v>1</v>
      </c>
      <c r="AF95" s="48"/>
      <c r="AG95" s="48">
        <v>1</v>
      </c>
      <c r="AH95" s="48"/>
      <c r="AI95" s="48">
        <v>1</v>
      </c>
      <c r="AJ95" s="48"/>
      <c r="AK95" s="48">
        <v>1</v>
      </c>
      <c r="AL95" s="48"/>
      <c r="AM95" s="48">
        <v>1</v>
      </c>
      <c r="AN95" s="48"/>
      <c r="AO95" s="48">
        <v>1</v>
      </c>
      <c r="AP95" s="48"/>
      <c r="AQ95" s="48">
        <v>1</v>
      </c>
      <c r="AR95" s="155"/>
      <c r="AS95" s="147"/>
      <c r="AT95" s="147"/>
      <c r="AU95" s="49"/>
      <c r="AV95" s="49"/>
      <c r="AW95" s="49"/>
      <c r="AX95" s="49"/>
      <c r="AY95" s="49"/>
      <c r="AZ95" s="49"/>
      <c r="BA95" s="49"/>
      <c r="BB95" s="49"/>
      <c r="BC95" s="49"/>
      <c r="BD95" s="16">
        <f t="shared" si="15"/>
        <v>8</v>
      </c>
      <c r="BE95" s="16">
        <f t="shared" si="16"/>
        <v>11</v>
      </c>
      <c r="BF95" s="16">
        <f t="shared" si="17"/>
        <v>19</v>
      </c>
      <c r="BH95" s="154">
        <f t="shared" si="18"/>
        <v>19</v>
      </c>
      <c r="BI95" s="3">
        <f t="shared" si="19"/>
        <v>0</v>
      </c>
      <c r="BJ95" s="47"/>
    </row>
    <row r="96" spans="1:62" ht="20.25" customHeight="1" x14ac:dyDescent="0.25">
      <c r="A96" s="30" t="s">
        <v>38</v>
      </c>
      <c r="B96" s="30" t="str">
        <f>[1]АВТОМЕХАНИК!B13</f>
        <v>Физика (профильный)</v>
      </c>
      <c r="C96" s="31" t="s">
        <v>29</v>
      </c>
      <c r="D96" s="32">
        <v>3</v>
      </c>
      <c r="E96" s="32">
        <v>3</v>
      </c>
      <c r="F96" s="32">
        <v>3</v>
      </c>
      <c r="G96" s="32">
        <v>3</v>
      </c>
      <c r="H96" s="32">
        <v>3</v>
      </c>
      <c r="I96" s="32">
        <v>3</v>
      </c>
      <c r="J96" s="32">
        <v>3</v>
      </c>
      <c r="K96" s="32">
        <v>3</v>
      </c>
      <c r="L96" s="32">
        <v>3</v>
      </c>
      <c r="M96" s="32">
        <v>3</v>
      </c>
      <c r="N96" s="32">
        <v>3</v>
      </c>
      <c r="O96" s="32">
        <v>3</v>
      </c>
      <c r="P96" s="32">
        <v>3</v>
      </c>
      <c r="Q96" s="32">
        <v>3</v>
      </c>
      <c r="R96" s="32">
        <v>3</v>
      </c>
      <c r="S96" s="32">
        <v>3</v>
      </c>
      <c r="T96" s="32">
        <v>3</v>
      </c>
      <c r="U96" s="49"/>
      <c r="V96" s="49"/>
      <c r="W96" s="32">
        <v>4</v>
      </c>
      <c r="X96" s="32">
        <v>4</v>
      </c>
      <c r="Y96" s="32">
        <v>4</v>
      </c>
      <c r="Z96" s="32">
        <v>4</v>
      </c>
      <c r="AA96" s="32">
        <v>4</v>
      </c>
      <c r="AB96" s="32">
        <v>4</v>
      </c>
      <c r="AC96" s="32">
        <v>4</v>
      </c>
      <c r="AD96" s="32">
        <v>4</v>
      </c>
      <c r="AE96" s="32">
        <v>4</v>
      </c>
      <c r="AF96" s="32">
        <v>4</v>
      </c>
      <c r="AG96" s="32">
        <v>4</v>
      </c>
      <c r="AH96" s="32">
        <v>4</v>
      </c>
      <c r="AI96" s="32">
        <v>4</v>
      </c>
      <c r="AJ96" s="32">
        <v>4</v>
      </c>
      <c r="AK96" s="32">
        <v>4</v>
      </c>
      <c r="AL96" s="32">
        <v>4</v>
      </c>
      <c r="AM96" s="32">
        <v>4</v>
      </c>
      <c r="AN96" s="32">
        <v>4</v>
      </c>
      <c r="AO96" s="32">
        <v>4</v>
      </c>
      <c r="AP96" s="32">
        <v>4</v>
      </c>
      <c r="AQ96" s="32">
        <v>4</v>
      </c>
      <c r="AR96" s="156"/>
      <c r="AS96" s="147"/>
      <c r="AT96" s="147"/>
      <c r="AU96" s="49"/>
      <c r="AV96" s="49"/>
      <c r="AW96" s="49"/>
      <c r="AX96" s="49"/>
      <c r="AY96" s="49"/>
      <c r="AZ96" s="49"/>
      <c r="BA96" s="49"/>
      <c r="BB96" s="49"/>
      <c r="BC96" s="49"/>
      <c r="BD96" s="36">
        <f t="shared" si="15"/>
        <v>51</v>
      </c>
      <c r="BE96" s="36">
        <f t="shared" si="16"/>
        <v>84</v>
      </c>
      <c r="BF96" s="36">
        <f t="shared" si="17"/>
        <v>135</v>
      </c>
      <c r="BG96" s="37"/>
      <c r="BH96" s="149">
        <f t="shared" si="18"/>
        <v>135</v>
      </c>
      <c r="BI96" s="37">
        <f t="shared" si="19"/>
        <v>0</v>
      </c>
      <c r="BJ96" s="152" t="s">
        <v>75</v>
      </c>
    </row>
    <row r="97" spans="1:62" ht="20.25" customHeight="1" x14ac:dyDescent="0.25">
      <c r="A97" s="16"/>
      <c r="B97" s="47"/>
      <c r="C97" s="41" t="s">
        <v>32</v>
      </c>
      <c r="D97" s="48">
        <v>1</v>
      </c>
      <c r="E97" s="48">
        <v>1</v>
      </c>
      <c r="F97" s="48">
        <v>2</v>
      </c>
      <c r="G97" s="48">
        <v>1</v>
      </c>
      <c r="H97" s="48">
        <v>2</v>
      </c>
      <c r="I97" s="48">
        <v>1</v>
      </c>
      <c r="J97" s="48">
        <v>2</v>
      </c>
      <c r="K97" s="48">
        <v>1</v>
      </c>
      <c r="L97" s="48">
        <v>2</v>
      </c>
      <c r="M97" s="48">
        <v>1</v>
      </c>
      <c r="N97" s="48">
        <v>2</v>
      </c>
      <c r="O97" s="48">
        <v>1</v>
      </c>
      <c r="P97" s="48">
        <v>2</v>
      </c>
      <c r="Q97" s="48">
        <v>1</v>
      </c>
      <c r="R97" s="48">
        <v>2</v>
      </c>
      <c r="S97" s="48">
        <v>1</v>
      </c>
      <c r="T97" s="48">
        <v>2</v>
      </c>
      <c r="U97" s="49"/>
      <c r="V97" s="49"/>
      <c r="W97" s="48">
        <v>2</v>
      </c>
      <c r="X97" s="48">
        <v>2</v>
      </c>
      <c r="Y97" s="48">
        <v>2</v>
      </c>
      <c r="Z97" s="48">
        <v>2</v>
      </c>
      <c r="AA97" s="48">
        <v>2</v>
      </c>
      <c r="AB97" s="48">
        <v>2</v>
      </c>
      <c r="AC97" s="48">
        <v>2</v>
      </c>
      <c r="AD97" s="48">
        <v>2</v>
      </c>
      <c r="AE97" s="48">
        <v>2</v>
      </c>
      <c r="AF97" s="48">
        <v>2</v>
      </c>
      <c r="AG97" s="48">
        <v>2</v>
      </c>
      <c r="AH97" s="48">
        <v>2</v>
      </c>
      <c r="AI97" s="48">
        <v>2</v>
      </c>
      <c r="AJ97" s="48">
        <v>2</v>
      </c>
      <c r="AK97" s="48">
        <v>2</v>
      </c>
      <c r="AL97" s="48">
        <v>2</v>
      </c>
      <c r="AM97" s="48">
        <v>2</v>
      </c>
      <c r="AN97" s="48">
        <v>2</v>
      </c>
      <c r="AO97" s="48">
        <v>2</v>
      </c>
      <c r="AP97" s="48">
        <v>2</v>
      </c>
      <c r="AQ97" s="48">
        <v>2</v>
      </c>
      <c r="AR97" s="155"/>
      <c r="AS97" s="147"/>
      <c r="AT97" s="147"/>
      <c r="AU97" s="49"/>
      <c r="AV97" s="49"/>
      <c r="AW97" s="49"/>
      <c r="AX97" s="49"/>
      <c r="AY97" s="49"/>
      <c r="AZ97" s="49"/>
      <c r="BA97" s="49"/>
      <c r="BB97" s="49"/>
      <c r="BC97" s="49"/>
      <c r="BD97" s="16">
        <f t="shared" si="15"/>
        <v>25</v>
      </c>
      <c r="BE97" s="16">
        <f t="shared" si="16"/>
        <v>42</v>
      </c>
      <c r="BF97" s="16">
        <f t="shared" si="17"/>
        <v>67</v>
      </c>
      <c r="BH97" s="154">
        <v>68</v>
      </c>
      <c r="BI97" s="78">
        <f t="shared" si="19"/>
        <v>1</v>
      </c>
      <c r="BJ97" s="47"/>
    </row>
    <row r="98" spans="1:62" ht="20.25" customHeight="1" x14ac:dyDescent="0.25">
      <c r="A98" s="30" t="s">
        <v>39</v>
      </c>
      <c r="B98" s="30" t="str">
        <f>[1]АВТОМЕХАНИК!B14</f>
        <v>Биология</v>
      </c>
      <c r="C98" s="31" t="s">
        <v>29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3"/>
      <c r="V98" s="33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156"/>
      <c r="AS98" s="147"/>
      <c r="AT98" s="147"/>
      <c r="AU98" s="49"/>
      <c r="AV98" s="49"/>
      <c r="AW98" s="49"/>
      <c r="AX98" s="49"/>
      <c r="AY98" s="49"/>
      <c r="AZ98" s="49"/>
      <c r="BA98" s="49"/>
      <c r="BB98" s="49"/>
      <c r="BC98" s="49"/>
      <c r="BD98" s="36">
        <f t="shared" si="15"/>
        <v>0</v>
      </c>
      <c r="BE98" s="36">
        <f t="shared" si="16"/>
        <v>0</v>
      </c>
      <c r="BF98" s="36">
        <f>SUM(BD98:BE98)</f>
        <v>0</v>
      </c>
      <c r="BG98" s="37"/>
      <c r="BH98" s="149">
        <f>BI23</f>
        <v>0</v>
      </c>
      <c r="BI98" s="37">
        <f t="shared" si="19"/>
        <v>0</v>
      </c>
      <c r="BJ98" s="152" t="s">
        <v>76</v>
      </c>
    </row>
    <row r="99" spans="1:62" ht="20.25" customHeight="1" thickBot="1" x14ac:dyDescent="0.3">
      <c r="A99" s="16"/>
      <c r="B99" s="47"/>
      <c r="C99" s="41" t="s">
        <v>32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9"/>
      <c r="V99" s="49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155"/>
      <c r="AS99" s="147"/>
      <c r="AT99" s="147"/>
      <c r="AU99" s="49"/>
      <c r="AV99" s="49"/>
      <c r="AW99" s="49"/>
      <c r="AX99" s="49"/>
      <c r="AY99" s="49"/>
      <c r="AZ99" s="49"/>
      <c r="BA99" s="49"/>
      <c r="BB99" s="49"/>
      <c r="BC99" s="49"/>
      <c r="BD99" s="16">
        <f t="shared" si="15"/>
        <v>0</v>
      </c>
      <c r="BE99" s="16">
        <f t="shared" si="16"/>
        <v>0</v>
      </c>
      <c r="BF99" s="16">
        <f>SUM(BD99:BE99)</f>
        <v>0</v>
      </c>
      <c r="BH99" s="149"/>
      <c r="BI99" s="3">
        <f t="shared" si="19"/>
        <v>0</v>
      </c>
      <c r="BJ99" s="47"/>
    </row>
    <row r="100" spans="1:62" ht="20.25" customHeight="1" thickBot="1" x14ac:dyDescent="0.3">
      <c r="A100" s="16" t="str">
        <f>'[2]АВТОМЕХАНИК 2_10'!A15</f>
        <v>ОДБ.09</v>
      </c>
      <c r="B100" s="30" t="str">
        <f>'[2]АВТОМЕХАНИК 2_10'!B15</f>
        <v>Биология (вкл. экологию)</v>
      </c>
      <c r="C100" s="31" t="s">
        <v>29</v>
      </c>
      <c r="D100" s="66">
        <v>1</v>
      </c>
      <c r="E100" s="66">
        <v>1</v>
      </c>
      <c r="F100" s="66">
        <v>1</v>
      </c>
      <c r="G100" s="66">
        <v>1</v>
      </c>
      <c r="H100" s="66">
        <v>1</v>
      </c>
      <c r="I100" s="66">
        <v>1</v>
      </c>
      <c r="J100" s="66">
        <v>1</v>
      </c>
      <c r="K100" s="66">
        <v>1</v>
      </c>
      <c r="L100" s="66">
        <v>1</v>
      </c>
      <c r="M100" s="66">
        <v>1</v>
      </c>
      <c r="N100" s="66">
        <v>1</v>
      </c>
      <c r="O100" s="66">
        <v>1</v>
      </c>
      <c r="P100" s="66">
        <v>1</v>
      </c>
      <c r="Q100" s="66">
        <v>1</v>
      </c>
      <c r="R100" s="66">
        <v>1</v>
      </c>
      <c r="S100" s="66">
        <v>1</v>
      </c>
      <c r="T100" s="66">
        <v>1</v>
      </c>
      <c r="U100" s="49"/>
      <c r="V100" s="49"/>
      <c r="W100" s="66">
        <v>1</v>
      </c>
      <c r="X100" s="66">
        <v>1</v>
      </c>
      <c r="Y100" s="66">
        <v>1</v>
      </c>
      <c r="Z100" s="66">
        <v>1</v>
      </c>
      <c r="AA100" s="66">
        <v>1</v>
      </c>
      <c r="AB100" s="66">
        <v>1</v>
      </c>
      <c r="AC100" s="66">
        <v>1</v>
      </c>
      <c r="AD100" s="66">
        <v>1</v>
      </c>
      <c r="AE100" s="66">
        <v>1</v>
      </c>
      <c r="AF100" s="66">
        <v>1</v>
      </c>
      <c r="AG100" s="66">
        <v>1</v>
      </c>
      <c r="AH100" s="66">
        <v>1</v>
      </c>
      <c r="AI100" s="66">
        <v>1</v>
      </c>
      <c r="AJ100" s="66">
        <v>1</v>
      </c>
      <c r="AK100" s="66">
        <v>1</v>
      </c>
      <c r="AL100" s="66">
        <v>1</v>
      </c>
      <c r="AM100" s="66">
        <v>1</v>
      </c>
      <c r="AN100" s="66">
        <v>1</v>
      </c>
      <c r="AO100" s="66">
        <v>1</v>
      </c>
      <c r="AP100" s="66">
        <v>1</v>
      </c>
      <c r="AQ100" s="66">
        <v>1</v>
      </c>
      <c r="AR100" s="155"/>
      <c r="AS100" s="147"/>
      <c r="AT100" s="147"/>
      <c r="AU100" s="49"/>
      <c r="AV100" s="49"/>
      <c r="AW100" s="49"/>
      <c r="AX100" s="49"/>
      <c r="AY100" s="49"/>
      <c r="AZ100" s="49"/>
      <c r="BA100" s="49"/>
      <c r="BB100" s="49"/>
      <c r="BC100" s="49"/>
      <c r="BD100" s="54">
        <f>SUM(D100:T100)</f>
        <v>17</v>
      </c>
      <c r="BE100" s="54">
        <f>SUM(W100:AT100)</f>
        <v>21</v>
      </c>
      <c r="BF100" s="54">
        <f>SUM(BD100:BE100)</f>
        <v>38</v>
      </c>
      <c r="BH100" s="157">
        <f>BI25</f>
        <v>38</v>
      </c>
      <c r="BI100" s="3">
        <f t="shared" si="19"/>
        <v>0</v>
      </c>
      <c r="BJ100" s="47" t="s">
        <v>41</v>
      </c>
    </row>
    <row r="101" spans="1:62" ht="20.25" customHeight="1" x14ac:dyDescent="0.25">
      <c r="A101" s="16"/>
      <c r="B101" s="47"/>
      <c r="C101" s="41" t="s">
        <v>32</v>
      </c>
      <c r="D101" s="48">
        <v>1</v>
      </c>
      <c r="E101" s="48"/>
      <c r="F101" s="48">
        <v>1</v>
      </c>
      <c r="G101" s="48"/>
      <c r="H101" s="48">
        <v>1</v>
      </c>
      <c r="I101" s="48"/>
      <c r="J101" s="48">
        <v>1</v>
      </c>
      <c r="K101" s="48"/>
      <c r="L101" s="48">
        <v>1</v>
      </c>
      <c r="M101" s="48"/>
      <c r="N101" s="48">
        <v>1</v>
      </c>
      <c r="O101" s="48"/>
      <c r="P101" s="48">
        <v>1</v>
      </c>
      <c r="Q101" s="48"/>
      <c r="R101" s="48">
        <v>1</v>
      </c>
      <c r="S101" s="48"/>
      <c r="T101" s="48">
        <v>1</v>
      </c>
      <c r="U101" s="49"/>
      <c r="V101" s="49"/>
      <c r="W101" s="48">
        <v>1</v>
      </c>
      <c r="X101" s="48"/>
      <c r="Y101" s="48">
        <v>1</v>
      </c>
      <c r="Z101" s="48"/>
      <c r="AA101" s="48">
        <v>1</v>
      </c>
      <c r="AB101" s="48"/>
      <c r="AC101" s="48">
        <v>1</v>
      </c>
      <c r="AD101" s="48"/>
      <c r="AE101" s="48">
        <v>1</v>
      </c>
      <c r="AF101" s="48"/>
      <c r="AG101" s="48">
        <v>1</v>
      </c>
      <c r="AH101" s="48"/>
      <c r="AI101" s="48">
        <v>1</v>
      </c>
      <c r="AJ101" s="48"/>
      <c r="AK101" s="48">
        <v>1</v>
      </c>
      <c r="AL101" s="48"/>
      <c r="AM101" s="48">
        <v>1</v>
      </c>
      <c r="AN101" s="48"/>
      <c r="AO101" s="48">
        <v>1</v>
      </c>
      <c r="AP101" s="48"/>
      <c r="AQ101" s="48"/>
      <c r="AR101" s="155"/>
      <c r="AS101" s="147"/>
      <c r="AT101" s="147"/>
      <c r="AU101" s="49"/>
      <c r="AV101" s="49"/>
      <c r="AW101" s="49"/>
      <c r="AX101" s="49"/>
      <c r="AY101" s="49"/>
      <c r="AZ101" s="49"/>
      <c r="BA101" s="49"/>
      <c r="BB101" s="49"/>
      <c r="BC101" s="49"/>
      <c r="BD101" s="16">
        <f>SUM(D101:T101)</f>
        <v>9</v>
      </c>
      <c r="BE101" s="16">
        <f>SUM(W101:AT101)</f>
        <v>10</v>
      </c>
      <c r="BF101" s="16">
        <f>SUM(BD101:BE101)</f>
        <v>19</v>
      </c>
      <c r="BH101" s="149">
        <f>BI26</f>
        <v>0</v>
      </c>
      <c r="BI101" s="3">
        <f t="shared" si="19"/>
        <v>-19</v>
      </c>
      <c r="BJ101" s="47"/>
    </row>
    <row r="102" spans="1:62" ht="20.25" customHeight="1" x14ac:dyDescent="0.25">
      <c r="A102" s="30" t="s">
        <v>42</v>
      </c>
      <c r="B102" s="30" t="str">
        <f>[1]АВТОМЕХАНИК!B15</f>
        <v>География</v>
      </c>
      <c r="C102" s="31" t="s">
        <v>29</v>
      </c>
      <c r="D102" s="158">
        <v>1</v>
      </c>
      <c r="E102" s="158">
        <v>1</v>
      </c>
      <c r="F102" s="158">
        <v>1</v>
      </c>
      <c r="G102" s="158">
        <v>1</v>
      </c>
      <c r="H102" s="158">
        <v>1</v>
      </c>
      <c r="I102" s="158">
        <v>1</v>
      </c>
      <c r="J102" s="158">
        <v>1</v>
      </c>
      <c r="K102" s="158">
        <v>1</v>
      </c>
      <c r="L102" s="158">
        <v>1</v>
      </c>
      <c r="M102" s="158">
        <v>1</v>
      </c>
      <c r="N102" s="158">
        <v>1</v>
      </c>
      <c r="O102" s="158">
        <v>1</v>
      </c>
      <c r="P102" s="158">
        <v>1</v>
      </c>
      <c r="Q102" s="158">
        <v>1</v>
      </c>
      <c r="R102" s="158">
        <v>1</v>
      </c>
      <c r="S102" s="158">
        <v>1</v>
      </c>
      <c r="T102" s="158">
        <v>1</v>
      </c>
      <c r="U102" s="49"/>
      <c r="V102" s="49"/>
      <c r="W102" s="158">
        <v>2</v>
      </c>
      <c r="X102" s="158">
        <v>2</v>
      </c>
      <c r="Y102" s="158">
        <v>2</v>
      </c>
      <c r="Z102" s="158">
        <v>2</v>
      </c>
      <c r="AA102" s="158">
        <v>2</v>
      </c>
      <c r="AB102" s="158">
        <v>2</v>
      </c>
      <c r="AC102" s="158">
        <v>2</v>
      </c>
      <c r="AD102" s="158">
        <v>2</v>
      </c>
      <c r="AE102" s="158">
        <v>2</v>
      </c>
      <c r="AF102" s="158">
        <v>2</v>
      </c>
      <c r="AG102" s="158">
        <v>2</v>
      </c>
      <c r="AH102" s="158">
        <v>2</v>
      </c>
      <c r="AI102" s="158">
        <v>2</v>
      </c>
      <c r="AJ102" s="158">
        <v>2</v>
      </c>
      <c r="AK102" s="158">
        <v>2</v>
      </c>
      <c r="AL102" s="158">
        <v>2</v>
      </c>
      <c r="AM102" s="158">
        <v>2</v>
      </c>
      <c r="AN102" s="158">
        <v>2</v>
      </c>
      <c r="AO102" s="158">
        <v>2</v>
      </c>
      <c r="AP102" s="158">
        <v>2</v>
      </c>
      <c r="AQ102" s="158">
        <v>2</v>
      </c>
      <c r="AR102" s="156"/>
      <c r="AS102" s="147"/>
      <c r="AT102" s="147"/>
      <c r="AU102" s="49"/>
      <c r="AV102" s="49"/>
      <c r="AW102" s="49"/>
      <c r="AX102" s="49"/>
      <c r="AY102" s="49"/>
      <c r="AZ102" s="49"/>
      <c r="BA102" s="49"/>
      <c r="BB102" s="49"/>
      <c r="BC102" s="49"/>
      <c r="BD102" s="36">
        <f t="shared" si="15"/>
        <v>17</v>
      </c>
      <c r="BE102" s="36">
        <f t="shared" si="16"/>
        <v>42</v>
      </c>
      <c r="BF102" s="36">
        <f t="shared" ref="BF102:BF157" si="20">SUM(BD102:BE102)</f>
        <v>59</v>
      </c>
      <c r="BG102" s="37"/>
      <c r="BH102" s="149">
        <f>BI27</f>
        <v>59</v>
      </c>
      <c r="BI102" s="37">
        <f t="shared" si="19"/>
        <v>0</v>
      </c>
      <c r="BJ102" s="152" t="s">
        <v>77</v>
      </c>
    </row>
    <row r="103" spans="1:62" ht="20.25" customHeight="1" x14ac:dyDescent="0.25">
      <c r="A103" s="16"/>
      <c r="B103" s="47"/>
      <c r="C103" s="41" t="s">
        <v>32</v>
      </c>
      <c r="D103" s="48"/>
      <c r="E103" s="48">
        <v>1</v>
      </c>
      <c r="F103" s="48"/>
      <c r="G103" s="48">
        <v>1</v>
      </c>
      <c r="H103" s="48"/>
      <c r="I103" s="48">
        <v>1</v>
      </c>
      <c r="J103" s="48"/>
      <c r="K103" s="48">
        <v>1</v>
      </c>
      <c r="L103" s="48"/>
      <c r="M103" s="48">
        <v>1</v>
      </c>
      <c r="N103" s="48"/>
      <c r="O103" s="48">
        <v>1</v>
      </c>
      <c r="P103" s="48"/>
      <c r="Q103" s="48">
        <v>1</v>
      </c>
      <c r="R103" s="48"/>
      <c r="S103" s="48">
        <v>1</v>
      </c>
      <c r="T103" s="51"/>
      <c r="U103" s="49"/>
      <c r="V103" s="49"/>
      <c r="W103" s="48">
        <v>1</v>
      </c>
      <c r="X103" s="48">
        <v>1</v>
      </c>
      <c r="Y103" s="48">
        <v>1</v>
      </c>
      <c r="Z103" s="48">
        <v>1</v>
      </c>
      <c r="AA103" s="48">
        <v>1</v>
      </c>
      <c r="AB103" s="48">
        <v>1</v>
      </c>
      <c r="AC103" s="48">
        <v>1</v>
      </c>
      <c r="AD103" s="48">
        <v>1</v>
      </c>
      <c r="AE103" s="48">
        <v>1</v>
      </c>
      <c r="AF103" s="48">
        <v>1</v>
      </c>
      <c r="AG103" s="48">
        <v>1</v>
      </c>
      <c r="AH103" s="48">
        <v>1</v>
      </c>
      <c r="AI103" s="48">
        <v>1</v>
      </c>
      <c r="AJ103" s="48">
        <v>1</v>
      </c>
      <c r="AK103" s="48">
        <v>1</v>
      </c>
      <c r="AL103" s="48">
        <v>1</v>
      </c>
      <c r="AM103" s="48">
        <v>1</v>
      </c>
      <c r="AN103" s="48">
        <v>1</v>
      </c>
      <c r="AO103" s="48">
        <v>1</v>
      </c>
      <c r="AP103" s="48">
        <v>1</v>
      </c>
      <c r="AQ103" s="48">
        <v>1</v>
      </c>
      <c r="AR103" s="155"/>
      <c r="AS103" s="147"/>
      <c r="AT103" s="147"/>
      <c r="AU103" s="49"/>
      <c r="AV103" s="49"/>
      <c r="AW103" s="49"/>
      <c r="AX103" s="49"/>
      <c r="AY103" s="49"/>
      <c r="AZ103" s="49"/>
      <c r="BA103" s="49"/>
      <c r="BB103" s="49"/>
      <c r="BC103" s="49"/>
      <c r="BD103" s="16">
        <f t="shared" si="15"/>
        <v>8</v>
      </c>
      <c r="BE103" s="16">
        <f t="shared" si="16"/>
        <v>21</v>
      </c>
      <c r="BF103" s="16">
        <f t="shared" si="20"/>
        <v>29</v>
      </c>
      <c r="BH103" s="154">
        <f>BI28</f>
        <v>19</v>
      </c>
      <c r="BI103" s="3">
        <f t="shared" si="19"/>
        <v>-10</v>
      </c>
      <c r="BJ103" s="47"/>
    </row>
    <row r="104" spans="1:62" ht="20.25" customHeight="1" x14ac:dyDescent="0.25">
      <c r="A104" s="30" t="s">
        <v>78</v>
      </c>
      <c r="B104" s="30" t="str">
        <f>[1]АВТОМЕХАНИК!B16</f>
        <v>Математика (профильный)</v>
      </c>
      <c r="C104" s="31" t="s">
        <v>29</v>
      </c>
      <c r="D104" s="32">
        <v>4</v>
      </c>
      <c r="E104" s="32">
        <v>4</v>
      </c>
      <c r="F104" s="32">
        <v>4</v>
      </c>
      <c r="G104" s="32">
        <v>4</v>
      </c>
      <c r="H104" s="32">
        <v>4</v>
      </c>
      <c r="I104" s="32">
        <v>4</v>
      </c>
      <c r="J104" s="32">
        <v>4</v>
      </c>
      <c r="K104" s="32">
        <v>4</v>
      </c>
      <c r="L104" s="32">
        <v>4</v>
      </c>
      <c r="M104" s="32">
        <v>4</v>
      </c>
      <c r="N104" s="32">
        <v>4</v>
      </c>
      <c r="O104" s="32">
        <v>4</v>
      </c>
      <c r="P104" s="32">
        <v>4</v>
      </c>
      <c r="Q104" s="32">
        <v>4</v>
      </c>
      <c r="R104" s="32">
        <v>4</v>
      </c>
      <c r="S104" s="32">
        <v>4</v>
      </c>
      <c r="T104" s="32">
        <v>4</v>
      </c>
      <c r="U104" s="49"/>
      <c r="V104" s="49"/>
      <c r="W104" s="32">
        <v>4</v>
      </c>
      <c r="X104" s="32">
        <v>4</v>
      </c>
      <c r="Y104" s="32">
        <v>4</v>
      </c>
      <c r="Z104" s="32">
        <v>4</v>
      </c>
      <c r="AA104" s="32">
        <v>4</v>
      </c>
      <c r="AB104" s="32">
        <v>4</v>
      </c>
      <c r="AC104" s="32">
        <v>4</v>
      </c>
      <c r="AD104" s="32">
        <v>4</v>
      </c>
      <c r="AE104" s="32">
        <v>4</v>
      </c>
      <c r="AF104" s="32">
        <v>4</v>
      </c>
      <c r="AG104" s="32">
        <v>4</v>
      </c>
      <c r="AH104" s="32">
        <v>4</v>
      </c>
      <c r="AI104" s="32">
        <v>4</v>
      </c>
      <c r="AJ104" s="32">
        <v>4</v>
      </c>
      <c r="AK104" s="32">
        <v>4</v>
      </c>
      <c r="AL104" s="32">
        <v>4</v>
      </c>
      <c r="AM104" s="32">
        <v>4</v>
      </c>
      <c r="AN104" s="32">
        <v>4</v>
      </c>
      <c r="AO104" s="32">
        <v>4</v>
      </c>
      <c r="AP104" s="32">
        <v>4</v>
      </c>
      <c r="AQ104" s="32">
        <v>4</v>
      </c>
      <c r="AR104" s="156"/>
      <c r="AS104" s="147"/>
      <c r="AT104" s="147"/>
      <c r="AU104" s="49"/>
      <c r="AV104" s="49"/>
      <c r="AW104" s="49"/>
      <c r="AX104" s="49"/>
      <c r="AY104" s="49"/>
      <c r="AZ104" s="49"/>
      <c r="BA104" s="49"/>
      <c r="BB104" s="49"/>
      <c r="BC104" s="49"/>
      <c r="BD104" s="36">
        <f t="shared" si="15"/>
        <v>68</v>
      </c>
      <c r="BE104" s="36">
        <f t="shared" si="16"/>
        <v>84</v>
      </c>
      <c r="BF104" s="36">
        <f t="shared" si="20"/>
        <v>152</v>
      </c>
      <c r="BG104" s="37"/>
      <c r="BH104" s="149">
        <f>BI29</f>
        <v>152</v>
      </c>
      <c r="BI104" s="37">
        <f t="shared" si="19"/>
        <v>0</v>
      </c>
      <c r="BJ104" s="152" t="s">
        <v>79</v>
      </c>
    </row>
    <row r="105" spans="1:62" ht="20.25" customHeight="1" x14ac:dyDescent="0.25">
      <c r="A105" s="47"/>
      <c r="B105" s="47"/>
      <c r="C105" s="41" t="s">
        <v>32</v>
      </c>
      <c r="D105" s="48">
        <v>2</v>
      </c>
      <c r="E105" s="48">
        <v>2</v>
      </c>
      <c r="F105" s="48">
        <v>2</v>
      </c>
      <c r="G105" s="48">
        <v>2</v>
      </c>
      <c r="H105" s="48">
        <v>2</v>
      </c>
      <c r="I105" s="48">
        <v>2</v>
      </c>
      <c r="J105" s="48">
        <v>2</v>
      </c>
      <c r="K105" s="48">
        <v>2</v>
      </c>
      <c r="L105" s="48">
        <v>2</v>
      </c>
      <c r="M105" s="48">
        <v>2</v>
      </c>
      <c r="N105" s="48">
        <v>2</v>
      </c>
      <c r="O105" s="48">
        <v>2</v>
      </c>
      <c r="P105" s="48">
        <v>2</v>
      </c>
      <c r="Q105" s="48">
        <v>2</v>
      </c>
      <c r="R105" s="48">
        <v>2</v>
      </c>
      <c r="S105" s="48">
        <v>2</v>
      </c>
      <c r="T105" s="48">
        <v>2</v>
      </c>
      <c r="U105" s="49"/>
      <c r="V105" s="49"/>
      <c r="W105" s="48">
        <v>2</v>
      </c>
      <c r="X105" s="48">
        <v>2</v>
      </c>
      <c r="Y105" s="48">
        <v>2</v>
      </c>
      <c r="Z105" s="48">
        <v>2</v>
      </c>
      <c r="AA105" s="48">
        <v>2</v>
      </c>
      <c r="AB105" s="48">
        <v>2</v>
      </c>
      <c r="AC105" s="48">
        <v>2</v>
      </c>
      <c r="AD105" s="48">
        <v>2</v>
      </c>
      <c r="AE105" s="48">
        <v>2</v>
      </c>
      <c r="AF105" s="48">
        <v>2</v>
      </c>
      <c r="AG105" s="48">
        <v>2</v>
      </c>
      <c r="AH105" s="48">
        <v>2</v>
      </c>
      <c r="AI105" s="48">
        <v>2</v>
      </c>
      <c r="AJ105" s="48">
        <v>2</v>
      </c>
      <c r="AK105" s="48">
        <v>2</v>
      </c>
      <c r="AL105" s="48">
        <v>2</v>
      </c>
      <c r="AM105" s="48">
        <v>2</v>
      </c>
      <c r="AN105" s="48">
        <v>2</v>
      </c>
      <c r="AO105" s="48">
        <v>2</v>
      </c>
      <c r="AP105" s="48">
        <v>2</v>
      </c>
      <c r="AQ105" s="48">
        <v>2</v>
      </c>
      <c r="AR105" s="155"/>
      <c r="AS105" s="147"/>
      <c r="AT105" s="147"/>
      <c r="AU105" s="49"/>
      <c r="AV105" s="49"/>
      <c r="AW105" s="49"/>
      <c r="AX105" s="49"/>
      <c r="AY105" s="49"/>
      <c r="AZ105" s="49"/>
      <c r="BA105" s="49"/>
      <c r="BB105" s="49"/>
      <c r="BC105" s="49"/>
      <c r="BD105" s="16">
        <f t="shared" si="15"/>
        <v>34</v>
      </c>
      <c r="BE105" s="16">
        <f t="shared" si="16"/>
        <v>42</v>
      </c>
      <c r="BF105" s="16">
        <f t="shared" si="20"/>
        <v>76</v>
      </c>
      <c r="BH105" s="154">
        <v>76</v>
      </c>
      <c r="BI105" s="3">
        <f t="shared" si="19"/>
        <v>0</v>
      </c>
      <c r="BJ105" s="47"/>
    </row>
    <row r="106" spans="1:62" ht="20.25" customHeight="1" x14ac:dyDescent="0.25">
      <c r="A106" s="30" t="s">
        <v>80</v>
      </c>
      <c r="B106" s="30" t="str">
        <f>[1]АВТОМЕХАНИК!B17</f>
        <v>Информатика и ИКТ (профильный)</v>
      </c>
      <c r="C106" s="31" t="s">
        <v>29</v>
      </c>
      <c r="D106" s="32">
        <v>1</v>
      </c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  <c r="K106" s="32">
        <v>1</v>
      </c>
      <c r="L106" s="32">
        <v>1</v>
      </c>
      <c r="M106" s="32">
        <v>1</v>
      </c>
      <c r="N106" s="32">
        <v>1</v>
      </c>
      <c r="O106" s="32">
        <v>1</v>
      </c>
      <c r="P106" s="32">
        <v>1</v>
      </c>
      <c r="Q106" s="32">
        <v>1</v>
      </c>
      <c r="R106" s="32">
        <v>1</v>
      </c>
      <c r="S106" s="32">
        <v>1</v>
      </c>
      <c r="T106" s="32">
        <v>1</v>
      </c>
      <c r="U106" s="33"/>
      <c r="V106" s="33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156"/>
      <c r="AS106" s="147"/>
      <c r="AT106" s="147"/>
      <c r="AU106" s="49"/>
      <c r="AV106" s="49"/>
      <c r="AW106" s="49"/>
      <c r="AX106" s="49"/>
      <c r="AY106" s="49"/>
      <c r="AZ106" s="49"/>
      <c r="BA106" s="49"/>
      <c r="BB106" s="49"/>
      <c r="BC106" s="49"/>
      <c r="BD106" s="36">
        <f t="shared" si="15"/>
        <v>17</v>
      </c>
      <c r="BE106" s="36">
        <f t="shared" si="16"/>
        <v>0</v>
      </c>
      <c r="BF106" s="36">
        <f t="shared" si="20"/>
        <v>17</v>
      </c>
      <c r="BG106" s="37"/>
      <c r="BH106" s="149">
        <f>BI31</f>
        <v>17</v>
      </c>
      <c r="BI106" s="37">
        <f t="shared" si="19"/>
        <v>0</v>
      </c>
      <c r="BJ106" s="152" t="s">
        <v>81</v>
      </c>
    </row>
    <row r="107" spans="1:62" ht="20.25" customHeight="1" x14ac:dyDescent="0.25">
      <c r="A107" s="47"/>
      <c r="B107" s="47"/>
      <c r="C107" s="41" t="s">
        <v>32</v>
      </c>
      <c r="D107" s="48">
        <v>1</v>
      </c>
      <c r="E107" s="48"/>
      <c r="F107" s="48">
        <v>1</v>
      </c>
      <c r="G107" s="48"/>
      <c r="H107" s="48">
        <v>1</v>
      </c>
      <c r="I107" s="48"/>
      <c r="J107" s="48">
        <v>1</v>
      </c>
      <c r="K107" s="48"/>
      <c r="L107" s="48">
        <v>1</v>
      </c>
      <c r="M107" s="48"/>
      <c r="N107" s="48">
        <v>1</v>
      </c>
      <c r="O107" s="48"/>
      <c r="P107" s="48">
        <v>1</v>
      </c>
      <c r="Q107" s="48"/>
      <c r="R107" s="48">
        <v>1</v>
      </c>
      <c r="S107" s="48"/>
      <c r="T107" s="48">
        <v>1</v>
      </c>
      <c r="U107" s="49"/>
      <c r="V107" s="49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155"/>
      <c r="AS107" s="147"/>
      <c r="AT107" s="147"/>
      <c r="AU107" s="49"/>
      <c r="AV107" s="49"/>
      <c r="AW107" s="49"/>
      <c r="AX107" s="49"/>
      <c r="AY107" s="49"/>
      <c r="AZ107" s="49"/>
      <c r="BA107" s="49"/>
      <c r="BB107" s="49"/>
      <c r="BC107" s="49"/>
      <c r="BD107" s="16">
        <f t="shared" si="15"/>
        <v>9</v>
      </c>
      <c r="BE107" s="16">
        <f t="shared" si="16"/>
        <v>0</v>
      </c>
      <c r="BF107" s="16">
        <f t="shared" si="20"/>
        <v>9</v>
      </c>
      <c r="BH107" s="154">
        <v>0</v>
      </c>
      <c r="BI107" s="45">
        <f t="shared" si="19"/>
        <v>-9</v>
      </c>
      <c r="BJ107" s="47"/>
    </row>
    <row r="108" spans="1:62" ht="20.25" customHeight="1" x14ac:dyDescent="0.25">
      <c r="A108" s="30" t="s">
        <v>45</v>
      </c>
      <c r="B108" s="30" t="str">
        <f>[1]АВТОМЕХАНИК!B18</f>
        <v>ОБЖ</v>
      </c>
      <c r="C108" s="31" t="s">
        <v>29</v>
      </c>
      <c r="D108" s="32">
        <v>1</v>
      </c>
      <c r="E108" s="32">
        <v>1</v>
      </c>
      <c r="F108" s="32">
        <v>1</v>
      </c>
      <c r="G108" s="32">
        <v>1</v>
      </c>
      <c r="H108" s="32">
        <v>1</v>
      </c>
      <c r="I108" s="32">
        <v>1</v>
      </c>
      <c r="J108" s="32">
        <v>1</v>
      </c>
      <c r="K108" s="32">
        <v>1</v>
      </c>
      <c r="L108" s="32">
        <v>1</v>
      </c>
      <c r="M108" s="32">
        <v>1</v>
      </c>
      <c r="N108" s="32">
        <v>1</v>
      </c>
      <c r="O108" s="32">
        <v>1</v>
      </c>
      <c r="P108" s="32">
        <v>1</v>
      </c>
      <c r="Q108" s="32">
        <v>1</v>
      </c>
      <c r="R108" s="32">
        <v>1</v>
      </c>
      <c r="S108" s="32">
        <v>1</v>
      </c>
      <c r="T108" s="32">
        <v>1</v>
      </c>
      <c r="U108" s="49"/>
      <c r="V108" s="49"/>
      <c r="W108" s="32">
        <v>1</v>
      </c>
      <c r="X108" s="32">
        <v>1</v>
      </c>
      <c r="Y108" s="32">
        <v>1</v>
      </c>
      <c r="Z108" s="32">
        <v>1</v>
      </c>
      <c r="AA108" s="32">
        <v>1</v>
      </c>
      <c r="AB108" s="32">
        <v>1</v>
      </c>
      <c r="AC108" s="32">
        <v>1</v>
      </c>
      <c r="AD108" s="32">
        <v>1</v>
      </c>
      <c r="AE108" s="32">
        <v>1</v>
      </c>
      <c r="AF108" s="32">
        <v>1</v>
      </c>
      <c r="AG108" s="32">
        <v>1</v>
      </c>
      <c r="AH108" s="32">
        <v>1</v>
      </c>
      <c r="AI108" s="32">
        <v>1</v>
      </c>
      <c r="AJ108" s="32">
        <v>1</v>
      </c>
      <c r="AK108" s="32">
        <v>1</v>
      </c>
      <c r="AL108" s="32">
        <v>1</v>
      </c>
      <c r="AM108" s="32">
        <v>1</v>
      </c>
      <c r="AN108" s="32">
        <v>1</v>
      </c>
      <c r="AO108" s="32">
        <v>1</v>
      </c>
      <c r="AP108" s="32">
        <v>1</v>
      </c>
      <c r="AQ108" s="32">
        <v>1</v>
      </c>
      <c r="AR108" s="156"/>
      <c r="AS108" s="147"/>
      <c r="AT108" s="147"/>
      <c r="AU108" s="49"/>
      <c r="AV108" s="49"/>
      <c r="AW108" s="49"/>
      <c r="AX108" s="49"/>
      <c r="AY108" s="49"/>
      <c r="AZ108" s="49"/>
      <c r="BA108" s="49"/>
      <c r="BB108" s="49"/>
      <c r="BC108" s="49"/>
      <c r="BD108" s="36">
        <f t="shared" si="15"/>
        <v>17</v>
      </c>
      <c r="BE108" s="36">
        <f t="shared" si="16"/>
        <v>21</v>
      </c>
      <c r="BF108" s="36">
        <f t="shared" si="20"/>
        <v>38</v>
      </c>
      <c r="BG108" s="37"/>
      <c r="BH108" s="149">
        <f>BI33</f>
        <v>38</v>
      </c>
      <c r="BI108" s="37">
        <f t="shared" si="19"/>
        <v>0</v>
      </c>
      <c r="BJ108" s="152" t="s">
        <v>82</v>
      </c>
    </row>
    <row r="109" spans="1:62" ht="20.25" customHeight="1" x14ac:dyDescent="0.25">
      <c r="A109" s="47"/>
      <c r="B109" s="47"/>
      <c r="C109" s="41" t="s">
        <v>32</v>
      </c>
      <c r="D109" s="48"/>
      <c r="E109" s="48">
        <v>1</v>
      </c>
      <c r="F109" s="48"/>
      <c r="G109" s="48">
        <v>1</v>
      </c>
      <c r="H109" s="48">
        <v>1</v>
      </c>
      <c r="I109" s="48"/>
      <c r="J109" s="48">
        <v>1</v>
      </c>
      <c r="K109" s="48"/>
      <c r="L109" s="48">
        <v>1</v>
      </c>
      <c r="M109" s="48"/>
      <c r="N109" s="48">
        <v>1</v>
      </c>
      <c r="O109" s="48"/>
      <c r="P109" s="48">
        <v>1</v>
      </c>
      <c r="Q109" s="48"/>
      <c r="R109" s="48">
        <v>1</v>
      </c>
      <c r="S109" s="48"/>
      <c r="T109" s="48"/>
      <c r="U109" s="49"/>
      <c r="V109" s="49"/>
      <c r="W109" s="48">
        <v>1</v>
      </c>
      <c r="X109" s="48"/>
      <c r="Y109" s="48">
        <v>1</v>
      </c>
      <c r="Z109" s="48"/>
      <c r="AA109" s="48">
        <v>1</v>
      </c>
      <c r="AB109" s="48"/>
      <c r="AC109" s="48">
        <v>1</v>
      </c>
      <c r="AD109" s="48"/>
      <c r="AE109" s="48"/>
      <c r="AF109" s="48"/>
      <c r="AG109" s="48">
        <v>1</v>
      </c>
      <c r="AH109" s="48"/>
      <c r="AI109" s="48">
        <v>1</v>
      </c>
      <c r="AJ109" s="48"/>
      <c r="AK109" s="48">
        <v>1</v>
      </c>
      <c r="AL109" s="48"/>
      <c r="AM109" s="48">
        <v>1</v>
      </c>
      <c r="AN109" s="48"/>
      <c r="AO109" s="48">
        <v>1</v>
      </c>
      <c r="AP109" s="48"/>
      <c r="AQ109" s="48">
        <v>1</v>
      </c>
      <c r="AR109" s="155"/>
      <c r="AS109" s="147"/>
      <c r="AT109" s="147"/>
      <c r="AU109" s="49"/>
      <c r="AV109" s="49"/>
      <c r="AW109" s="49"/>
      <c r="AX109" s="49"/>
      <c r="AY109" s="49"/>
      <c r="AZ109" s="49"/>
      <c r="BA109" s="49"/>
      <c r="BB109" s="49"/>
      <c r="BC109" s="49"/>
      <c r="BD109" s="16">
        <f t="shared" si="15"/>
        <v>8</v>
      </c>
      <c r="BE109" s="16">
        <f t="shared" si="16"/>
        <v>10</v>
      </c>
      <c r="BF109" s="16">
        <f t="shared" si="20"/>
        <v>18</v>
      </c>
      <c r="BH109" s="154">
        <v>18</v>
      </c>
      <c r="BI109" s="3">
        <f t="shared" si="19"/>
        <v>0</v>
      </c>
      <c r="BJ109" s="47"/>
    </row>
    <row r="110" spans="1:62" ht="20.25" customHeight="1" x14ac:dyDescent="0.25">
      <c r="A110" s="30" t="s">
        <v>83</v>
      </c>
      <c r="B110" s="30" t="str">
        <f>[1]АВТОМЕХАНИК!B19</f>
        <v>Физическая культура</v>
      </c>
      <c r="C110" s="31" t="s">
        <v>29</v>
      </c>
      <c r="D110" s="32">
        <v>3</v>
      </c>
      <c r="E110" s="32">
        <v>3</v>
      </c>
      <c r="F110" s="32">
        <v>3</v>
      </c>
      <c r="G110" s="32">
        <v>3</v>
      </c>
      <c r="H110" s="32">
        <v>3</v>
      </c>
      <c r="I110" s="32">
        <v>3</v>
      </c>
      <c r="J110" s="32">
        <v>3</v>
      </c>
      <c r="K110" s="32">
        <v>3</v>
      </c>
      <c r="L110" s="32">
        <v>3</v>
      </c>
      <c r="M110" s="32">
        <v>3</v>
      </c>
      <c r="N110" s="32">
        <v>3</v>
      </c>
      <c r="O110" s="32">
        <v>3</v>
      </c>
      <c r="P110" s="32">
        <v>3</v>
      </c>
      <c r="Q110" s="32">
        <v>3</v>
      </c>
      <c r="R110" s="32">
        <v>3</v>
      </c>
      <c r="S110" s="32">
        <v>3</v>
      </c>
      <c r="T110" s="32">
        <v>3</v>
      </c>
      <c r="U110" s="33"/>
      <c r="V110" s="33"/>
      <c r="W110" s="32">
        <v>2</v>
      </c>
      <c r="X110" s="32">
        <v>2</v>
      </c>
      <c r="Y110" s="32">
        <v>2</v>
      </c>
      <c r="Z110" s="32">
        <v>2</v>
      </c>
      <c r="AA110" s="32">
        <v>2</v>
      </c>
      <c r="AB110" s="32">
        <v>2</v>
      </c>
      <c r="AC110" s="32">
        <v>2</v>
      </c>
      <c r="AD110" s="32">
        <v>2</v>
      </c>
      <c r="AE110" s="32">
        <v>2</v>
      </c>
      <c r="AF110" s="32">
        <v>2</v>
      </c>
      <c r="AG110" s="32">
        <v>2</v>
      </c>
      <c r="AH110" s="32">
        <v>2</v>
      </c>
      <c r="AI110" s="32">
        <v>2</v>
      </c>
      <c r="AJ110" s="32">
        <v>2</v>
      </c>
      <c r="AK110" s="32">
        <v>2</v>
      </c>
      <c r="AL110" s="32">
        <v>2</v>
      </c>
      <c r="AM110" s="32">
        <v>2</v>
      </c>
      <c r="AN110" s="32">
        <v>2</v>
      </c>
      <c r="AO110" s="32">
        <v>2</v>
      </c>
      <c r="AP110" s="32">
        <v>2</v>
      </c>
      <c r="AQ110" s="32">
        <v>2</v>
      </c>
      <c r="AR110" s="156"/>
      <c r="AS110" s="147"/>
      <c r="AT110" s="147"/>
      <c r="AU110" s="49"/>
      <c r="AV110" s="49"/>
      <c r="AW110" s="49"/>
      <c r="AX110" s="49"/>
      <c r="AY110" s="49"/>
      <c r="AZ110" s="49"/>
      <c r="BA110" s="49"/>
      <c r="BB110" s="49"/>
      <c r="BC110" s="49"/>
      <c r="BD110" s="36">
        <f t="shared" si="15"/>
        <v>51</v>
      </c>
      <c r="BE110" s="36">
        <f t="shared" si="16"/>
        <v>42</v>
      </c>
      <c r="BF110" s="36">
        <f t="shared" si="20"/>
        <v>93</v>
      </c>
      <c r="BG110" s="37"/>
      <c r="BH110" s="149">
        <f>BI35</f>
        <v>93</v>
      </c>
      <c r="BI110" s="37">
        <f t="shared" si="19"/>
        <v>0</v>
      </c>
      <c r="BJ110" s="152" t="s">
        <v>84</v>
      </c>
    </row>
    <row r="111" spans="1:62" ht="20.25" customHeight="1" x14ac:dyDescent="0.25">
      <c r="A111" s="47"/>
      <c r="B111" s="47"/>
      <c r="C111" s="41" t="s">
        <v>32</v>
      </c>
      <c r="D111" s="48">
        <v>1</v>
      </c>
      <c r="E111" s="48">
        <v>2</v>
      </c>
      <c r="F111" s="48">
        <v>1</v>
      </c>
      <c r="G111" s="48">
        <v>2</v>
      </c>
      <c r="H111" s="48">
        <v>1</v>
      </c>
      <c r="I111" s="48">
        <v>2</v>
      </c>
      <c r="J111" s="48">
        <v>1</v>
      </c>
      <c r="K111" s="48">
        <v>2</v>
      </c>
      <c r="L111" s="48">
        <v>1</v>
      </c>
      <c r="M111" s="48">
        <v>2</v>
      </c>
      <c r="N111" s="48">
        <v>1</v>
      </c>
      <c r="O111" s="48">
        <v>2</v>
      </c>
      <c r="P111" s="48">
        <v>1</v>
      </c>
      <c r="Q111" s="48">
        <v>2</v>
      </c>
      <c r="R111" s="48">
        <v>2</v>
      </c>
      <c r="S111" s="48">
        <v>2</v>
      </c>
      <c r="T111" s="48">
        <v>1</v>
      </c>
      <c r="U111" s="49"/>
      <c r="V111" s="49"/>
      <c r="W111" s="48">
        <v>1</v>
      </c>
      <c r="X111" s="48">
        <v>1</v>
      </c>
      <c r="Y111" s="48">
        <v>1</v>
      </c>
      <c r="Z111" s="48">
        <v>1</v>
      </c>
      <c r="AA111" s="48">
        <v>1</v>
      </c>
      <c r="AB111" s="48">
        <v>1</v>
      </c>
      <c r="AC111" s="48">
        <v>1</v>
      </c>
      <c r="AD111" s="48">
        <v>1</v>
      </c>
      <c r="AE111" s="48">
        <v>1</v>
      </c>
      <c r="AF111" s="48">
        <v>1</v>
      </c>
      <c r="AG111" s="48">
        <v>1</v>
      </c>
      <c r="AH111" s="48">
        <v>1</v>
      </c>
      <c r="AI111" s="48">
        <v>1</v>
      </c>
      <c r="AJ111" s="48">
        <v>1</v>
      </c>
      <c r="AK111" s="48">
        <v>1</v>
      </c>
      <c r="AL111" s="48">
        <v>1</v>
      </c>
      <c r="AM111" s="48">
        <v>1</v>
      </c>
      <c r="AN111" s="48">
        <v>1</v>
      </c>
      <c r="AO111" s="48">
        <v>1</v>
      </c>
      <c r="AP111" s="48">
        <v>1</v>
      </c>
      <c r="AQ111" s="48">
        <v>1</v>
      </c>
      <c r="AR111" s="155"/>
      <c r="AS111" s="147"/>
      <c r="AT111" s="147"/>
      <c r="AU111" s="49"/>
      <c r="AV111" s="49"/>
      <c r="AW111" s="49"/>
      <c r="AX111" s="49"/>
      <c r="AY111" s="49"/>
      <c r="AZ111" s="49"/>
      <c r="BA111" s="49"/>
      <c r="BB111" s="49"/>
      <c r="BC111" s="49"/>
      <c r="BD111" s="16">
        <f t="shared" si="15"/>
        <v>26</v>
      </c>
      <c r="BE111" s="16">
        <f t="shared" si="16"/>
        <v>21</v>
      </c>
      <c r="BF111" s="16">
        <f t="shared" si="20"/>
        <v>47</v>
      </c>
      <c r="BH111" s="154">
        <v>47</v>
      </c>
      <c r="BI111" s="3">
        <f t="shared" si="19"/>
        <v>0</v>
      </c>
      <c r="BJ111" s="141"/>
    </row>
    <row r="112" spans="1:62" ht="20.25" customHeight="1" x14ac:dyDescent="0.25">
      <c r="A112" s="159" t="s">
        <v>85</v>
      </c>
      <c r="B112" s="159" t="s">
        <v>86</v>
      </c>
      <c r="C112" s="65" t="s">
        <v>29</v>
      </c>
      <c r="D112" s="52">
        <v>1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1</v>
      </c>
      <c r="Q112" s="52">
        <v>1</v>
      </c>
      <c r="R112" s="52">
        <v>1</v>
      </c>
      <c r="S112" s="52">
        <v>1</v>
      </c>
      <c r="T112" s="52">
        <v>1</v>
      </c>
      <c r="U112" s="49"/>
      <c r="V112" s="49"/>
      <c r="W112" s="52">
        <v>1</v>
      </c>
      <c r="X112" s="52">
        <v>1</v>
      </c>
      <c r="Y112" s="52">
        <v>1</v>
      </c>
      <c r="Z112" s="52">
        <v>1</v>
      </c>
      <c r="AA112" s="52">
        <v>1</v>
      </c>
      <c r="AB112" s="52">
        <v>1</v>
      </c>
      <c r="AC112" s="52">
        <v>1</v>
      </c>
      <c r="AD112" s="52">
        <v>1</v>
      </c>
      <c r="AE112" s="52">
        <v>1</v>
      </c>
      <c r="AF112" s="52">
        <v>1</v>
      </c>
      <c r="AG112" s="52">
        <v>1</v>
      </c>
      <c r="AH112" s="52">
        <v>1</v>
      </c>
      <c r="AI112" s="52">
        <v>1</v>
      </c>
      <c r="AJ112" s="52">
        <v>1</v>
      </c>
      <c r="AK112" s="52">
        <v>1</v>
      </c>
      <c r="AL112" s="52">
        <v>1</v>
      </c>
      <c r="AM112" s="52">
        <v>1</v>
      </c>
      <c r="AN112" s="52">
        <v>1</v>
      </c>
      <c r="AO112" s="52">
        <v>1</v>
      </c>
      <c r="AP112" s="52">
        <v>1</v>
      </c>
      <c r="AQ112" s="52">
        <v>1</v>
      </c>
      <c r="AR112" s="155"/>
      <c r="AS112" s="147"/>
      <c r="AT112" s="147"/>
      <c r="AU112" s="49"/>
      <c r="AV112" s="49"/>
      <c r="AW112" s="49"/>
      <c r="AX112" s="49"/>
      <c r="AY112" s="49"/>
      <c r="AZ112" s="49"/>
      <c r="BA112" s="49"/>
      <c r="BB112" s="49"/>
      <c r="BC112" s="49"/>
      <c r="BD112" s="16">
        <f>SUM(D112:T112)</f>
        <v>17</v>
      </c>
      <c r="BE112" s="16">
        <f>SUM(W112:AT112)</f>
        <v>21</v>
      </c>
      <c r="BF112" s="16">
        <f>SUM(BD112:BE112)</f>
        <v>38</v>
      </c>
      <c r="BH112" s="154"/>
      <c r="BJ112" s="141" t="s">
        <v>87</v>
      </c>
    </row>
    <row r="113" spans="1:62" ht="20.25" customHeight="1" x14ac:dyDescent="0.25">
      <c r="A113" s="47"/>
      <c r="B113" s="47"/>
      <c r="C113" s="41" t="s">
        <v>48</v>
      </c>
      <c r="D113" s="48">
        <v>1</v>
      </c>
      <c r="E113" s="48"/>
      <c r="F113" s="48">
        <v>1</v>
      </c>
      <c r="G113" s="48"/>
      <c r="H113" s="48">
        <v>1</v>
      </c>
      <c r="I113" s="48"/>
      <c r="J113" s="48">
        <v>1</v>
      </c>
      <c r="K113" s="48"/>
      <c r="L113" s="48">
        <v>1</v>
      </c>
      <c r="M113" s="48"/>
      <c r="N113" s="48">
        <v>1</v>
      </c>
      <c r="O113" s="48"/>
      <c r="P113" s="48">
        <v>1</v>
      </c>
      <c r="Q113" s="48"/>
      <c r="R113" s="48">
        <v>1</v>
      </c>
      <c r="S113" s="48"/>
      <c r="T113" s="48">
        <v>1</v>
      </c>
      <c r="U113" s="49"/>
      <c r="V113" s="49"/>
      <c r="W113" s="48"/>
      <c r="X113" s="48">
        <v>1</v>
      </c>
      <c r="Y113" s="48"/>
      <c r="Z113" s="48">
        <v>1</v>
      </c>
      <c r="AA113" s="48"/>
      <c r="AB113" s="48">
        <v>1</v>
      </c>
      <c r="AC113" s="48"/>
      <c r="AD113" s="48">
        <v>1</v>
      </c>
      <c r="AE113" s="48"/>
      <c r="AF113" s="48">
        <v>1</v>
      </c>
      <c r="AG113" s="48"/>
      <c r="AH113" s="48">
        <v>1</v>
      </c>
      <c r="AI113" s="48"/>
      <c r="AJ113" s="48">
        <v>1</v>
      </c>
      <c r="AK113" s="48"/>
      <c r="AL113" s="48">
        <v>1</v>
      </c>
      <c r="AM113" s="48"/>
      <c r="AN113" s="48">
        <v>1</v>
      </c>
      <c r="AO113" s="48"/>
      <c r="AP113" s="48">
        <v>1</v>
      </c>
      <c r="AQ113" s="48"/>
      <c r="AR113" s="155"/>
      <c r="AS113" s="147"/>
      <c r="AT113" s="147"/>
      <c r="AU113" s="49"/>
      <c r="AV113" s="49"/>
      <c r="AW113" s="49"/>
      <c r="AX113" s="49"/>
      <c r="AY113" s="49"/>
      <c r="AZ113" s="49"/>
      <c r="BA113" s="49"/>
      <c r="BB113" s="49"/>
      <c r="BC113" s="49"/>
      <c r="BD113" s="16">
        <f>SUM(D113:T113)</f>
        <v>9</v>
      </c>
      <c r="BE113" s="16">
        <f>SUM(W113:AT113)</f>
        <v>10</v>
      </c>
      <c r="BF113" s="16">
        <f>SUM(BD113:BE113)</f>
        <v>19</v>
      </c>
      <c r="BH113" s="154"/>
      <c r="BJ113" s="141"/>
    </row>
    <row r="114" spans="1:62" ht="20.25" customHeight="1" x14ac:dyDescent="0.25">
      <c r="A114" s="160" t="s">
        <v>27</v>
      </c>
      <c r="B114" s="159"/>
      <c r="C114" s="65" t="s">
        <v>29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49"/>
      <c r="V114" s="49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155"/>
      <c r="AS114" s="147"/>
      <c r="AT114" s="147"/>
      <c r="AU114" s="49"/>
      <c r="AV114" s="49"/>
      <c r="AW114" s="49"/>
      <c r="AX114" s="49"/>
      <c r="AY114" s="49"/>
      <c r="AZ114" s="49"/>
      <c r="BA114" s="49"/>
      <c r="BB114" s="49"/>
      <c r="BC114" s="49"/>
      <c r="BD114" s="161"/>
      <c r="BE114" s="161"/>
      <c r="BF114" s="161"/>
      <c r="BH114" s="154"/>
      <c r="BJ114" s="141"/>
    </row>
    <row r="115" spans="1:62" ht="20.25" customHeight="1" x14ac:dyDescent="0.25">
      <c r="A115" s="61"/>
      <c r="B115" s="64"/>
      <c r="C115" s="162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9"/>
      <c r="V115" s="49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155"/>
      <c r="AS115" s="147"/>
      <c r="AT115" s="147"/>
      <c r="AU115" s="49"/>
      <c r="AV115" s="49"/>
      <c r="AW115" s="49"/>
      <c r="AX115" s="49"/>
      <c r="AY115" s="49"/>
      <c r="AZ115" s="49"/>
      <c r="BA115" s="49"/>
      <c r="BB115" s="49"/>
      <c r="BC115" s="49"/>
      <c r="BD115" s="161"/>
      <c r="BE115" s="161"/>
      <c r="BF115" s="161"/>
      <c r="BH115" s="154"/>
      <c r="BJ115" s="141"/>
    </row>
    <row r="116" spans="1:62" ht="20.25" customHeight="1" x14ac:dyDescent="0.25">
      <c r="A116" s="24" t="s">
        <v>51</v>
      </c>
      <c r="B116" s="19" t="s">
        <v>52</v>
      </c>
      <c r="C116" s="67" t="s">
        <v>29</v>
      </c>
      <c r="D116" s="67">
        <f>D118+D120+D122+D124+D126</f>
        <v>1</v>
      </c>
      <c r="E116" s="67">
        <f t="shared" ref="E116:AQ117" si="21">E118+E120+E122+E124+E126</f>
        <v>1</v>
      </c>
      <c r="F116" s="67">
        <f t="shared" si="21"/>
        <v>1</v>
      </c>
      <c r="G116" s="67">
        <f t="shared" si="21"/>
        <v>1</v>
      </c>
      <c r="H116" s="67">
        <f t="shared" si="21"/>
        <v>1</v>
      </c>
      <c r="I116" s="67">
        <f t="shared" si="21"/>
        <v>1</v>
      </c>
      <c r="J116" s="67">
        <f t="shared" si="21"/>
        <v>1</v>
      </c>
      <c r="K116" s="67">
        <f t="shared" si="21"/>
        <v>1</v>
      </c>
      <c r="L116" s="67">
        <f t="shared" si="21"/>
        <v>1</v>
      </c>
      <c r="M116" s="67">
        <f t="shared" si="21"/>
        <v>1</v>
      </c>
      <c r="N116" s="67">
        <f t="shared" si="21"/>
        <v>1</v>
      </c>
      <c r="O116" s="67">
        <f t="shared" si="21"/>
        <v>1</v>
      </c>
      <c r="P116" s="67">
        <f t="shared" si="21"/>
        <v>1</v>
      </c>
      <c r="Q116" s="67">
        <f t="shared" si="21"/>
        <v>1</v>
      </c>
      <c r="R116" s="67">
        <f t="shared" si="21"/>
        <v>1</v>
      </c>
      <c r="S116" s="67">
        <f t="shared" si="21"/>
        <v>1</v>
      </c>
      <c r="T116" s="67">
        <f t="shared" si="21"/>
        <v>1</v>
      </c>
      <c r="U116" s="22"/>
      <c r="V116" s="22"/>
      <c r="W116" s="67">
        <f t="shared" si="21"/>
        <v>1</v>
      </c>
      <c r="X116" s="67">
        <f t="shared" si="21"/>
        <v>1</v>
      </c>
      <c r="Y116" s="67">
        <f t="shared" si="21"/>
        <v>1</v>
      </c>
      <c r="Z116" s="67">
        <f t="shared" si="21"/>
        <v>1</v>
      </c>
      <c r="AA116" s="67">
        <f t="shared" si="21"/>
        <v>1</v>
      </c>
      <c r="AB116" s="67">
        <f t="shared" si="21"/>
        <v>1</v>
      </c>
      <c r="AC116" s="67">
        <f t="shared" si="21"/>
        <v>1</v>
      </c>
      <c r="AD116" s="67">
        <f t="shared" si="21"/>
        <v>1</v>
      </c>
      <c r="AE116" s="67">
        <f t="shared" si="21"/>
        <v>1</v>
      </c>
      <c r="AF116" s="67">
        <f t="shared" si="21"/>
        <v>1</v>
      </c>
      <c r="AG116" s="67">
        <f t="shared" si="21"/>
        <v>1</v>
      </c>
      <c r="AH116" s="67">
        <f t="shared" si="21"/>
        <v>1</v>
      </c>
      <c r="AI116" s="67">
        <f t="shared" si="21"/>
        <v>1</v>
      </c>
      <c r="AJ116" s="67">
        <f t="shared" si="21"/>
        <v>1</v>
      </c>
      <c r="AK116" s="67">
        <f t="shared" si="21"/>
        <v>1</v>
      </c>
      <c r="AL116" s="67">
        <f t="shared" si="21"/>
        <v>1</v>
      </c>
      <c r="AM116" s="67">
        <f t="shared" si="21"/>
        <v>1</v>
      </c>
      <c r="AN116" s="67">
        <f t="shared" si="21"/>
        <v>1</v>
      </c>
      <c r="AO116" s="67">
        <f t="shared" si="21"/>
        <v>1</v>
      </c>
      <c r="AP116" s="67">
        <f t="shared" si="21"/>
        <v>1</v>
      </c>
      <c r="AQ116" s="67">
        <f t="shared" si="21"/>
        <v>1</v>
      </c>
      <c r="AR116" s="147"/>
      <c r="AS116" s="147"/>
      <c r="AT116" s="147"/>
      <c r="AU116" s="22"/>
      <c r="AV116" s="22"/>
      <c r="AW116" s="22"/>
      <c r="AX116" s="22"/>
      <c r="AY116" s="22"/>
      <c r="AZ116" s="22"/>
      <c r="BA116" s="22"/>
      <c r="BB116" s="22"/>
      <c r="BC116" s="22"/>
      <c r="BD116" s="25">
        <f t="shared" si="15"/>
        <v>17</v>
      </c>
      <c r="BE116" s="25">
        <f t="shared" si="16"/>
        <v>21</v>
      </c>
      <c r="BF116" s="163">
        <f t="shared" si="20"/>
        <v>38</v>
      </c>
      <c r="BG116" s="25"/>
      <c r="BH116" s="25">
        <f t="shared" ref="BH116:BH147" si="22">BI41</f>
        <v>171</v>
      </c>
      <c r="BI116" s="25">
        <f t="shared" si="19"/>
        <v>133</v>
      </c>
      <c r="BJ116" s="70" t="s">
        <v>52</v>
      </c>
    </row>
    <row r="117" spans="1:62" ht="20.25" customHeight="1" thickBot="1" x14ac:dyDescent="0.3">
      <c r="A117" s="71"/>
      <c r="B117" s="71"/>
      <c r="C117" s="72" t="s">
        <v>48</v>
      </c>
      <c r="D117" s="28">
        <f>D119+D121+D123+D125+D127</f>
        <v>0</v>
      </c>
      <c r="E117" s="28">
        <f t="shared" si="21"/>
        <v>1</v>
      </c>
      <c r="F117" s="28">
        <f t="shared" si="21"/>
        <v>0</v>
      </c>
      <c r="G117" s="28">
        <f t="shared" si="21"/>
        <v>1</v>
      </c>
      <c r="H117" s="28">
        <f t="shared" si="21"/>
        <v>0</v>
      </c>
      <c r="I117" s="28">
        <f t="shared" si="21"/>
        <v>1</v>
      </c>
      <c r="J117" s="28">
        <f t="shared" si="21"/>
        <v>0</v>
      </c>
      <c r="K117" s="28">
        <f t="shared" si="21"/>
        <v>1</v>
      </c>
      <c r="L117" s="28">
        <f t="shared" si="21"/>
        <v>0</v>
      </c>
      <c r="M117" s="28">
        <f t="shared" si="21"/>
        <v>1</v>
      </c>
      <c r="N117" s="28">
        <f t="shared" si="21"/>
        <v>0</v>
      </c>
      <c r="O117" s="28">
        <f t="shared" si="21"/>
        <v>1</v>
      </c>
      <c r="P117" s="28">
        <f t="shared" si="21"/>
        <v>0</v>
      </c>
      <c r="Q117" s="28">
        <f t="shared" si="21"/>
        <v>1</v>
      </c>
      <c r="R117" s="28">
        <f t="shared" si="21"/>
        <v>0</v>
      </c>
      <c r="S117" s="28">
        <f t="shared" si="21"/>
        <v>1</v>
      </c>
      <c r="T117" s="28">
        <f t="shared" si="21"/>
        <v>0</v>
      </c>
      <c r="U117" s="22"/>
      <c r="V117" s="22"/>
      <c r="W117" s="28">
        <f t="shared" si="21"/>
        <v>1</v>
      </c>
      <c r="X117" s="28">
        <f t="shared" si="21"/>
        <v>0</v>
      </c>
      <c r="Y117" s="28">
        <f t="shared" si="21"/>
        <v>1</v>
      </c>
      <c r="Z117" s="28">
        <f t="shared" si="21"/>
        <v>0</v>
      </c>
      <c r="AA117" s="28">
        <f t="shared" si="21"/>
        <v>1</v>
      </c>
      <c r="AB117" s="28">
        <f t="shared" si="21"/>
        <v>0</v>
      </c>
      <c r="AC117" s="28">
        <f t="shared" si="21"/>
        <v>0</v>
      </c>
      <c r="AD117" s="28">
        <f t="shared" si="21"/>
        <v>1</v>
      </c>
      <c r="AE117" s="28">
        <f t="shared" si="21"/>
        <v>1</v>
      </c>
      <c r="AF117" s="28">
        <f t="shared" si="21"/>
        <v>0</v>
      </c>
      <c r="AG117" s="28">
        <f t="shared" si="21"/>
        <v>1</v>
      </c>
      <c r="AH117" s="28">
        <f t="shared" si="21"/>
        <v>0</v>
      </c>
      <c r="AI117" s="28">
        <f t="shared" si="21"/>
        <v>1</v>
      </c>
      <c r="AJ117" s="28">
        <f t="shared" si="21"/>
        <v>0</v>
      </c>
      <c r="AK117" s="28">
        <f t="shared" si="21"/>
        <v>1</v>
      </c>
      <c r="AL117" s="28">
        <f t="shared" si="21"/>
        <v>0</v>
      </c>
      <c r="AM117" s="28">
        <f t="shared" si="21"/>
        <v>1</v>
      </c>
      <c r="AN117" s="28">
        <f t="shared" si="21"/>
        <v>0</v>
      </c>
      <c r="AO117" s="28">
        <f t="shared" si="21"/>
        <v>1</v>
      </c>
      <c r="AP117" s="28">
        <f t="shared" si="21"/>
        <v>0</v>
      </c>
      <c r="AQ117" s="28">
        <f t="shared" si="21"/>
        <v>1</v>
      </c>
      <c r="AR117" s="147"/>
      <c r="AS117" s="147"/>
      <c r="AT117" s="147"/>
      <c r="AU117" s="22"/>
      <c r="AV117" s="22"/>
      <c r="AW117" s="22"/>
      <c r="AX117" s="22"/>
      <c r="AY117" s="22"/>
      <c r="AZ117" s="22"/>
      <c r="BA117" s="22"/>
      <c r="BB117" s="22"/>
      <c r="BC117" s="22"/>
      <c r="BD117" s="16">
        <f t="shared" si="15"/>
        <v>8</v>
      </c>
      <c r="BE117" s="16">
        <f t="shared" si="16"/>
        <v>11</v>
      </c>
      <c r="BF117" s="16">
        <f t="shared" si="20"/>
        <v>19</v>
      </c>
      <c r="BH117" s="75">
        <f t="shared" si="22"/>
        <v>75</v>
      </c>
      <c r="BI117" s="45">
        <f>BH117-BF117</f>
        <v>56</v>
      </c>
      <c r="BJ117" s="73"/>
    </row>
    <row r="118" spans="1:62" ht="20.25" customHeight="1" thickBot="1" x14ac:dyDescent="0.3">
      <c r="A118" s="30" t="s">
        <v>88</v>
      </c>
      <c r="B118" s="30" t="str">
        <f>[1]АВТОМЕХАНИК!B21</f>
        <v>Электротехника</v>
      </c>
      <c r="C118" s="31" t="s">
        <v>29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3"/>
      <c r="V118" s="33"/>
      <c r="W118" s="32">
        <v>1</v>
      </c>
      <c r="X118" s="32">
        <v>1</v>
      </c>
      <c r="Y118" s="32">
        <v>1</v>
      </c>
      <c r="Z118" s="32">
        <v>1</v>
      </c>
      <c r="AA118" s="32">
        <v>1</v>
      </c>
      <c r="AB118" s="32">
        <v>1</v>
      </c>
      <c r="AC118" s="32">
        <v>1</v>
      </c>
      <c r="AD118" s="32">
        <v>1</v>
      </c>
      <c r="AE118" s="32">
        <v>1</v>
      </c>
      <c r="AF118" s="32">
        <v>1</v>
      </c>
      <c r="AG118" s="32">
        <v>1</v>
      </c>
      <c r="AH118" s="32">
        <v>1</v>
      </c>
      <c r="AI118" s="32">
        <v>1</v>
      </c>
      <c r="AJ118" s="32">
        <v>1</v>
      </c>
      <c r="AK118" s="32">
        <v>1</v>
      </c>
      <c r="AL118" s="32">
        <v>1</v>
      </c>
      <c r="AM118" s="32">
        <v>1</v>
      </c>
      <c r="AN118" s="32">
        <v>1</v>
      </c>
      <c r="AO118" s="32">
        <v>1</v>
      </c>
      <c r="AP118" s="32">
        <v>1</v>
      </c>
      <c r="AQ118" s="32">
        <v>1</v>
      </c>
      <c r="AR118" s="156"/>
      <c r="AS118" s="147"/>
      <c r="AT118" s="147"/>
      <c r="AU118" s="35"/>
      <c r="AV118" s="35"/>
      <c r="AW118" s="35"/>
      <c r="AX118" s="35"/>
      <c r="AY118" s="35"/>
      <c r="AZ118" s="35"/>
      <c r="BA118" s="35"/>
      <c r="BB118" s="35"/>
      <c r="BC118" s="35"/>
      <c r="BD118" s="54">
        <f t="shared" si="15"/>
        <v>0</v>
      </c>
      <c r="BE118" s="54">
        <f t="shared" si="16"/>
        <v>21</v>
      </c>
      <c r="BF118" s="54">
        <f t="shared" si="20"/>
        <v>21</v>
      </c>
      <c r="BG118" s="55"/>
      <c r="BH118" s="80">
        <f t="shared" si="22"/>
        <v>53</v>
      </c>
      <c r="BI118" s="55">
        <f t="shared" si="19"/>
        <v>32</v>
      </c>
      <c r="BJ118" s="39" t="str">
        <f>B118</f>
        <v>Электротехника</v>
      </c>
    </row>
    <row r="119" spans="1:62" ht="20.25" customHeight="1" thickBot="1" x14ac:dyDescent="0.3">
      <c r="A119" s="16"/>
      <c r="B119" s="47"/>
      <c r="C119" s="41" t="s">
        <v>32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9"/>
      <c r="V119" s="49"/>
      <c r="W119" s="48">
        <v>1</v>
      </c>
      <c r="X119" s="48"/>
      <c r="Y119" s="48">
        <v>1</v>
      </c>
      <c r="Z119" s="48"/>
      <c r="AA119" s="48">
        <v>1</v>
      </c>
      <c r="AB119" s="48"/>
      <c r="AC119" s="48"/>
      <c r="AD119" s="48">
        <v>1</v>
      </c>
      <c r="AE119" s="48">
        <v>1</v>
      </c>
      <c r="AF119" s="48"/>
      <c r="AG119" s="48">
        <v>1</v>
      </c>
      <c r="AH119" s="48"/>
      <c r="AI119" s="48">
        <v>1</v>
      </c>
      <c r="AJ119" s="48"/>
      <c r="AK119" s="48">
        <v>1</v>
      </c>
      <c r="AL119" s="48"/>
      <c r="AM119" s="48">
        <v>1</v>
      </c>
      <c r="AN119" s="48"/>
      <c r="AO119" s="48">
        <v>1</v>
      </c>
      <c r="AP119" s="48"/>
      <c r="AQ119" s="48">
        <v>1</v>
      </c>
      <c r="AR119" s="155"/>
      <c r="AS119" s="147"/>
      <c r="AT119" s="147"/>
      <c r="AU119" s="49"/>
      <c r="AV119" s="49"/>
      <c r="AW119" s="49"/>
      <c r="AX119" s="49"/>
      <c r="AY119" s="49"/>
      <c r="AZ119" s="49"/>
      <c r="BA119" s="49"/>
      <c r="BB119" s="49"/>
      <c r="BC119" s="49"/>
      <c r="BD119" s="16">
        <f t="shared" si="15"/>
        <v>0</v>
      </c>
      <c r="BE119" s="16">
        <f t="shared" si="16"/>
        <v>11</v>
      </c>
      <c r="BF119" s="16">
        <f t="shared" si="20"/>
        <v>11</v>
      </c>
      <c r="BH119" s="75">
        <f t="shared" si="22"/>
        <v>26.5</v>
      </c>
      <c r="BI119" s="164">
        <f>BH119-BF119</f>
        <v>15.5</v>
      </c>
      <c r="BJ119" s="50"/>
    </row>
    <row r="120" spans="1:62" ht="20.25" customHeight="1" thickBot="1" x14ac:dyDescent="0.3">
      <c r="A120" s="30" t="s">
        <v>89</v>
      </c>
      <c r="B120" s="30" t="str">
        <f>[1]АВТОМЕХАНИК!B22</f>
        <v>Охрана труда</v>
      </c>
      <c r="C120" s="31" t="s">
        <v>29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3"/>
      <c r="V120" s="3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156"/>
      <c r="AS120" s="147"/>
      <c r="AT120" s="147"/>
      <c r="AU120" s="35"/>
      <c r="AV120" s="35"/>
      <c r="AW120" s="35"/>
      <c r="AX120" s="35"/>
      <c r="AY120" s="35"/>
      <c r="AZ120" s="35"/>
      <c r="BA120" s="35"/>
      <c r="BB120" s="35"/>
      <c r="BC120" s="35"/>
      <c r="BD120" s="54">
        <f t="shared" si="15"/>
        <v>0</v>
      </c>
      <c r="BE120" s="54">
        <f t="shared" si="16"/>
        <v>0</v>
      </c>
      <c r="BF120" s="54">
        <f t="shared" si="20"/>
        <v>0</v>
      </c>
      <c r="BG120" s="55"/>
      <c r="BH120" s="80">
        <f t="shared" si="22"/>
        <v>33</v>
      </c>
      <c r="BI120" s="55">
        <f t="shared" si="19"/>
        <v>33</v>
      </c>
      <c r="BJ120" s="39" t="str">
        <f>B120</f>
        <v>Охрана труда</v>
      </c>
    </row>
    <row r="121" spans="1:62" ht="20.25" customHeight="1" thickBot="1" x14ac:dyDescent="0.3">
      <c r="A121" s="30"/>
      <c r="B121" s="30"/>
      <c r="C121" s="41" t="s">
        <v>32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3"/>
      <c r="V121" s="43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76"/>
      <c r="AN121" s="76"/>
      <c r="AO121" s="76"/>
      <c r="AP121" s="76"/>
      <c r="AQ121" s="76"/>
      <c r="AR121" s="156"/>
      <c r="AS121" s="147"/>
      <c r="AT121" s="147"/>
      <c r="AU121" s="35"/>
      <c r="AV121" s="35"/>
      <c r="AW121" s="35"/>
      <c r="AX121" s="35"/>
      <c r="AY121" s="35"/>
      <c r="AZ121" s="35"/>
      <c r="BA121" s="35"/>
      <c r="BB121" s="35"/>
      <c r="BC121" s="35"/>
      <c r="BD121" s="16">
        <f t="shared" si="15"/>
        <v>0</v>
      </c>
      <c r="BE121" s="16">
        <f t="shared" si="16"/>
        <v>0</v>
      </c>
      <c r="BF121" s="16">
        <f t="shared" si="20"/>
        <v>0</v>
      </c>
      <c r="BH121" s="75">
        <f t="shared" si="22"/>
        <v>16.5</v>
      </c>
      <c r="BI121" s="45">
        <f>BH121-BF121</f>
        <v>16.5</v>
      </c>
      <c r="BJ121" s="39"/>
    </row>
    <row r="122" spans="1:62" ht="20.25" customHeight="1" thickBot="1" x14ac:dyDescent="0.3">
      <c r="A122" s="30" t="s">
        <v>90</v>
      </c>
      <c r="B122" s="30" t="str">
        <f>[1]АВТОМЕХАНИК!B23</f>
        <v>Материаловедение</v>
      </c>
      <c r="C122" s="31" t="s">
        <v>29</v>
      </c>
      <c r="D122" s="32">
        <v>1</v>
      </c>
      <c r="E122" s="32">
        <v>1</v>
      </c>
      <c r="F122" s="32">
        <v>1</v>
      </c>
      <c r="G122" s="32">
        <v>1</v>
      </c>
      <c r="H122" s="32">
        <v>1</v>
      </c>
      <c r="I122" s="32">
        <v>1</v>
      </c>
      <c r="J122" s="32">
        <v>1</v>
      </c>
      <c r="K122" s="32">
        <v>1</v>
      </c>
      <c r="L122" s="32">
        <v>1</v>
      </c>
      <c r="M122" s="32">
        <v>1</v>
      </c>
      <c r="N122" s="32">
        <v>1</v>
      </c>
      <c r="O122" s="32">
        <v>1</v>
      </c>
      <c r="P122" s="32">
        <v>1</v>
      </c>
      <c r="Q122" s="32">
        <v>1</v>
      </c>
      <c r="R122" s="32">
        <v>1</v>
      </c>
      <c r="S122" s="32">
        <v>1</v>
      </c>
      <c r="T122" s="32">
        <v>1</v>
      </c>
      <c r="U122" s="33"/>
      <c r="V122" s="33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156"/>
      <c r="AS122" s="147"/>
      <c r="AT122" s="147"/>
      <c r="AU122" s="35"/>
      <c r="AV122" s="35"/>
      <c r="AW122" s="35"/>
      <c r="AX122" s="35"/>
      <c r="AY122" s="35"/>
      <c r="AZ122" s="35"/>
      <c r="BA122" s="35"/>
      <c r="BB122" s="35"/>
      <c r="BC122" s="35"/>
      <c r="BD122" s="54">
        <f t="shared" si="15"/>
        <v>17</v>
      </c>
      <c r="BE122" s="54">
        <f t="shared" si="16"/>
        <v>0</v>
      </c>
      <c r="BF122" s="54">
        <f t="shared" si="20"/>
        <v>17</v>
      </c>
      <c r="BG122" s="55"/>
      <c r="BH122" s="80">
        <f t="shared" si="22"/>
        <v>19</v>
      </c>
      <c r="BI122" s="55">
        <f t="shared" si="19"/>
        <v>2</v>
      </c>
      <c r="BJ122" s="39" t="str">
        <f>B122</f>
        <v>Материаловедение</v>
      </c>
    </row>
    <row r="123" spans="1:62" ht="20.25" customHeight="1" thickBot="1" x14ac:dyDescent="0.3">
      <c r="A123" s="30"/>
      <c r="B123" s="30"/>
      <c r="C123" s="41" t="s">
        <v>32</v>
      </c>
      <c r="D123" s="48"/>
      <c r="E123" s="48">
        <v>1</v>
      </c>
      <c r="F123" s="48"/>
      <c r="G123" s="48">
        <v>1</v>
      </c>
      <c r="H123" s="48"/>
      <c r="I123" s="48">
        <v>1</v>
      </c>
      <c r="J123" s="48"/>
      <c r="K123" s="48">
        <v>1</v>
      </c>
      <c r="L123" s="48"/>
      <c r="M123" s="48">
        <v>1</v>
      </c>
      <c r="N123" s="48"/>
      <c r="O123" s="48">
        <v>1</v>
      </c>
      <c r="P123" s="48"/>
      <c r="Q123" s="48">
        <v>1</v>
      </c>
      <c r="R123" s="48"/>
      <c r="S123" s="48">
        <v>1</v>
      </c>
      <c r="T123" s="48"/>
      <c r="U123" s="33"/>
      <c r="V123" s="33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155"/>
      <c r="AS123" s="147"/>
      <c r="AT123" s="147"/>
      <c r="AU123" s="35"/>
      <c r="AV123" s="35"/>
      <c r="AW123" s="35"/>
      <c r="AX123" s="35"/>
      <c r="AY123" s="35"/>
      <c r="AZ123" s="35"/>
      <c r="BA123" s="35"/>
      <c r="BB123" s="35"/>
      <c r="BC123" s="35"/>
      <c r="BD123" s="16">
        <f t="shared" si="15"/>
        <v>8</v>
      </c>
      <c r="BE123" s="16">
        <f t="shared" si="16"/>
        <v>0</v>
      </c>
      <c r="BF123" s="16">
        <f t="shared" si="20"/>
        <v>8</v>
      </c>
      <c r="BH123" s="75">
        <f t="shared" si="22"/>
        <v>-1</v>
      </c>
      <c r="BI123" s="45">
        <f>BH123-BF123</f>
        <v>-9</v>
      </c>
      <c r="BJ123" s="39"/>
    </row>
    <row r="124" spans="1:62" ht="20.25" customHeight="1" thickBot="1" x14ac:dyDescent="0.3">
      <c r="A124" s="30" t="s">
        <v>91</v>
      </c>
      <c r="B124" s="30" t="str">
        <f>[1]АВТОМЕХАНИК!B24</f>
        <v>Безопасность жизнедеятельности</v>
      </c>
      <c r="C124" s="31" t="s">
        <v>29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49"/>
      <c r="V124" s="49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155"/>
      <c r="AS124" s="147"/>
      <c r="AT124" s="147"/>
      <c r="AU124" s="49"/>
      <c r="AV124" s="49"/>
      <c r="AW124" s="49"/>
      <c r="AX124" s="49"/>
      <c r="AY124" s="49"/>
      <c r="AZ124" s="49"/>
      <c r="BA124" s="49"/>
      <c r="BB124" s="49"/>
      <c r="BC124" s="49"/>
      <c r="BD124" s="54">
        <f t="shared" si="15"/>
        <v>0</v>
      </c>
      <c r="BE124" s="54">
        <f t="shared" si="16"/>
        <v>0</v>
      </c>
      <c r="BF124" s="54">
        <f t="shared" si="20"/>
        <v>0</v>
      </c>
      <c r="BG124" s="55"/>
      <c r="BH124" s="80">
        <f t="shared" si="22"/>
        <v>32</v>
      </c>
      <c r="BI124" s="55">
        <f t="shared" si="19"/>
        <v>32</v>
      </c>
      <c r="BJ124" s="39" t="str">
        <f>B124</f>
        <v>Безопасность жизнедеятельности</v>
      </c>
    </row>
    <row r="125" spans="1:62" ht="20.25" customHeight="1" thickBot="1" x14ac:dyDescent="0.3">
      <c r="A125" s="16"/>
      <c r="B125" s="47"/>
      <c r="C125" s="41" t="s">
        <v>32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9"/>
      <c r="V125" s="49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155"/>
      <c r="AS125" s="147"/>
      <c r="AT125" s="147"/>
      <c r="AU125" s="49"/>
      <c r="AV125" s="49"/>
      <c r="AW125" s="49"/>
      <c r="AX125" s="49"/>
      <c r="AY125" s="49"/>
      <c r="AZ125" s="49"/>
      <c r="BA125" s="49"/>
      <c r="BB125" s="49"/>
      <c r="BC125" s="49"/>
      <c r="BD125" s="16">
        <f t="shared" si="15"/>
        <v>0</v>
      </c>
      <c r="BE125" s="16">
        <f t="shared" si="16"/>
        <v>0</v>
      </c>
      <c r="BF125" s="16">
        <f t="shared" si="20"/>
        <v>0</v>
      </c>
      <c r="BH125" s="78">
        <f t="shared" si="22"/>
        <v>16</v>
      </c>
      <c r="BI125" s="3">
        <f t="shared" si="19"/>
        <v>16</v>
      </c>
      <c r="BJ125" s="50"/>
    </row>
    <row r="126" spans="1:62" ht="20.25" customHeight="1" thickBot="1" x14ac:dyDescent="0.3">
      <c r="A126" s="30"/>
      <c r="B126" s="30"/>
      <c r="C126" s="31" t="s">
        <v>29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49"/>
      <c r="V126" s="49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156"/>
      <c r="AS126" s="147"/>
      <c r="AT126" s="147"/>
      <c r="AU126" s="49"/>
      <c r="AV126" s="49"/>
      <c r="AW126" s="49"/>
      <c r="AX126" s="49"/>
      <c r="AY126" s="49"/>
      <c r="AZ126" s="49"/>
      <c r="BA126" s="49"/>
      <c r="BB126" s="49"/>
      <c r="BC126" s="49"/>
      <c r="BD126" s="54">
        <f t="shared" si="15"/>
        <v>0</v>
      </c>
      <c r="BE126" s="54">
        <f t="shared" si="16"/>
        <v>0</v>
      </c>
      <c r="BF126" s="54">
        <f t="shared" si="20"/>
        <v>0</v>
      </c>
      <c r="BG126" s="55"/>
      <c r="BH126" s="80">
        <f t="shared" si="22"/>
        <v>34</v>
      </c>
      <c r="BI126" s="55">
        <f t="shared" si="19"/>
        <v>34</v>
      </c>
      <c r="BJ126" s="39">
        <f>B126</f>
        <v>0</v>
      </c>
    </row>
    <row r="127" spans="1:62" ht="20.25" customHeight="1" thickBot="1" x14ac:dyDescent="0.3">
      <c r="A127" s="30"/>
      <c r="B127" s="30"/>
      <c r="C127" s="31" t="s">
        <v>32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9"/>
      <c r="V127" s="49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76"/>
      <c r="AN127" s="76"/>
      <c r="AO127" s="76"/>
      <c r="AP127" s="76"/>
      <c r="AQ127" s="76"/>
      <c r="AR127" s="156"/>
      <c r="AS127" s="147"/>
      <c r="AT127" s="147"/>
      <c r="AU127" s="49"/>
      <c r="AV127" s="49"/>
      <c r="AW127" s="49"/>
      <c r="AX127" s="49"/>
      <c r="AY127" s="49"/>
      <c r="AZ127" s="49"/>
      <c r="BA127" s="49"/>
      <c r="BB127" s="49"/>
      <c r="BC127" s="49"/>
      <c r="BD127" s="16">
        <f t="shared" si="15"/>
        <v>0</v>
      </c>
      <c r="BE127" s="16">
        <f t="shared" si="16"/>
        <v>0</v>
      </c>
      <c r="BF127" s="16">
        <f t="shared" si="20"/>
        <v>0</v>
      </c>
      <c r="BH127" s="78">
        <f t="shared" si="22"/>
        <v>17</v>
      </c>
      <c r="BI127" s="3">
        <f t="shared" si="19"/>
        <v>17</v>
      </c>
      <c r="BJ127" s="39"/>
    </row>
    <row r="128" spans="1:62" ht="20.25" customHeight="1" thickBot="1" x14ac:dyDescent="0.3">
      <c r="A128" s="81" t="s">
        <v>57</v>
      </c>
      <c r="B128" s="81" t="str">
        <f>[1]АВТОМЕХАНИК!B27</f>
        <v xml:space="preserve">ПРОФЕССИОНАЛЬНЫЕ МОДУЛИ </v>
      </c>
      <c r="C128" s="165" t="s">
        <v>29</v>
      </c>
      <c r="D128" s="83">
        <f>D130+D140+D148</f>
        <v>10</v>
      </c>
      <c r="E128" s="83">
        <f t="shared" ref="E128:AQ129" si="23">E130+E140+E148</f>
        <v>10</v>
      </c>
      <c r="F128" s="83">
        <f t="shared" si="23"/>
        <v>10</v>
      </c>
      <c r="G128" s="83">
        <f t="shared" si="23"/>
        <v>10</v>
      </c>
      <c r="H128" s="83">
        <f t="shared" si="23"/>
        <v>10</v>
      </c>
      <c r="I128" s="83">
        <f t="shared" si="23"/>
        <v>10</v>
      </c>
      <c r="J128" s="83">
        <f t="shared" si="23"/>
        <v>10</v>
      </c>
      <c r="K128" s="83">
        <f t="shared" si="23"/>
        <v>10</v>
      </c>
      <c r="L128" s="83">
        <f t="shared" si="23"/>
        <v>10</v>
      </c>
      <c r="M128" s="83">
        <f t="shared" si="23"/>
        <v>10</v>
      </c>
      <c r="N128" s="83">
        <f t="shared" si="23"/>
        <v>10</v>
      </c>
      <c r="O128" s="83">
        <f t="shared" si="23"/>
        <v>10</v>
      </c>
      <c r="P128" s="83">
        <f t="shared" si="23"/>
        <v>10</v>
      </c>
      <c r="Q128" s="83">
        <f t="shared" si="23"/>
        <v>10</v>
      </c>
      <c r="R128" s="83">
        <f t="shared" si="23"/>
        <v>10</v>
      </c>
      <c r="S128" s="83">
        <f t="shared" si="23"/>
        <v>10</v>
      </c>
      <c r="T128" s="83">
        <f t="shared" si="23"/>
        <v>10</v>
      </c>
      <c r="U128" s="22"/>
      <c r="V128" s="22"/>
      <c r="W128" s="83">
        <f t="shared" si="23"/>
        <v>11</v>
      </c>
      <c r="X128" s="83">
        <f t="shared" si="23"/>
        <v>11</v>
      </c>
      <c r="Y128" s="83">
        <f t="shared" si="23"/>
        <v>11</v>
      </c>
      <c r="Z128" s="83">
        <f t="shared" si="23"/>
        <v>11</v>
      </c>
      <c r="AA128" s="83">
        <f t="shared" si="23"/>
        <v>11</v>
      </c>
      <c r="AB128" s="83">
        <f t="shared" si="23"/>
        <v>11</v>
      </c>
      <c r="AC128" s="83">
        <f t="shared" si="23"/>
        <v>11</v>
      </c>
      <c r="AD128" s="83">
        <f t="shared" si="23"/>
        <v>11</v>
      </c>
      <c r="AE128" s="83">
        <f t="shared" si="23"/>
        <v>11</v>
      </c>
      <c r="AF128" s="83">
        <f t="shared" si="23"/>
        <v>11</v>
      </c>
      <c r="AG128" s="83">
        <f t="shared" si="23"/>
        <v>11</v>
      </c>
      <c r="AH128" s="83">
        <f t="shared" si="23"/>
        <v>11</v>
      </c>
      <c r="AI128" s="83">
        <f t="shared" si="23"/>
        <v>11</v>
      </c>
      <c r="AJ128" s="83">
        <f t="shared" si="23"/>
        <v>11</v>
      </c>
      <c r="AK128" s="83">
        <f t="shared" si="23"/>
        <v>11</v>
      </c>
      <c r="AL128" s="83">
        <f t="shared" si="23"/>
        <v>11</v>
      </c>
      <c r="AM128" s="83">
        <f t="shared" si="23"/>
        <v>11</v>
      </c>
      <c r="AN128" s="83">
        <f t="shared" si="23"/>
        <v>11</v>
      </c>
      <c r="AO128" s="83">
        <f t="shared" si="23"/>
        <v>11</v>
      </c>
      <c r="AP128" s="83">
        <f t="shared" si="23"/>
        <v>11</v>
      </c>
      <c r="AQ128" s="83">
        <f t="shared" si="23"/>
        <v>11</v>
      </c>
      <c r="AR128" s="147"/>
      <c r="AS128" s="147"/>
      <c r="AT128" s="147"/>
      <c r="AU128" s="35"/>
      <c r="AV128" s="35"/>
      <c r="AW128" s="35"/>
      <c r="AX128" s="35"/>
      <c r="AY128" s="35"/>
      <c r="AZ128" s="35"/>
      <c r="BA128" s="35"/>
      <c r="BB128" s="35"/>
      <c r="BC128" s="35"/>
      <c r="BD128" s="84">
        <f t="shared" si="15"/>
        <v>170</v>
      </c>
      <c r="BE128" s="84">
        <f t="shared" si="16"/>
        <v>231</v>
      </c>
      <c r="BF128" s="85">
        <f t="shared" si="20"/>
        <v>401</v>
      </c>
      <c r="BG128" s="86"/>
      <c r="BH128" s="166">
        <f t="shared" si="22"/>
        <v>787</v>
      </c>
      <c r="BI128" s="167">
        <f t="shared" si="19"/>
        <v>386</v>
      </c>
      <c r="BJ128" s="168" t="s">
        <v>92</v>
      </c>
    </row>
    <row r="129" spans="1:62" ht="20.25" customHeight="1" thickBot="1" x14ac:dyDescent="0.3">
      <c r="A129" s="30"/>
      <c r="B129" s="30"/>
      <c r="C129" s="31" t="s">
        <v>48</v>
      </c>
      <c r="D129" s="76">
        <f>D131+D141+D149</f>
        <v>2</v>
      </c>
      <c r="E129" s="76">
        <f t="shared" si="23"/>
        <v>2</v>
      </c>
      <c r="F129" s="76">
        <f t="shared" si="23"/>
        <v>2</v>
      </c>
      <c r="G129" s="76">
        <f t="shared" si="23"/>
        <v>2</v>
      </c>
      <c r="H129" s="76">
        <f t="shared" si="23"/>
        <v>2</v>
      </c>
      <c r="I129" s="76">
        <f t="shared" si="23"/>
        <v>2</v>
      </c>
      <c r="J129" s="76">
        <f t="shared" si="23"/>
        <v>2</v>
      </c>
      <c r="K129" s="76">
        <f t="shared" si="23"/>
        <v>2</v>
      </c>
      <c r="L129" s="76">
        <f t="shared" si="23"/>
        <v>2</v>
      </c>
      <c r="M129" s="76">
        <f t="shared" si="23"/>
        <v>2</v>
      </c>
      <c r="N129" s="76">
        <f t="shared" si="23"/>
        <v>2</v>
      </c>
      <c r="O129" s="76">
        <f t="shared" si="23"/>
        <v>2</v>
      </c>
      <c r="P129" s="76">
        <f t="shared" si="23"/>
        <v>2</v>
      </c>
      <c r="Q129" s="76">
        <f t="shared" si="23"/>
        <v>2</v>
      </c>
      <c r="R129" s="76">
        <f t="shared" si="23"/>
        <v>2</v>
      </c>
      <c r="S129" s="76">
        <f t="shared" si="23"/>
        <v>2</v>
      </c>
      <c r="T129" s="76">
        <f t="shared" si="23"/>
        <v>2</v>
      </c>
      <c r="U129" s="33"/>
      <c r="V129" s="33"/>
      <c r="W129" s="76">
        <f t="shared" si="23"/>
        <v>2</v>
      </c>
      <c r="X129" s="76">
        <f t="shared" si="23"/>
        <v>3</v>
      </c>
      <c r="Y129" s="76">
        <f t="shared" si="23"/>
        <v>2</v>
      </c>
      <c r="Z129" s="76">
        <f t="shared" si="23"/>
        <v>3</v>
      </c>
      <c r="AA129" s="76">
        <f t="shared" si="23"/>
        <v>2</v>
      </c>
      <c r="AB129" s="76">
        <f t="shared" si="23"/>
        <v>3</v>
      </c>
      <c r="AC129" s="76">
        <f t="shared" si="23"/>
        <v>2</v>
      </c>
      <c r="AD129" s="76">
        <f t="shared" si="23"/>
        <v>3</v>
      </c>
      <c r="AE129" s="76">
        <f t="shared" si="23"/>
        <v>2</v>
      </c>
      <c r="AF129" s="76">
        <f t="shared" si="23"/>
        <v>3</v>
      </c>
      <c r="AG129" s="76">
        <f t="shared" si="23"/>
        <v>2</v>
      </c>
      <c r="AH129" s="76">
        <f t="shared" si="23"/>
        <v>3</v>
      </c>
      <c r="AI129" s="76">
        <f t="shared" si="23"/>
        <v>2</v>
      </c>
      <c r="AJ129" s="76">
        <f t="shared" si="23"/>
        <v>3</v>
      </c>
      <c r="AK129" s="76">
        <f t="shared" si="23"/>
        <v>2</v>
      </c>
      <c r="AL129" s="76">
        <f t="shared" si="23"/>
        <v>3</v>
      </c>
      <c r="AM129" s="76">
        <f t="shared" si="23"/>
        <v>2</v>
      </c>
      <c r="AN129" s="76">
        <f t="shared" si="23"/>
        <v>3</v>
      </c>
      <c r="AO129" s="76">
        <f t="shared" si="23"/>
        <v>2</v>
      </c>
      <c r="AP129" s="76">
        <f t="shared" si="23"/>
        <v>3</v>
      </c>
      <c r="AQ129" s="76">
        <f t="shared" si="23"/>
        <v>2</v>
      </c>
      <c r="AR129" s="156"/>
      <c r="AS129" s="147"/>
      <c r="AT129" s="147"/>
      <c r="AU129" s="35"/>
      <c r="AV129" s="35"/>
      <c r="AW129" s="35"/>
      <c r="AX129" s="35"/>
      <c r="AY129" s="35"/>
      <c r="AZ129" s="35"/>
      <c r="BA129" s="35"/>
      <c r="BB129" s="35"/>
      <c r="BC129" s="35"/>
      <c r="BD129" s="16">
        <f t="shared" si="15"/>
        <v>34</v>
      </c>
      <c r="BE129" s="16">
        <f t="shared" si="16"/>
        <v>52</v>
      </c>
      <c r="BF129" s="16">
        <f t="shared" si="20"/>
        <v>86</v>
      </c>
      <c r="BH129" s="150">
        <f t="shared" si="22"/>
        <v>192</v>
      </c>
      <c r="BI129" s="169">
        <f>BH129-BF129</f>
        <v>106</v>
      </c>
      <c r="BJ129" s="170"/>
    </row>
    <row r="130" spans="1:62" ht="20.25" customHeight="1" thickBot="1" x14ac:dyDescent="0.3">
      <c r="A130" s="90" t="str">
        <f>[1]АВТОМЕХАНИК!A28</f>
        <v>ПМ.01</v>
      </c>
      <c r="B130" s="171" t="str">
        <f>[1]АВТОМЕХАНИК!B28</f>
        <v>Техническое обслуживание и ремонт автотранспорта</v>
      </c>
      <c r="C130" s="165" t="s">
        <v>29</v>
      </c>
      <c r="D130" s="82">
        <f>D132+D134+D136+D138</f>
        <v>8</v>
      </c>
      <c r="E130" s="82">
        <f>E132+E134+E136+E138</f>
        <v>8</v>
      </c>
      <c r="F130" s="82">
        <f t="shared" ref="F130:AQ130" si="24">F132+F134+F136+F138</f>
        <v>8</v>
      </c>
      <c r="G130" s="82">
        <f t="shared" si="24"/>
        <v>8</v>
      </c>
      <c r="H130" s="82">
        <f t="shared" si="24"/>
        <v>8</v>
      </c>
      <c r="I130" s="82">
        <f t="shared" si="24"/>
        <v>8</v>
      </c>
      <c r="J130" s="82">
        <f t="shared" si="24"/>
        <v>8</v>
      </c>
      <c r="K130" s="82">
        <f t="shared" si="24"/>
        <v>8</v>
      </c>
      <c r="L130" s="82">
        <f t="shared" si="24"/>
        <v>8</v>
      </c>
      <c r="M130" s="82">
        <f t="shared" si="24"/>
        <v>8</v>
      </c>
      <c r="N130" s="82">
        <f t="shared" si="24"/>
        <v>5</v>
      </c>
      <c r="O130" s="82">
        <f t="shared" si="24"/>
        <v>5</v>
      </c>
      <c r="P130" s="82">
        <f t="shared" si="24"/>
        <v>5</v>
      </c>
      <c r="Q130" s="82">
        <f t="shared" si="24"/>
        <v>5</v>
      </c>
      <c r="R130" s="82">
        <f t="shared" si="24"/>
        <v>5</v>
      </c>
      <c r="S130" s="82">
        <f t="shared" si="24"/>
        <v>5</v>
      </c>
      <c r="T130" s="82">
        <f t="shared" si="24"/>
        <v>5</v>
      </c>
      <c r="U130" s="33"/>
      <c r="V130" s="33"/>
      <c r="W130" s="82">
        <f t="shared" si="24"/>
        <v>6</v>
      </c>
      <c r="X130" s="82">
        <f t="shared" si="24"/>
        <v>6</v>
      </c>
      <c r="Y130" s="82">
        <f t="shared" si="24"/>
        <v>6</v>
      </c>
      <c r="Z130" s="82">
        <f t="shared" si="24"/>
        <v>6</v>
      </c>
      <c r="AA130" s="82">
        <f t="shared" si="24"/>
        <v>6</v>
      </c>
      <c r="AB130" s="82">
        <f t="shared" si="24"/>
        <v>6</v>
      </c>
      <c r="AC130" s="82">
        <f t="shared" si="24"/>
        <v>6</v>
      </c>
      <c r="AD130" s="82">
        <f t="shared" si="24"/>
        <v>6</v>
      </c>
      <c r="AE130" s="82">
        <f t="shared" si="24"/>
        <v>6</v>
      </c>
      <c r="AF130" s="82">
        <f t="shared" si="24"/>
        <v>6</v>
      </c>
      <c r="AG130" s="82">
        <f t="shared" si="24"/>
        <v>6</v>
      </c>
      <c r="AH130" s="82">
        <f t="shared" si="24"/>
        <v>6</v>
      </c>
      <c r="AI130" s="82">
        <f t="shared" si="24"/>
        <v>6</v>
      </c>
      <c r="AJ130" s="82">
        <f t="shared" si="24"/>
        <v>6</v>
      </c>
      <c r="AK130" s="82">
        <f t="shared" si="24"/>
        <v>6</v>
      </c>
      <c r="AL130" s="82">
        <f t="shared" si="24"/>
        <v>6</v>
      </c>
      <c r="AM130" s="82">
        <f t="shared" si="24"/>
        <v>6</v>
      </c>
      <c r="AN130" s="82">
        <f t="shared" si="24"/>
        <v>6</v>
      </c>
      <c r="AO130" s="82">
        <f t="shared" si="24"/>
        <v>6</v>
      </c>
      <c r="AP130" s="82">
        <f t="shared" si="24"/>
        <v>6</v>
      </c>
      <c r="AQ130" s="82">
        <f t="shared" si="24"/>
        <v>6</v>
      </c>
      <c r="AR130" s="156"/>
      <c r="AS130" s="147"/>
      <c r="AT130" s="147"/>
      <c r="AU130" s="35"/>
      <c r="AV130" s="35"/>
      <c r="AW130" s="35"/>
      <c r="AX130" s="35"/>
      <c r="AY130" s="35"/>
      <c r="AZ130" s="35"/>
      <c r="BA130" s="35"/>
      <c r="BB130" s="35"/>
      <c r="BC130" s="35"/>
      <c r="BD130" s="84">
        <f t="shared" si="15"/>
        <v>115</v>
      </c>
      <c r="BE130" s="84">
        <f t="shared" si="16"/>
        <v>126</v>
      </c>
      <c r="BF130" s="85">
        <f t="shared" si="20"/>
        <v>241</v>
      </c>
      <c r="BG130" s="86"/>
      <c r="BH130" s="166">
        <f t="shared" si="22"/>
        <v>510</v>
      </c>
      <c r="BI130" s="172">
        <f t="shared" si="19"/>
        <v>269</v>
      </c>
      <c r="BJ130" s="173" t="str">
        <f>B130</f>
        <v>Техническое обслуживание и ремонт автотранспорта</v>
      </c>
    </row>
    <row r="131" spans="1:62" ht="20.25" customHeight="1" thickBot="1" x14ac:dyDescent="0.3">
      <c r="A131" s="30"/>
      <c r="B131" s="30"/>
      <c r="C131" s="31" t="s">
        <v>48</v>
      </c>
      <c r="D131" s="82">
        <f>D133+D135+D137+D139</f>
        <v>1</v>
      </c>
      <c r="E131" s="82">
        <f t="shared" ref="E131:AQ131" si="25">E133+E135+E137+E139</f>
        <v>1</v>
      </c>
      <c r="F131" s="82">
        <f t="shared" si="25"/>
        <v>1</v>
      </c>
      <c r="G131" s="82">
        <f t="shared" si="25"/>
        <v>1</v>
      </c>
      <c r="H131" s="82">
        <f t="shared" si="25"/>
        <v>1</v>
      </c>
      <c r="I131" s="82">
        <f t="shared" si="25"/>
        <v>1</v>
      </c>
      <c r="J131" s="82">
        <f t="shared" si="25"/>
        <v>1</v>
      </c>
      <c r="K131" s="82">
        <f t="shared" si="25"/>
        <v>1</v>
      </c>
      <c r="L131" s="82">
        <f t="shared" si="25"/>
        <v>1</v>
      </c>
      <c r="M131" s="82">
        <f t="shared" si="25"/>
        <v>1</v>
      </c>
      <c r="N131" s="82">
        <f t="shared" si="25"/>
        <v>1</v>
      </c>
      <c r="O131" s="82">
        <f t="shared" si="25"/>
        <v>1</v>
      </c>
      <c r="P131" s="82">
        <f t="shared" si="25"/>
        <v>1</v>
      </c>
      <c r="Q131" s="82">
        <f t="shared" si="25"/>
        <v>1</v>
      </c>
      <c r="R131" s="82">
        <f t="shared" si="25"/>
        <v>1</v>
      </c>
      <c r="S131" s="82">
        <f t="shared" si="25"/>
        <v>1</v>
      </c>
      <c r="T131" s="82">
        <f t="shared" si="25"/>
        <v>1</v>
      </c>
      <c r="U131" s="33"/>
      <c r="V131" s="33"/>
      <c r="W131" s="82">
        <f t="shared" si="25"/>
        <v>1</v>
      </c>
      <c r="X131" s="82">
        <f t="shared" si="25"/>
        <v>2</v>
      </c>
      <c r="Y131" s="82">
        <f t="shared" si="25"/>
        <v>1</v>
      </c>
      <c r="Z131" s="82">
        <f t="shared" si="25"/>
        <v>2</v>
      </c>
      <c r="AA131" s="82">
        <f t="shared" si="25"/>
        <v>1</v>
      </c>
      <c r="AB131" s="82">
        <f t="shared" si="25"/>
        <v>2</v>
      </c>
      <c r="AC131" s="82">
        <f t="shared" si="25"/>
        <v>1</v>
      </c>
      <c r="AD131" s="82">
        <f t="shared" si="25"/>
        <v>2</v>
      </c>
      <c r="AE131" s="82">
        <f t="shared" si="25"/>
        <v>1</v>
      </c>
      <c r="AF131" s="82">
        <f t="shared" si="25"/>
        <v>2</v>
      </c>
      <c r="AG131" s="82">
        <f t="shared" si="25"/>
        <v>1</v>
      </c>
      <c r="AH131" s="82">
        <f t="shared" si="25"/>
        <v>2</v>
      </c>
      <c r="AI131" s="82">
        <f t="shared" si="25"/>
        <v>1</v>
      </c>
      <c r="AJ131" s="82">
        <f t="shared" si="25"/>
        <v>2</v>
      </c>
      <c r="AK131" s="82">
        <f t="shared" si="25"/>
        <v>1</v>
      </c>
      <c r="AL131" s="82">
        <f t="shared" si="25"/>
        <v>2</v>
      </c>
      <c r="AM131" s="82">
        <f t="shared" si="25"/>
        <v>1</v>
      </c>
      <c r="AN131" s="82">
        <f t="shared" si="25"/>
        <v>2</v>
      </c>
      <c r="AO131" s="82">
        <f t="shared" si="25"/>
        <v>1</v>
      </c>
      <c r="AP131" s="82">
        <f t="shared" si="25"/>
        <v>2</v>
      </c>
      <c r="AQ131" s="82">
        <f t="shared" si="25"/>
        <v>1</v>
      </c>
      <c r="AR131" s="156"/>
      <c r="AS131" s="147"/>
      <c r="AT131" s="147"/>
      <c r="AU131" s="35"/>
      <c r="AV131" s="35"/>
      <c r="AW131" s="35"/>
      <c r="AX131" s="35"/>
      <c r="AY131" s="35"/>
      <c r="AZ131" s="35"/>
      <c r="BA131" s="35"/>
      <c r="BB131" s="35"/>
      <c r="BC131" s="35"/>
      <c r="BD131" s="16">
        <f t="shared" si="15"/>
        <v>17</v>
      </c>
      <c r="BE131" s="16">
        <f t="shared" si="16"/>
        <v>31</v>
      </c>
      <c r="BF131" s="16">
        <f t="shared" si="20"/>
        <v>48</v>
      </c>
      <c r="BH131" s="150">
        <f t="shared" si="22"/>
        <v>91</v>
      </c>
      <c r="BI131" s="169">
        <f t="shared" si="19"/>
        <v>43</v>
      </c>
      <c r="BJ131" s="170"/>
    </row>
    <row r="132" spans="1:62" ht="20.25" customHeight="1" thickBot="1" x14ac:dyDescent="0.3">
      <c r="A132" s="30" t="str">
        <f>[1]АВТОМЕХАНИК!A29</f>
        <v>МДК.01.01</v>
      </c>
      <c r="B132" s="93" t="str">
        <f>[1]АВТОМЕХАНИК!B29</f>
        <v>Слесарное дело и технические измерения</v>
      </c>
      <c r="C132" s="94" t="s">
        <v>29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33"/>
      <c r="V132" s="33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156"/>
      <c r="AS132" s="147"/>
      <c r="AT132" s="147"/>
      <c r="AU132" s="35"/>
      <c r="AV132" s="35"/>
      <c r="AW132" s="35"/>
      <c r="AX132" s="35"/>
      <c r="AY132" s="35"/>
      <c r="AZ132" s="35"/>
      <c r="BA132" s="35"/>
      <c r="BB132" s="35"/>
      <c r="BC132" s="35"/>
      <c r="BD132" s="95">
        <f t="shared" si="15"/>
        <v>0</v>
      </c>
      <c r="BE132" s="95">
        <f t="shared" si="16"/>
        <v>0</v>
      </c>
      <c r="BF132" s="95">
        <f t="shared" si="20"/>
        <v>0</v>
      </c>
      <c r="BG132" s="96"/>
      <c r="BH132" s="97">
        <f t="shared" si="22"/>
        <v>17</v>
      </c>
      <c r="BI132" s="96">
        <f t="shared" si="19"/>
        <v>17</v>
      </c>
      <c r="BJ132" s="93" t="str">
        <f>B132</f>
        <v>Слесарное дело и технические измерения</v>
      </c>
    </row>
    <row r="133" spans="1:62" ht="20.25" customHeight="1" thickBot="1" x14ac:dyDescent="0.3">
      <c r="A133" s="30"/>
      <c r="B133" s="30"/>
      <c r="C133" s="31" t="s">
        <v>48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33"/>
      <c r="V133" s="33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156"/>
      <c r="AS133" s="147"/>
      <c r="AT133" s="147"/>
      <c r="AU133" s="35"/>
      <c r="AV133" s="35"/>
      <c r="AW133" s="35"/>
      <c r="AX133" s="35"/>
      <c r="AY133" s="35"/>
      <c r="AZ133" s="35"/>
      <c r="BA133" s="35"/>
      <c r="BB133" s="35"/>
      <c r="BC133" s="35"/>
      <c r="BD133" s="16">
        <f t="shared" si="15"/>
        <v>0</v>
      </c>
      <c r="BE133" s="16">
        <f t="shared" si="16"/>
        <v>0</v>
      </c>
      <c r="BF133" s="16">
        <f t="shared" si="20"/>
        <v>0</v>
      </c>
      <c r="BH133" s="150">
        <f t="shared" si="22"/>
        <v>0</v>
      </c>
      <c r="BI133" s="45">
        <f>BH133-BF133</f>
        <v>0</v>
      </c>
      <c r="BJ133" s="30"/>
    </row>
    <row r="134" spans="1:62" ht="20.25" customHeight="1" thickBot="1" x14ac:dyDescent="0.3">
      <c r="A134" s="30" t="str">
        <f>[1]АВТОМЕХАНИК!A30</f>
        <v>МДК.01.02</v>
      </c>
      <c r="B134" s="93" t="str">
        <f>[1]АВТОМЕХАНИК!B30</f>
        <v>Устройство, техническое обслуживание и ремонт автомобилей.</v>
      </c>
      <c r="C134" s="94" t="s">
        <v>29</v>
      </c>
      <c r="D134" s="94">
        <v>2</v>
      </c>
      <c r="E134" s="94">
        <v>2</v>
      </c>
      <c r="F134" s="94">
        <v>2</v>
      </c>
      <c r="G134" s="94">
        <v>2</v>
      </c>
      <c r="H134" s="94">
        <v>2</v>
      </c>
      <c r="I134" s="94">
        <v>2</v>
      </c>
      <c r="J134" s="94">
        <v>2</v>
      </c>
      <c r="K134" s="94">
        <v>2</v>
      </c>
      <c r="L134" s="94">
        <v>2</v>
      </c>
      <c r="M134" s="94">
        <v>2</v>
      </c>
      <c r="N134" s="94">
        <v>2</v>
      </c>
      <c r="O134" s="94">
        <v>2</v>
      </c>
      <c r="P134" s="94">
        <v>2</v>
      </c>
      <c r="Q134" s="94">
        <v>2</v>
      </c>
      <c r="R134" s="94">
        <v>2</v>
      </c>
      <c r="S134" s="94">
        <v>2</v>
      </c>
      <c r="T134" s="94">
        <v>2</v>
      </c>
      <c r="U134" s="33"/>
      <c r="V134" s="33"/>
      <c r="W134" s="94">
        <v>3</v>
      </c>
      <c r="X134" s="94">
        <v>3</v>
      </c>
      <c r="Y134" s="94">
        <v>3</v>
      </c>
      <c r="Z134" s="94">
        <v>3</v>
      </c>
      <c r="AA134" s="94">
        <v>3</v>
      </c>
      <c r="AB134" s="94">
        <v>3</v>
      </c>
      <c r="AC134" s="94">
        <v>3</v>
      </c>
      <c r="AD134" s="94">
        <v>3</v>
      </c>
      <c r="AE134" s="94">
        <v>3</v>
      </c>
      <c r="AF134" s="94">
        <v>3</v>
      </c>
      <c r="AG134" s="94">
        <v>3</v>
      </c>
      <c r="AH134" s="94">
        <v>3</v>
      </c>
      <c r="AI134" s="94">
        <v>3</v>
      </c>
      <c r="AJ134" s="94">
        <v>3</v>
      </c>
      <c r="AK134" s="94">
        <v>3</v>
      </c>
      <c r="AL134" s="94">
        <v>3</v>
      </c>
      <c r="AM134" s="94">
        <v>3</v>
      </c>
      <c r="AN134" s="94">
        <v>3</v>
      </c>
      <c r="AO134" s="94">
        <v>3</v>
      </c>
      <c r="AP134" s="94">
        <v>3</v>
      </c>
      <c r="AQ134" s="94">
        <v>3</v>
      </c>
      <c r="AR134" s="156"/>
      <c r="AS134" s="147"/>
      <c r="AT134" s="147"/>
      <c r="AU134" s="35"/>
      <c r="AV134" s="35"/>
      <c r="AW134" s="35"/>
      <c r="AX134" s="35"/>
      <c r="AY134" s="35"/>
      <c r="AZ134" s="35"/>
      <c r="BA134" s="35"/>
      <c r="BB134" s="35"/>
      <c r="BC134" s="35"/>
      <c r="BD134" s="95">
        <f t="shared" si="15"/>
        <v>34</v>
      </c>
      <c r="BE134" s="95">
        <f t="shared" si="16"/>
        <v>63</v>
      </c>
      <c r="BF134" s="95">
        <f t="shared" si="20"/>
        <v>97</v>
      </c>
      <c r="BG134" s="96"/>
      <c r="BH134" s="97">
        <f t="shared" si="22"/>
        <v>167</v>
      </c>
      <c r="BI134" s="174">
        <f t="shared" ref="BI134:BI139" si="26">BH134-BF134</f>
        <v>70</v>
      </c>
      <c r="BJ134" s="93" t="str">
        <f>B134</f>
        <v>Устройство, техническое обслуживание и ремонт автомобилей.</v>
      </c>
    </row>
    <row r="135" spans="1:62" ht="20.25" customHeight="1" thickBot="1" x14ac:dyDescent="0.3">
      <c r="A135" s="30"/>
      <c r="B135" s="30"/>
      <c r="C135" s="31" t="s">
        <v>48</v>
      </c>
      <c r="D135" s="48">
        <v>1</v>
      </c>
      <c r="E135" s="48">
        <v>1</v>
      </c>
      <c r="F135" s="48">
        <v>1</v>
      </c>
      <c r="G135" s="48">
        <v>1</v>
      </c>
      <c r="H135" s="48">
        <v>1</v>
      </c>
      <c r="I135" s="48">
        <v>1</v>
      </c>
      <c r="J135" s="48">
        <v>1</v>
      </c>
      <c r="K135" s="48">
        <v>1</v>
      </c>
      <c r="L135" s="48">
        <v>1</v>
      </c>
      <c r="M135" s="48">
        <v>1</v>
      </c>
      <c r="N135" s="48">
        <v>1</v>
      </c>
      <c r="O135" s="48">
        <v>1</v>
      </c>
      <c r="P135" s="48">
        <v>1</v>
      </c>
      <c r="Q135" s="48">
        <v>1</v>
      </c>
      <c r="R135" s="48">
        <v>1</v>
      </c>
      <c r="S135" s="48">
        <v>1</v>
      </c>
      <c r="T135" s="48">
        <v>1</v>
      </c>
      <c r="U135" s="33"/>
      <c r="V135" s="33"/>
      <c r="W135" s="48">
        <v>1</v>
      </c>
      <c r="X135" s="48">
        <v>2</v>
      </c>
      <c r="Y135" s="48">
        <v>1</v>
      </c>
      <c r="Z135" s="48">
        <v>2</v>
      </c>
      <c r="AA135" s="48">
        <v>1</v>
      </c>
      <c r="AB135" s="48">
        <v>2</v>
      </c>
      <c r="AC135" s="48">
        <v>1</v>
      </c>
      <c r="AD135" s="48">
        <v>2</v>
      </c>
      <c r="AE135" s="48">
        <v>1</v>
      </c>
      <c r="AF135" s="48">
        <v>2</v>
      </c>
      <c r="AG135" s="48">
        <v>1</v>
      </c>
      <c r="AH135" s="48">
        <v>2</v>
      </c>
      <c r="AI135" s="48">
        <v>1</v>
      </c>
      <c r="AJ135" s="48">
        <v>2</v>
      </c>
      <c r="AK135" s="48">
        <v>1</v>
      </c>
      <c r="AL135" s="48">
        <v>2</v>
      </c>
      <c r="AM135" s="48">
        <v>1</v>
      </c>
      <c r="AN135" s="48">
        <v>2</v>
      </c>
      <c r="AO135" s="48">
        <v>1</v>
      </c>
      <c r="AP135" s="48">
        <v>2</v>
      </c>
      <c r="AQ135" s="48">
        <v>1</v>
      </c>
      <c r="AR135" s="156"/>
      <c r="AS135" s="147"/>
      <c r="AT135" s="147"/>
      <c r="AU135" s="35"/>
      <c r="AV135" s="35"/>
      <c r="AW135" s="35"/>
      <c r="AX135" s="35"/>
      <c r="AY135" s="35"/>
      <c r="AZ135" s="35"/>
      <c r="BA135" s="35"/>
      <c r="BB135" s="35"/>
      <c r="BC135" s="35"/>
      <c r="BD135" s="16">
        <f t="shared" si="15"/>
        <v>17</v>
      </c>
      <c r="BE135" s="16">
        <f t="shared" si="16"/>
        <v>31</v>
      </c>
      <c r="BF135" s="16">
        <f t="shared" si="20"/>
        <v>48</v>
      </c>
      <c r="BH135" s="150">
        <f t="shared" si="22"/>
        <v>82.5</v>
      </c>
      <c r="BI135" s="75">
        <f>BH135-BF135</f>
        <v>34.5</v>
      </c>
      <c r="BJ135" s="30"/>
    </row>
    <row r="136" spans="1:62" ht="20.25" customHeight="1" thickBot="1" x14ac:dyDescent="0.3">
      <c r="A136" s="30" t="s">
        <v>58</v>
      </c>
      <c r="B136" s="100" t="str">
        <f>[1]АВТОМЕХАНИК!B35</f>
        <v>Учебная практика</v>
      </c>
      <c r="C136" s="101" t="s">
        <v>29</v>
      </c>
      <c r="D136" s="101">
        <v>6</v>
      </c>
      <c r="E136" s="101">
        <v>6</v>
      </c>
      <c r="F136" s="101">
        <v>6</v>
      </c>
      <c r="G136" s="101">
        <v>6</v>
      </c>
      <c r="H136" s="101">
        <v>6</v>
      </c>
      <c r="I136" s="101">
        <v>6</v>
      </c>
      <c r="J136" s="101">
        <v>6</v>
      </c>
      <c r="K136" s="101">
        <v>6</v>
      </c>
      <c r="L136" s="101">
        <v>6</v>
      </c>
      <c r="M136" s="101">
        <v>6</v>
      </c>
      <c r="N136" s="101">
        <v>3</v>
      </c>
      <c r="O136" s="101">
        <v>3</v>
      </c>
      <c r="P136" s="101">
        <v>3</v>
      </c>
      <c r="Q136" s="101">
        <v>3</v>
      </c>
      <c r="R136" s="101">
        <v>3</v>
      </c>
      <c r="S136" s="101">
        <v>3</v>
      </c>
      <c r="T136" s="101">
        <v>3</v>
      </c>
      <c r="U136" s="33"/>
      <c r="V136" s="33"/>
      <c r="W136" s="101">
        <v>3</v>
      </c>
      <c r="X136" s="101">
        <v>3</v>
      </c>
      <c r="Y136" s="101">
        <v>3</v>
      </c>
      <c r="Z136" s="101">
        <v>3</v>
      </c>
      <c r="AA136" s="101">
        <v>3</v>
      </c>
      <c r="AB136" s="101">
        <v>3</v>
      </c>
      <c r="AC136" s="101">
        <v>3</v>
      </c>
      <c r="AD136" s="101">
        <v>3</v>
      </c>
      <c r="AE136" s="101">
        <v>3</v>
      </c>
      <c r="AF136" s="101">
        <v>3</v>
      </c>
      <c r="AG136" s="101">
        <v>3</v>
      </c>
      <c r="AH136" s="101">
        <v>3</v>
      </c>
      <c r="AI136" s="101">
        <v>3</v>
      </c>
      <c r="AJ136" s="101">
        <v>3</v>
      </c>
      <c r="AK136" s="101">
        <v>3</v>
      </c>
      <c r="AL136" s="101">
        <v>3</v>
      </c>
      <c r="AM136" s="101">
        <v>3</v>
      </c>
      <c r="AN136" s="101">
        <v>3</v>
      </c>
      <c r="AO136" s="101">
        <v>3</v>
      </c>
      <c r="AP136" s="101">
        <v>3</v>
      </c>
      <c r="AQ136" s="101">
        <v>3</v>
      </c>
      <c r="AR136" s="156"/>
      <c r="AS136" s="147"/>
      <c r="AT136" s="147"/>
      <c r="AU136" s="35"/>
      <c r="AV136" s="35"/>
      <c r="AW136" s="35"/>
      <c r="AX136" s="35"/>
      <c r="AY136" s="35"/>
      <c r="AZ136" s="35"/>
      <c r="BA136" s="35"/>
      <c r="BB136" s="35"/>
      <c r="BC136" s="35"/>
      <c r="BD136" s="175">
        <f t="shared" si="15"/>
        <v>81</v>
      </c>
      <c r="BE136" s="175">
        <f t="shared" si="16"/>
        <v>63</v>
      </c>
      <c r="BF136" s="175">
        <f t="shared" si="20"/>
        <v>144</v>
      </c>
      <c r="BG136" s="176"/>
      <c r="BH136" s="177">
        <f t="shared" si="22"/>
        <v>218</v>
      </c>
      <c r="BI136" s="178">
        <f t="shared" si="26"/>
        <v>74</v>
      </c>
      <c r="BJ136" s="100" t="str">
        <f>B136</f>
        <v>Учебная практика</v>
      </c>
    </row>
    <row r="137" spans="1:62" ht="20.25" customHeight="1" thickBot="1" x14ac:dyDescent="0.3">
      <c r="A137" s="30"/>
      <c r="B137" s="30"/>
      <c r="C137" s="31" t="s">
        <v>48</v>
      </c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33"/>
      <c r="V137" s="33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156"/>
      <c r="AS137" s="147"/>
      <c r="AT137" s="147"/>
      <c r="AU137" s="35"/>
      <c r="AV137" s="35"/>
      <c r="AW137" s="35"/>
      <c r="AX137" s="35"/>
      <c r="AY137" s="35"/>
      <c r="AZ137" s="35"/>
      <c r="BA137" s="35"/>
      <c r="BB137" s="35"/>
      <c r="BC137" s="35"/>
      <c r="BD137" s="16">
        <f t="shared" si="15"/>
        <v>0</v>
      </c>
      <c r="BE137" s="16">
        <f t="shared" si="16"/>
        <v>0</v>
      </c>
      <c r="BF137" s="16">
        <f t="shared" si="20"/>
        <v>0</v>
      </c>
      <c r="BH137" s="154">
        <f t="shared" si="22"/>
        <v>0</v>
      </c>
      <c r="BI137" s="45">
        <f t="shared" si="26"/>
        <v>0</v>
      </c>
      <c r="BJ137" s="30"/>
    </row>
    <row r="138" spans="1:62" ht="20.25" customHeight="1" thickBot="1" x14ac:dyDescent="0.3">
      <c r="A138" s="30" t="s">
        <v>59</v>
      </c>
      <c r="B138" s="179" t="str">
        <f>[1]АВТОМЕХАНИК!B32</f>
        <v>Производственная практика</v>
      </c>
      <c r="C138" s="107" t="s">
        <v>60</v>
      </c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33"/>
      <c r="V138" s="33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56"/>
      <c r="AS138" s="147"/>
      <c r="AT138" s="147"/>
      <c r="AU138" s="35"/>
      <c r="AV138" s="35"/>
      <c r="AW138" s="35"/>
      <c r="AX138" s="35"/>
      <c r="AY138" s="35"/>
      <c r="AZ138" s="35"/>
      <c r="BA138" s="35"/>
      <c r="BB138" s="35"/>
      <c r="BC138" s="35"/>
      <c r="BD138" s="123">
        <f t="shared" si="15"/>
        <v>0</v>
      </c>
      <c r="BE138" s="123">
        <f t="shared" si="16"/>
        <v>0</v>
      </c>
      <c r="BF138" s="123">
        <f t="shared" si="20"/>
        <v>0</v>
      </c>
      <c r="BG138" s="124"/>
      <c r="BH138" s="125">
        <f t="shared" si="22"/>
        <v>108</v>
      </c>
      <c r="BI138" s="180">
        <f t="shared" si="26"/>
        <v>108</v>
      </c>
      <c r="BJ138" s="179" t="str">
        <f>B138</f>
        <v>Производственная практика</v>
      </c>
    </row>
    <row r="139" spans="1:62" ht="20.25" customHeight="1" thickBot="1" x14ac:dyDescent="0.3">
      <c r="A139" s="47"/>
      <c r="B139" s="47"/>
      <c r="C139" s="41" t="s">
        <v>32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51"/>
      <c r="U139" s="49"/>
      <c r="V139" s="49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155"/>
      <c r="AS139" s="147"/>
      <c r="AT139" s="147"/>
      <c r="AU139" s="49"/>
      <c r="AV139" s="49"/>
      <c r="AW139" s="49"/>
      <c r="AX139" s="49"/>
      <c r="AY139" s="49"/>
      <c r="AZ139" s="49"/>
      <c r="BA139" s="49"/>
      <c r="BB139" s="49"/>
      <c r="BC139" s="49"/>
      <c r="BD139" s="16">
        <f t="shared" si="15"/>
        <v>0</v>
      </c>
      <c r="BE139" s="16">
        <f t="shared" si="16"/>
        <v>0</v>
      </c>
      <c r="BF139" s="16">
        <f t="shared" si="20"/>
        <v>0</v>
      </c>
      <c r="BH139" s="154">
        <f t="shared" si="22"/>
        <v>0</v>
      </c>
      <c r="BI139" s="45">
        <f t="shared" si="26"/>
        <v>0</v>
      </c>
      <c r="BJ139" s="16"/>
    </row>
    <row r="140" spans="1:62" ht="20.25" customHeight="1" thickBot="1" x14ac:dyDescent="0.3">
      <c r="A140" s="90" t="s">
        <v>93</v>
      </c>
      <c r="B140" s="171" t="str">
        <f>[1]АВТОМЕХАНИК!B33</f>
        <v>Транспортировка грузов и перевозка пассажиров</v>
      </c>
      <c r="C140" s="171" t="s">
        <v>29</v>
      </c>
      <c r="D140" s="171">
        <f>D142+D144+D146</f>
        <v>2</v>
      </c>
      <c r="E140" s="171">
        <f t="shared" ref="E140:AQ141" si="27">E142+E144+E146</f>
        <v>2</v>
      </c>
      <c r="F140" s="171">
        <f t="shared" si="27"/>
        <v>2</v>
      </c>
      <c r="G140" s="171">
        <f t="shared" si="27"/>
        <v>2</v>
      </c>
      <c r="H140" s="171">
        <f t="shared" si="27"/>
        <v>2</v>
      </c>
      <c r="I140" s="171">
        <f t="shared" si="27"/>
        <v>2</v>
      </c>
      <c r="J140" s="171">
        <f t="shared" si="27"/>
        <v>2</v>
      </c>
      <c r="K140" s="171">
        <f t="shared" si="27"/>
        <v>2</v>
      </c>
      <c r="L140" s="171">
        <f t="shared" si="27"/>
        <v>2</v>
      </c>
      <c r="M140" s="171">
        <f t="shared" si="27"/>
        <v>2</v>
      </c>
      <c r="N140" s="171">
        <f t="shared" si="27"/>
        <v>5</v>
      </c>
      <c r="O140" s="171">
        <f t="shared" si="27"/>
        <v>5</v>
      </c>
      <c r="P140" s="171">
        <f t="shared" si="27"/>
        <v>5</v>
      </c>
      <c r="Q140" s="171">
        <f t="shared" si="27"/>
        <v>5</v>
      </c>
      <c r="R140" s="171">
        <f t="shared" si="27"/>
        <v>5</v>
      </c>
      <c r="S140" s="171">
        <f t="shared" si="27"/>
        <v>5</v>
      </c>
      <c r="T140" s="171">
        <f t="shared" si="27"/>
        <v>5</v>
      </c>
      <c r="U140" s="181"/>
      <c r="V140" s="181"/>
      <c r="W140" s="171">
        <f t="shared" si="27"/>
        <v>5</v>
      </c>
      <c r="X140" s="171">
        <f t="shared" si="27"/>
        <v>5</v>
      </c>
      <c r="Y140" s="171">
        <f t="shared" si="27"/>
        <v>5</v>
      </c>
      <c r="Z140" s="171">
        <f t="shared" si="27"/>
        <v>5</v>
      </c>
      <c r="AA140" s="171">
        <f t="shared" si="27"/>
        <v>5</v>
      </c>
      <c r="AB140" s="171">
        <f t="shared" si="27"/>
        <v>5</v>
      </c>
      <c r="AC140" s="171">
        <f t="shared" si="27"/>
        <v>5</v>
      </c>
      <c r="AD140" s="171">
        <f t="shared" si="27"/>
        <v>5</v>
      </c>
      <c r="AE140" s="171">
        <f t="shared" si="27"/>
        <v>5</v>
      </c>
      <c r="AF140" s="171">
        <f t="shared" si="27"/>
        <v>5</v>
      </c>
      <c r="AG140" s="171">
        <f t="shared" si="27"/>
        <v>5</v>
      </c>
      <c r="AH140" s="171">
        <f t="shared" si="27"/>
        <v>5</v>
      </c>
      <c r="AI140" s="171">
        <f t="shared" si="27"/>
        <v>5</v>
      </c>
      <c r="AJ140" s="171">
        <f t="shared" si="27"/>
        <v>5</v>
      </c>
      <c r="AK140" s="171">
        <f t="shared" si="27"/>
        <v>5</v>
      </c>
      <c r="AL140" s="171">
        <f t="shared" si="27"/>
        <v>5</v>
      </c>
      <c r="AM140" s="171">
        <f t="shared" si="27"/>
        <v>5</v>
      </c>
      <c r="AN140" s="171">
        <f t="shared" si="27"/>
        <v>5</v>
      </c>
      <c r="AO140" s="171">
        <f t="shared" si="27"/>
        <v>5</v>
      </c>
      <c r="AP140" s="171">
        <f t="shared" si="27"/>
        <v>5</v>
      </c>
      <c r="AQ140" s="171">
        <f t="shared" si="27"/>
        <v>5</v>
      </c>
      <c r="AR140" s="155"/>
      <c r="AS140" s="147"/>
      <c r="AT140" s="147"/>
      <c r="AU140" s="49"/>
      <c r="AV140" s="49"/>
      <c r="AW140" s="49"/>
      <c r="AX140" s="49"/>
      <c r="AY140" s="49"/>
      <c r="AZ140" s="49"/>
      <c r="BA140" s="49"/>
      <c r="BB140" s="49"/>
      <c r="BC140" s="62"/>
      <c r="BD140" s="182">
        <f t="shared" si="15"/>
        <v>55</v>
      </c>
      <c r="BE140" s="182">
        <f t="shared" si="16"/>
        <v>105</v>
      </c>
      <c r="BF140" s="182">
        <f t="shared" si="20"/>
        <v>160</v>
      </c>
      <c r="BG140" s="183"/>
      <c r="BH140" s="184">
        <f t="shared" si="22"/>
        <v>149</v>
      </c>
      <c r="BI140" s="185">
        <f t="shared" si="19"/>
        <v>-11</v>
      </c>
      <c r="BJ140" s="171" t="str">
        <f>B140</f>
        <v>Транспортировка грузов и перевозка пассажиров</v>
      </c>
    </row>
    <row r="141" spans="1:62" ht="20.25" customHeight="1" thickBot="1" x14ac:dyDescent="0.3">
      <c r="A141" s="47"/>
      <c r="B141" s="47"/>
      <c r="C141" s="41" t="s">
        <v>48</v>
      </c>
      <c r="D141" s="48">
        <f>D143+D145+D147</f>
        <v>1</v>
      </c>
      <c r="E141" s="48">
        <f t="shared" si="27"/>
        <v>1</v>
      </c>
      <c r="F141" s="48">
        <f t="shared" si="27"/>
        <v>1</v>
      </c>
      <c r="G141" s="48">
        <f t="shared" si="27"/>
        <v>1</v>
      </c>
      <c r="H141" s="48">
        <f t="shared" si="27"/>
        <v>1</v>
      </c>
      <c r="I141" s="48">
        <f t="shared" si="27"/>
        <v>1</v>
      </c>
      <c r="J141" s="48">
        <f t="shared" si="27"/>
        <v>1</v>
      </c>
      <c r="K141" s="48">
        <f t="shared" si="27"/>
        <v>1</v>
      </c>
      <c r="L141" s="48">
        <f t="shared" si="27"/>
        <v>1</v>
      </c>
      <c r="M141" s="48">
        <f t="shared" si="27"/>
        <v>1</v>
      </c>
      <c r="N141" s="48">
        <f t="shared" si="27"/>
        <v>1</v>
      </c>
      <c r="O141" s="48">
        <f t="shared" si="27"/>
        <v>1</v>
      </c>
      <c r="P141" s="48">
        <f t="shared" si="27"/>
        <v>1</v>
      </c>
      <c r="Q141" s="48">
        <f t="shared" si="27"/>
        <v>1</v>
      </c>
      <c r="R141" s="48">
        <f t="shared" si="27"/>
        <v>1</v>
      </c>
      <c r="S141" s="48">
        <f t="shared" si="27"/>
        <v>1</v>
      </c>
      <c r="T141" s="48">
        <f t="shared" si="27"/>
        <v>1</v>
      </c>
      <c r="U141" s="49"/>
      <c r="V141" s="49"/>
      <c r="W141" s="48">
        <f t="shared" si="27"/>
        <v>1</v>
      </c>
      <c r="X141" s="48">
        <f t="shared" si="27"/>
        <v>1</v>
      </c>
      <c r="Y141" s="48">
        <f t="shared" si="27"/>
        <v>1</v>
      </c>
      <c r="Z141" s="48">
        <f t="shared" si="27"/>
        <v>1</v>
      </c>
      <c r="AA141" s="48">
        <f t="shared" si="27"/>
        <v>1</v>
      </c>
      <c r="AB141" s="48">
        <f t="shared" si="27"/>
        <v>1</v>
      </c>
      <c r="AC141" s="48">
        <f t="shared" si="27"/>
        <v>1</v>
      </c>
      <c r="AD141" s="48">
        <f t="shared" si="27"/>
        <v>1</v>
      </c>
      <c r="AE141" s="48">
        <f t="shared" si="27"/>
        <v>1</v>
      </c>
      <c r="AF141" s="48">
        <f t="shared" si="27"/>
        <v>1</v>
      </c>
      <c r="AG141" s="48">
        <f t="shared" si="27"/>
        <v>1</v>
      </c>
      <c r="AH141" s="48">
        <f t="shared" si="27"/>
        <v>1</v>
      </c>
      <c r="AI141" s="48">
        <f t="shared" si="27"/>
        <v>1</v>
      </c>
      <c r="AJ141" s="48">
        <f t="shared" si="27"/>
        <v>1</v>
      </c>
      <c r="AK141" s="48">
        <f t="shared" si="27"/>
        <v>1</v>
      </c>
      <c r="AL141" s="48">
        <f t="shared" si="27"/>
        <v>1</v>
      </c>
      <c r="AM141" s="48">
        <f t="shared" si="27"/>
        <v>1</v>
      </c>
      <c r="AN141" s="48">
        <f t="shared" si="27"/>
        <v>1</v>
      </c>
      <c r="AO141" s="48">
        <f t="shared" si="27"/>
        <v>1</v>
      </c>
      <c r="AP141" s="48">
        <f t="shared" si="27"/>
        <v>1</v>
      </c>
      <c r="AQ141" s="48">
        <f t="shared" si="27"/>
        <v>1</v>
      </c>
      <c r="AR141" s="155"/>
      <c r="AS141" s="147"/>
      <c r="AT141" s="147"/>
      <c r="AU141" s="49"/>
      <c r="AV141" s="49"/>
      <c r="AW141" s="49"/>
      <c r="AX141" s="49"/>
      <c r="AY141" s="49"/>
      <c r="AZ141" s="49"/>
      <c r="BA141" s="49"/>
      <c r="BB141" s="49"/>
      <c r="BC141" s="62"/>
      <c r="BD141" s="186">
        <f t="shared" si="15"/>
        <v>17</v>
      </c>
      <c r="BE141" s="186">
        <f t="shared" si="16"/>
        <v>21</v>
      </c>
      <c r="BF141" s="186">
        <f t="shared" si="20"/>
        <v>38</v>
      </c>
      <c r="BH141" s="150">
        <f t="shared" si="22"/>
        <v>65</v>
      </c>
      <c r="BI141" s="187">
        <f t="shared" si="19"/>
        <v>27</v>
      </c>
      <c r="BJ141" s="16"/>
    </row>
    <row r="142" spans="1:62" ht="20.25" customHeight="1" thickBot="1" x14ac:dyDescent="0.3">
      <c r="A142" s="30" t="str">
        <f>[1]АВТОМЕХАНИК!A34</f>
        <v>МДК.02.01</v>
      </c>
      <c r="B142" s="93" t="str">
        <f>[1]АВТОМЕХАНИК!B34</f>
        <v>Теоретическая подготовка водителей автомобилей категории "В" и"С"</v>
      </c>
      <c r="C142" s="93" t="s">
        <v>29</v>
      </c>
      <c r="D142" s="188">
        <v>2</v>
      </c>
      <c r="E142" s="93">
        <v>2</v>
      </c>
      <c r="F142" s="93">
        <v>2</v>
      </c>
      <c r="G142" s="93">
        <v>2</v>
      </c>
      <c r="H142" s="93">
        <v>2</v>
      </c>
      <c r="I142" s="93">
        <v>2</v>
      </c>
      <c r="J142" s="93">
        <v>2</v>
      </c>
      <c r="K142" s="93">
        <v>2</v>
      </c>
      <c r="L142" s="93">
        <v>2</v>
      </c>
      <c r="M142" s="93">
        <v>2</v>
      </c>
      <c r="N142" s="93">
        <v>2</v>
      </c>
      <c r="O142" s="93">
        <v>2</v>
      </c>
      <c r="P142" s="93">
        <v>2</v>
      </c>
      <c r="Q142" s="93">
        <v>2</v>
      </c>
      <c r="R142" s="93">
        <v>2</v>
      </c>
      <c r="S142" s="93">
        <v>2</v>
      </c>
      <c r="T142" s="93">
        <v>2</v>
      </c>
      <c r="U142" s="49"/>
      <c r="V142" s="49"/>
      <c r="W142" s="93">
        <v>2</v>
      </c>
      <c r="X142" s="93">
        <v>2</v>
      </c>
      <c r="Y142" s="93">
        <v>2</v>
      </c>
      <c r="Z142" s="93">
        <v>2</v>
      </c>
      <c r="AA142" s="93">
        <v>2</v>
      </c>
      <c r="AB142" s="93">
        <v>2</v>
      </c>
      <c r="AC142" s="93">
        <v>2</v>
      </c>
      <c r="AD142" s="93">
        <v>2</v>
      </c>
      <c r="AE142" s="93">
        <v>2</v>
      </c>
      <c r="AF142" s="93">
        <v>2</v>
      </c>
      <c r="AG142" s="93">
        <v>2</v>
      </c>
      <c r="AH142" s="93">
        <v>2</v>
      </c>
      <c r="AI142" s="93">
        <v>2</v>
      </c>
      <c r="AJ142" s="93">
        <v>2</v>
      </c>
      <c r="AK142" s="93">
        <v>2</v>
      </c>
      <c r="AL142" s="93">
        <v>2</v>
      </c>
      <c r="AM142" s="93">
        <v>2</v>
      </c>
      <c r="AN142" s="93">
        <v>2</v>
      </c>
      <c r="AO142" s="93">
        <v>2</v>
      </c>
      <c r="AP142" s="93">
        <v>2</v>
      </c>
      <c r="AQ142" s="93">
        <v>2</v>
      </c>
      <c r="AR142" s="155"/>
      <c r="AS142" s="147"/>
      <c r="AT142" s="147"/>
      <c r="AU142" s="49"/>
      <c r="AV142" s="49"/>
      <c r="AW142" s="49"/>
      <c r="AX142" s="49"/>
      <c r="AY142" s="49"/>
      <c r="AZ142" s="49"/>
      <c r="BA142" s="49"/>
      <c r="BB142" s="49"/>
      <c r="BC142" s="62"/>
      <c r="BD142" s="189">
        <f t="shared" si="15"/>
        <v>34</v>
      </c>
      <c r="BE142" s="189">
        <f t="shared" si="16"/>
        <v>42</v>
      </c>
      <c r="BF142" s="189">
        <f t="shared" si="20"/>
        <v>76</v>
      </c>
      <c r="BG142" s="190"/>
      <c r="BH142" s="97">
        <f t="shared" si="22"/>
        <v>131</v>
      </c>
      <c r="BI142" s="191">
        <f t="shared" si="19"/>
        <v>55</v>
      </c>
      <c r="BJ142" s="93" t="str">
        <f>B142</f>
        <v>Теоретическая подготовка водителей автомобилей категории "В" и"С"</v>
      </c>
    </row>
    <row r="143" spans="1:62" ht="20.25" customHeight="1" thickBot="1" x14ac:dyDescent="0.3">
      <c r="A143" s="30"/>
      <c r="B143" s="47"/>
      <c r="C143" s="41" t="s">
        <v>48</v>
      </c>
      <c r="D143" s="48">
        <v>1</v>
      </c>
      <c r="E143" s="48">
        <v>1</v>
      </c>
      <c r="F143" s="48">
        <v>1</v>
      </c>
      <c r="G143" s="48">
        <v>1</v>
      </c>
      <c r="H143" s="48">
        <v>1</v>
      </c>
      <c r="I143" s="48">
        <v>1</v>
      </c>
      <c r="J143" s="48">
        <v>1</v>
      </c>
      <c r="K143" s="48">
        <v>1</v>
      </c>
      <c r="L143" s="48">
        <v>1</v>
      </c>
      <c r="M143" s="48">
        <v>1</v>
      </c>
      <c r="N143" s="48">
        <v>1</v>
      </c>
      <c r="O143" s="48">
        <v>1</v>
      </c>
      <c r="P143" s="48">
        <v>1</v>
      </c>
      <c r="Q143" s="48">
        <v>1</v>
      </c>
      <c r="R143" s="48">
        <v>1</v>
      </c>
      <c r="S143" s="48">
        <v>1</v>
      </c>
      <c r="T143" s="48">
        <v>1</v>
      </c>
      <c r="U143" s="49"/>
      <c r="V143" s="49"/>
      <c r="W143" s="48">
        <v>1</v>
      </c>
      <c r="X143" s="48">
        <v>1</v>
      </c>
      <c r="Y143" s="48">
        <v>1</v>
      </c>
      <c r="Z143" s="48">
        <v>1</v>
      </c>
      <c r="AA143" s="48">
        <v>1</v>
      </c>
      <c r="AB143" s="48">
        <v>1</v>
      </c>
      <c r="AC143" s="48">
        <v>1</v>
      </c>
      <c r="AD143" s="48">
        <v>1</v>
      </c>
      <c r="AE143" s="48">
        <v>1</v>
      </c>
      <c r="AF143" s="48">
        <v>1</v>
      </c>
      <c r="AG143" s="48">
        <v>1</v>
      </c>
      <c r="AH143" s="48">
        <v>1</v>
      </c>
      <c r="AI143" s="48">
        <v>1</v>
      </c>
      <c r="AJ143" s="48">
        <v>1</v>
      </c>
      <c r="AK143" s="48">
        <v>1</v>
      </c>
      <c r="AL143" s="48">
        <v>1</v>
      </c>
      <c r="AM143" s="48">
        <v>1</v>
      </c>
      <c r="AN143" s="48">
        <v>1</v>
      </c>
      <c r="AO143" s="48">
        <v>1</v>
      </c>
      <c r="AP143" s="48">
        <v>1</v>
      </c>
      <c r="AQ143" s="48">
        <v>1</v>
      </c>
      <c r="AR143" s="155"/>
      <c r="AS143" s="147"/>
      <c r="AT143" s="147"/>
      <c r="AU143" s="49"/>
      <c r="AV143" s="49"/>
      <c r="AW143" s="49"/>
      <c r="AX143" s="49"/>
      <c r="AY143" s="49"/>
      <c r="AZ143" s="49"/>
      <c r="BA143" s="49"/>
      <c r="BB143" s="49"/>
      <c r="BC143" s="62"/>
      <c r="BD143" s="186">
        <f t="shared" si="15"/>
        <v>17</v>
      </c>
      <c r="BE143" s="186">
        <f t="shared" si="16"/>
        <v>21</v>
      </c>
      <c r="BF143" s="186">
        <f t="shared" si="20"/>
        <v>38</v>
      </c>
      <c r="BH143" s="150">
        <f t="shared" si="22"/>
        <v>65</v>
      </c>
      <c r="BI143" s="187">
        <f t="shared" si="19"/>
        <v>27</v>
      </c>
      <c r="BJ143" s="16"/>
    </row>
    <row r="144" spans="1:62" ht="20.25" customHeight="1" thickBot="1" x14ac:dyDescent="0.3">
      <c r="A144" s="30" t="s">
        <v>94</v>
      </c>
      <c r="B144" s="100" t="str">
        <f>[1]АВТОМЕХАНИК!B35</f>
        <v>Учебная практика</v>
      </c>
      <c r="C144" s="100" t="s">
        <v>29</v>
      </c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>
        <v>3</v>
      </c>
      <c r="O144" s="100">
        <v>3</v>
      </c>
      <c r="P144" s="100">
        <v>3</v>
      </c>
      <c r="Q144" s="100">
        <v>3</v>
      </c>
      <c r="R144" s="100">
        <v>3</v>
      </c>
      <c r="S144" s="100">
        <v>3</v>
      </c>
      <c r="T144" s="100">
        <v>3</v>
      </c>
      <c r="U144" s="49"/>
      <c r="V144" s="49"/>
      <c r="W144" s="100">
        <v>3</v>
      </c>
      <c r="X144" s="100">
        <v>3</v>
      </c>
      <c r="Y144" s="100">
        <v>3</v>
      </c>
      <c r="Z144" s="100">
        <v>3</v>
      </c>
      <c r="AA144" s="100">
        <v>3</v>
      </c>
      <c r="AB144" s="100">
        <v>3</v>
      </c>
      <c r="AC144" s="100">
        <v>3</v>
      </c>
      <c r="AD144" s="100">
        <v>3</v>
      </c>
      <c r="AE144" s="100">
        <v>3</v>
      </c>
      <c r="AF144" s="100">
        <v>3</v>
      </c>
      <c r="AG144" s="100">
        <v>3</v>
      </c>
      <c r="AH144" s="100">
        <v>3</v>
      </c>
      <c r="AI144" s="100">
        <v>3</v>
      </c>
      <c r="AJ144" s="100">
        <v>3</v>
      </c>
      <c r="AK144" s="100">
        <v>3</v>
      </c>
      <c r="AL144" s="100">
        <v>3</v>
      </c>
      <c r="AM144" s="100">
        <v>3</v>
      </c>
      <c r="AN144" s="100">
        <v>3</v>
      </c>
      <c r="AO144" s="100">
        <v>3</v>
      </c>
      <c r="AP144" s="100">
        <v>3</v>
      </c>
      <c r="AQ144" s="100">
        <v>3</v>
      </c>
      <c r="AR144" s="155"/>
      <c r="AS144" s="147"/>
      <c r="AT144" s="147"/>
      <c r="AU144" s="49"/>
      <c r="AV144" s="49"/>
      <c r="AW144" s="49"/>
      <c r="AX144" s="49"/>
      <c r="AY144" s="49"/>
      <c r="AZ144" s="49"/>
      <c r="BA144" s="49"/>
      <c r="BB144" s="49"/>
      <c r="BC144" s="62"/>
      <c r="BD144" s="192">
        <f t="shared" si="15"/>
        <v>21</v>
      </c>
      <c r="BE144" s="192">
        <f t="shared" si="16"/>
        <v>63</v>
      </c>
      <c r="BF144" s="192">
        <f t="shared" si="20"/>
        <v>84</v>
      </c>
      <c r="BG144" s="193"/>
      <c r="BH144" s="166">
        <f t="shared" si="22"/>
        <v>128</v>
      </c>
      <c r="BI144" s="194">
        <f t="shared" si="19"/>
        <v>44</v>
      </c>
      <c r="BJ144" s="100" t="str">
        <f>B144</f>
        <v>Учебная практика</v>
      </c>
    </row>
    <row r="145" spans="1:62" ht="20.25" customHeight="1" thickBot="1" x14ac:dyDescent="0.3">
      <c r="A145" s="30"/>
      <c r="B145" s="47"/>
      <c r="C145" s="41" t="s">
        <v>48</v>
      </c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1"/>
      <c r="U145" s="49"/>
      <c r="V145" s="49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155"/>
      <c r="AS145" s="147"/>
      <c r="AT145" s="147"/>
      <c r="AU145" s="49"/>
      <c r="AV145" s="49"/>
      <c r="AW145" s="49"/>
      <c r="AX145" s="49"/>
      <c r="AY145" s="49"/>
      <c r="AZ145" s="49"/>
      <c r="BA145" s="49"/>
      <c r="BB145" s="49"/>
      <c r="BC145" s="62"/>
      <c r="BD145" s="186">
        <f t="shared" si="15"/>
        <v>0</v>
      </c>
      <c r="BE145" s="186">
        <f t="shared" si="16"/>
        <v>0</v>
      </c>
      <c r="BF145" s="186">
        <f t="shared" si="20"/>
        <v>0</v>
      </c>
      <c r="BH145" s="154">
        <f t="shared" si="22"/>
        <v>0</v>
      </c>
      <c r="BI145" s="195">
        <f t="shared" si="19"/>
        <v>0</v>
      </c>
      <c r="BJ145" s="16"/>
    </row>
    <row r="146" spans="1:62" ht="20.25" customHeight="1" thickBot="1" x14ac:dyDescent="0.3">
      <c r="A146" s="30" t="s">
        <v>95</v>
      </c>
      <c r="B146" s="179" t="str">
        <f>[1]АВТОМЕХАНИК!B36</f>
        <v>Производственная практика</v>
      </c>
      <c r="C146" s="179" t="s">
        <v>96</v>
      </c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49"/>
      <c r="V146" s="4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55"/>
      <c r="AS146" s="147"/>
      <c r="AT146" s="147"/>
      <c r="AU146" s="49"/>
      <c r="AV146" s="49"/>
      <c r="AW146" s="49"/>
      <c r="AX146" s="49"/>
      <c r="AY146" s="49"/>
      <c r="AZ146" s="49"/>
      <c r="BA146" s="49"/>
      <c r="BB146" s="49"/>
      <c r="BC146" s="62"/>
      <c r="BD146" s="196">
        <f t="shared" si="15"/>
        <v>0</v>
      </c>
      <c r="BE146" s="196">
        <f t="shared" si="16"/>
        <v>0</v>
      </c>
      <c r="BF146" s="196">
        <f t="shared" si="20"/>
        <v>0</v>
      </c>
      <c r="BG146" s="197"/>
      <c r="BH146" s="166">
        <f t="shared" si="22"/>
        <v>18</v>
      </c>
      <c r="BI146" s="198">
        <f t="shared" si="19"/>
        <v>18</v>
      </c>
      <c r="BJ146" s="179" t="str">
        <f>B146</f>
        <v>Производственная практика</v>
      </c>
    </row>
    <row r="147" spans="1:62" ht="20.25" customHeight="1" thickBot="1" x14ac:dyDescent="0.3">
      <c r="A147" s="30"/>
      <c r="B147" s="64"/>
      <c r="C147" s="41" t="s">
        <v>48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49"/>
      <c r="V147" s="49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155"/>
      <c r="AS147" s="147"/>
      <c r="AT147" s="147"/>
      <c r="AU147" s="49"/>
      <c r="AV147" s="49"/>
      <c r="AW147" s="49"/>
      <c r="AX147" s="49"/>
      <c r="AY147" s="49"/>
      <c r="AZ147" s="49"/>
      <c r="BA147" s="49"/>
      <c r="BB147" s="49"/>
      <c r="BC147" s="62"/>
      <c r="BD147" s="199">
        <f t="shared" si="15"/>
        <v>0</v>
      </c>
      <c r="BE147" s="200">
        <f t="shared" si="16"/>
        <v>0</v>
      </c>
      <c r="BF147" s="200">
        <f t="shared" si="20"/>
        <v>0</v>
      </c>
      <c r="BG147" s="201"/>
      <c r="BH147" s="154">
        <f t="shared" si="22"/>
        <v>0</v>
      </c>
      <c r="BI147" s="202">
        <f t="shared" si="19"/>
        <v>0</v>
      </c>
      <c r="BJ147" s="64"/>
    </row>
    <row r="148" spans="1:62" ht="20.25" customHeight="1" thickBot="1" x14ac:dyDescent="0.3">
      <c r="A148" s="90" t="str">
        <f>[1]АВТОМЕХАНИК!A37</f>
        <v>ПМ.03</v>
      </c>
      <c r="B148" s="171" t="str">
        <f>[1]АВТОМЕХАНИК!B37</f>
        <v>Заправка транспортных средств горючими и смазочными материалами.</v>
      </c>
      <c r="C148" s="165" t="s">
        <v>29</v>
      </c>
      <c r="D148" s="171">
        <f>D150+D152+D154+D156</f>
        <v>0</v>
      </c>
      <c r="E148" s="171">
        <f t="shared" ref="E148:AQ149" si="28">E150+E152+E154+E156</f>
        <v>0</v>
      </c>
      <c r="F148" s="171">
        <f t="shared" si="28"/>
        <v>0</v>
      </c>
      <c r="G148" s="171">
        <f t="shared" si="28"/>
        <v>0</v>
      </c>
      <c r="H148" s="171">
        <f t="shared" si="28"/>
        <v>0</v>
      </c>
      <c r="I148" s="171">
        <f t="shared" si="28"/>
        <v>0</v>
      </c>
      <c r="J148" s="171">
        <f t="shared" si="28"/>
        <v>0</v>
      </c>
      <c r="K148" s="171">
        <f t="shared" si="28"/>
        <v>0</v>
      </c>
      <c r="L148" s="171">
        <f t="shared" si="28"/>
        <v>0</v>
      </c>
      <c r="M148" s="171">
        <f t="shared" si="28"/>
        <v>0</v>
      </c>
      <c r="N148" s="171">
        <f t="shared" si="28"/>
        <v>0</v>
      </c>
      <c r="O148" s="171">
        <f t="shared" si="28"/>
        <v>0</v>
      </c>
      <c r="P148" s="171">
        <f t="shared" si="28"/>
        <v>0</v>
      </c>
      <c r="Q148" s="171">
        <f t="shared" si="28"/>
        <v>0</v>
      </c>
      <c r="R148" s="171">
        <f t="shared" si="28"/>
        <v>0</v>
      </c>
      <c r="S148" s="171">
        <f t="shared" si="28"/>
        <v>0</v>
      </c>
      <c r="T148" s="171">
        <f t="shared" si="28"/>
        <v>0</v>
      </c>
      <c r="U148" s="181"/>
      <c r="V148" s="181"/>
      <c r="W148" s="171">
        <f t="shared" si="28"/>
        <v>0</v>
      </c>
      <c r="X148" s="171">
        <f t="shared" si="28"/>
        <v>0</v>
      </c>
      <c r="Y148" s="171">
        <f t="shared" si="28"/>
        <v>0</v>
      </c>
      <c r="Z148" s="171">
        <f t="shared" si="28"/>
        <v>0</v>
      </c>
      <c r="AA148" s="171">
        <f t="shared" si="28"/>
        <v>0</v>
      </c>
      <c r="AB148" s="171">
        <f t="shared" si="28"/>
        <v>0</v>
      </c>
      <c r="AC148" s="171">
        <f t="shared" si="28"/>
        <v>0</v>
      </c>
      <c r="AD148" s="171">
        <f t="shared" si="28"/>
        <v>0</v>
      </c>
      <c r="AE148" s="171">
        <f t="shared" si="28"/>
        <v>0</v>
      </c>
      <c r="AF148" s="171">
        <f t="shared" si="28"/>
        <v>0</v>
      </c>
      <c r="AG148" s="171">
        <f t="shared" si="28"/>
        <v>0</v>
      </c>
      <c r="AH148" s="171">
        <f t="shared" si="28"/>
        <v>0</v>
      </c>
      <c r="AI148" s="171">
        <f t="shared" si="28"/>
        <v>0</v>
      </c>
      <c r="AJ148" s="171">
        <f t="shared" si="28"/>
        <v>0</v>
      </c>
      <c r="AK148" s="171">
        <f t="shared" si="28"/>
        <v>0</v>
      </c>
      <c r="AL148" s="171">
        <f t="shared" si="28"/>
        <v>0</v>
      </c>
      <c r="AM148" s="171">
        <f t="shared" si="28"/>
        <v>0</v>
      </c>
      <c r="AN148" s="171">
        <f t="shared" si="28"/>
        <v>0</v>
      </c>
      <c r="AO148" s="171">
        <f t="shared" si="28"/>
        <v>0</v>
      </c>
      <c r="AP148" s="171">
        <f t="shared" si="28"/>
        <v>0</v>
      </c>
      <c r="AQ148" s="171">
        <f t="shared" si="28"/>
        <v>0</v>
      </c>
      <c r="AR148" s="155"/>
      <c r="AS148" s="147"/>
      <c r="AT148" s="147"/>
      <c r="AU148" s="49"/>
      <c r="AV148" s="49"/>
      <c r="AW148" s="49"/>
      <c r="AX148" s="49"/>
      <c r="AY148" s="49"/>
      <c r="AZ148" s="49"/>
      <c r="BA148" s="49"/>
      <c r="BB148" s="49"/>
      <c r="BC148" s="62"/>
      <c r="BD148" s="182">
        <f t="shared" si="15"/>
        <v>0</v>
      </c>
      <c r="BE148" s="203">
        <f t="shared" si="16"/>
        <v>0</v>
      </c>
      <c r="BF148" s="203">
        <f t="shared" si="20"/>
        <v>0</v>
      </c>
      <c r="BG148" s="204"/>
      <c r="BH148" s="205">
        <f>[1]АВТОМЕХАНИК!F37</f>
        <v>128</v>
      </c>
      <c r="BI148" s="185">
        <f t="shared" si="19"/>
        <v>128</v>
      </c>
      <c r="BJ148" s="171" t="str">
        <f>B148</f>
        <v>Заправка транспортных средств горючими и смазочными материалами.</v>
      </c>
    </row>
    <row r="149" spans="1:62" ht="20.25" customHeight="1" thickBot="1" x14ac:dyDescent="0.3">
      <c r="A149" s="30"/>
      <c r="B149" s="30"/>
      <c r="C149" s="31" t="s">
        <v>48</v>
      </c>
      <c r="D149" s="64">
        <f>D151+D153+D155+D157</f>
        <v>0</v>
      </c>
      <c r="E149" s="64">
        <f t="shared" si="28"/>
        <v>0</v>
      </c>
      <c r="F149" s="64">
        <f t="shared" si="28"/>
        <v>0</v>
      </c>
      <c r="G149" s="64">
        <f t="shared" si="28"/>
        <v>0</v>
      </c>
      <c r="H149" s="64">
        <f t="shared" si="28"/>
        <v>0</v>
      </c>
      <c r="I149" s="64">
        <f t="shared" si="28"/>
        <v>0</v>
      </c>
      <c r="J149" s="64">
        <f t="shared" si="28"/>
        <v>0</v>
      </c>
      <c r="K149" s="64">
        <f t="shared" si="28"/>
        <v>0</v>
      </c>
      <c r="L149" s="64">
        <f t="shared" si="28"/>
        <v>0</v>
      </c>
      <c r="M149" s="64">
        <f t="shared" si="28"/>
        <v>0</v>
      </c>
      <c r="N149" s="64">
        <f t="shared" si="28"/>
        <v>0</v>
      </c>
      <c r="O149" s="64">
        <f t="shared" si="28"/>
        <v>0</v>
      </c>
      <c r="P149" s="64">
        <f t="shared" si="28"/>
        <v>0</v>
      </c>
      <c r="Q149" s="64">
        <f t="shared" si="28"/>
        <v>0</v>
      </c>
      <c r="R149" s="64">
        <f t="shared" si="28"/>
        <v>0</v>
      </c>
      <c r="S149" s="64">
        <f t="shared" si="28"/>
        <v>0</v>
      </c>
      <c r="T149" s="64">
        <f t="shared" si="28"/>
        <v>0</v>
      </c>
      <c r="U149" s="181"/>
      <c r="V149" s="181"/>
      <c r="W149" s="64">
        <f t="shared" si="28"/>
        <v>0</v>
      </c>
      <c r="X149" s="64">
        <f t="shared" si="28"/>
        <v>0</v>
      </c>
      <c r="Y149" s="64">
        <f t="shared" si="28"/>
        <v>0</v>
      </c>
      <c r="Z149" s="64">
        <f t="shared" si="28"/>
        <v>0</v>
      </c>
      <c r="AA149" s="64">
        <f t="shared" si="28"/>
        <v>0</v>
      </c>
      <c r="AB149" s="64">
        <f t="shared" si="28"/>
        <v>0</v>
      </c>
      <c r="AC149" s="64">
        <f t="shared" si="28"/>
        <v>0</v>
      </c>
      <c r="AD149" s="64">
        <f t="shared" si="28"/>
        <v>0</v>
      </c>
      <c r="AE149" s="64">
        <f t="shared" si="28"/>
        <v>0</v>
      </c>
      <c r="AF149" s="64">
        <f t="shared" si="28"/>
        <v>0</v>
      </c>
      <c r="AG149" s="64">
        <f t="shared" si="28"/>
        <v>0</v>
      </c>
      <c r="AH149" s="64">
        <f t="shared" si="28"/>
        <v>0</v>
      </c>
      <c r="AI149" s="64">
        <f t="shared" si="28"/>
        <v>0</v>
      </c>
      <c r="AJ149" s="64">
        <f t="shared" si="28"/>
        <v>0</v>
      </c>
      <c r="AK149" s="64">
        <f t="shared" si="28"/>
        <v>0</v>
      </c>
      <c r="AL149" s="64">
        <f t="shared" si="28"/>
        <v>0</v>
      </c>
      <c r="AM149" s="64">
        <f t="shared" si="28"/>
        <v>0</v>
      </c>
      <c r="AN149" s="64">
        <f t="shared" si="28"/>
        <v>0</v>
      </c>
      <c r="AO149" s="64">
        <f t="shared" si="28"/>
        <v>0</v>
      </c>
      <c r="AP149" s="64">
        <f t="shared" si="28"/>
        <v>0</v>
      </c>
      <c r="AQ149" s="64">
        <f t="shared" si="28"/>
        <v>0</v>
      </c>
      <c r="AR149" s="155"/>
      <c r="AS149" s="147"/>
      <c r="AT149" s="147"/>
      <c r="AU149" s="49"/>
      <c r="AV149" s="49"/>
      <c r="AW149" s="49"/>
      <c r="AX149" s="49"/>
      <c r="AY149" s="49"/>
      <c r="AZ149" s="49"/>
      <c r="BA149" s="49"/>
      <c r="BB149" s="49"/>
      <c r="BC149" s="62"/>
      <c r="BD149" s="199">
        <f t="shared" si="15"/>
        <v>0</v>
      </c>
      <c r="BE149" s="200">
        <f t="shared" si="16"/>
        <v>0</v>
      </c>
      <c r="BF149" s="200">
        <f t="shared" si="20"/>
        <v>0</v>
      </c>
      <c r="BG149" s="201"/>
      <c r="BH149" s="206">
        <f>[1]АВТОМЕХАНИК!E37</f>
        <v>36</v>
      </c>
      <c r="BI149" s="207">
        <f t="shared" si="19"/>
        <v>36</v>
      </c>
      <c r="BJ149" s="64"/>
    </row>
    <row r="150" spans="1:62" ht="20.25" customHeight="1" thickBot="1" x14ac:dyDescent="0.3">
      <c r="A150" s="30" t="str">
        <f>[1]АВТОМЕХАНИК!A38</f>
        <v>МДК.03.01</v>
      </c>
      <c r="B150" s="93" t="str">
        <f>[1]АВТОМЕХАНИК!B38</f>
        <v>Оборудование и   эксплуатация заправочных станций</v>
      </c>
      <c r="C150" s="94" t="s">
        <v>29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49"/>
      <c r="V150" s="49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155"/>
      <c r="AS150" s="147"/>
      <c r="AT150" s="147"/>
      <c r="AU150" s="49"/>
      <c r="AV150" s="49"/>
      <c r="AW150" s="49"/>
      <c r="AX150" s="49"/>
      <c r="AY150" s="49"/>
      <c r="AZ150" s="49"/>
      <c r="BA150" s="49"/>
      <c r="BB150" s="49"/>
      <c r="BC150" s="62"/>
      <c r="BD150" s="208">
        <f t="shared" si="15"/>
        <v>0</v>
      </c>
      <c r="BE150" s="189">
        <f t="shared" si="16"/>
        <v>0</v>
      </c>
      <c r="BF150" s="189">
        <f t="shared" si="20"/>
        <v>0</v>
      </c>
      <c r="BG150" s="209"/>
      <c r="BH150" s="210">
        <f>[1]АВТОМЕХАНИК!F38</f>
        <v>36</v>
      </c>
      <c r="BI150" s="191">
        <f t="shared" si="19"/>
        <v>36</v>
      </c>
      <c r="BJ150" s="93" t="str">
        <f>B150</f>
        <v>Оборудование и   эксплуатация заправочных станций</v>
      </c>
    </row>
    <row r="151" spans="1:62" ht="20.25" customHeight="1" thickBot="1" x14ac:dyDescent="0.3">
      <c r="A151" s="30"/>
      <c r="B151" s="30"/>
      <c r="C151" s="31" t="s">
        <v>48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49"/>
      <c r="V151" s="49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155"/>
      <c r="AS151" s="147"/>
      <c r="AT151" s="147"/>
      <c r="AU151" s="49"/>
      <c r="AV151" s="49"/>
      <c r="AW151" s="49"/>
      <c r="AX151" s="49"/>
      <c r="AY151" s="49"/>
      <c r="AZ151" s="49"/>
      <c r="BA151" s="49"/>
      <c r="BB151" s="49"/>
      <c r="BC151" s="62"/>
      <c r="BD151" s="199">
        <f t="shared" si="15"/>
        <v>0</v>
      </c>
      <c r="BE151" s="200">
        <f t="shared" si="16"/>
        <v>0</v>
      </c>
      <c r="BF151" s="200">
        <f t="shared" si="20"/>
        <v>0</v>
      </c>
      <c r="BG151" s="201"/>
      <c r="BH151" s="206">
        <f>[1]АВТОМЕХАНИК!E38</f>
        <v>18</v>
      </c>
      <c r="BI151" s="207">
        <f t="shared" si="19"/>
        <v>18</v>
      </c>
      <c r="BJ151" s="64"/>
    </row>
    <row r="152" spans="1:62" ht="20.25" customHeight="1" thickBot="1" x14ac:dyDescent="0.3">
      <c r="A152" s="30" t="str">
        <f>[1]АВТОМЕХАНИК!A39</f>
        <v>МДК.03.02</v>
      </c>
      <c r="B152" s="93" t="str">
        <f>[1]АВТОМЕХАНИК!B39</f>
        <v>Организация транспортировки, приема, хранения и отпуска нефтепродуктов.</v>
      </c>
      <c r="C152" s="93" t="s">
        <v>29</v>
      </c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49"/>
      <c r="V152" s="49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155"/>
      <c r="AS152" s="147"/>
      <c r="AT152" s="147"/>
      <c r="AU152" s="49"/>
      <c r="AV152" s="49"/>
      <c r="AW152" s="49"/>
      <c r="AX152" s="49"/>
      <c r="AY152" s="49"/>
      <c r="AZ152" s="49"/>
      <c r="BA152" s="49"/>
      <c r="BB152" s="49"/>
      <c r="BC152" s="62"/>
      <c r="BD152" s="208">
        <f t="shared" si="15"/>
        <v>0</v>
      </c>
      <c r="BE152" s="189">
        <f t="shared" si="16"/>
        <v>0</v>
      </c>
      <c r="BF152" s="189">
        <f t="shared" si="20"/>
        <v>0</v>
      </c>
      <c r="BG152" s="209"/>
      <c r="BH152" s="210">
        <f>[1]АВТОМЕХАНИК!F39</f>
        <v>36</v>
      </c>
      <c r="BI152" s="191">
        <f t="shared" si="19"/>
        <v>36</v>
      </c>
      <c r="BJ152" s="93" t="str">
        <f>B152</f>
        <v>Организация транспортировки, приема, хранения и отпуска нефтепродуктов.</v>
      </c>
    </row>
    <row r="153" spans="1:62" ht="20.25" customHeight="1" thickBot="1" x14ac:dyDescent="0.3">
      <c r="A153" s="30"/>
      <c r="B153" s="30"/>
      <c r="C153" s="41" t="s">
        <v>48</v>
      </c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49"/>
      <c r="V153" s="49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155"/>
      <c r="AS153" s="147"/>
      <c r="AT153" s="147"/>
      <c r="AU153" s="49"/>
      <c r="AV153" s="49"/>
      <c r="AW153" s="49"/>
      <c r="AX153" s="49"/>
      <c r="AY153" s="49"/>
      <c r="AZ153" s="49"/>
      <c r="BA153" s="49"/>
      <c r="BB153" s="49"/>
      <c r="BC153" s="62"/>
      <c r="BD153" s="199">
        <f t="shared" si="15"/>
        <v>0</v>
      </c>
      <c r="BE153" s="200">
        <f t="shared" si="16"/>
        <v>0</v>
      </c>
      <c r="BF153" s="200">
        <f t="shared" si="20"/>
        <v>0</v>
      </c>
      <c r="BG153" s="201"/>
      <c r="BH153" s="206">
        <f>[1]АВТОМЕХАНИК!E39</f>
        <v>18</v>
      </c>
      <c r="BI153" s="207">
        <f t="shared" si="19"/>
        <v>18</v>
      </c>
      <c r="BJ153" s="64"/>
    </row>
    <row r="154" spans="1:62" ht="20.25" customHeight="1" thickBot="1" x14ac:dyDescent="0.3">
      <c r="A154" s="30" t="str">
        <f>[1]АВТОМЕХАНИК!A40</f>
        <v>УП.03</v>
      </c>
      <c r="B154" s="100" t="str">
        <f>[1]АВТОМЕХАНИК!B40</f>
        <v>Учебная практики</v>
      </c>
      <c r="C154" s="101" t="s">
        <v>29</v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49"/>
      <c r="V154" s="49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55"/>
      <c r="AS154" s="147"/>
      <c r="AT154" s="147"/>
      <c r="AU154" s="49"/>
      <c r="AV154" s="49"/>
      <c r="AW154" s="49"/>
      <c r="AX154" s="49"/>
      <c r="AY154" s="49"/>
      <c r="AZ154" s="49"/>
      <c r="BA154" s="49"/>
      <c r="BB154" s="49"/>
      <c r="BC154" s="62"/>
      <c r="BD154" s="192">
        <f t="shared" si="15"/>
        <v>0</v>
      </c>
      <c r="BE154" s="211">
        <f t="shared" si="16"/>
        <v>0</v>
      </c>
      <c r="BF154" s="211">
        <f t="shared" si="20"/>
        <v>0</v>
      </c>
      <c r="BG154" s="212"/>
      <c r="BH154" s="213">
        <f>[1]АВТОМЕХАНИК!F40</f>
        <v>38</v>
      </c>
      <c r="BI154" s="194">
        <f t="shared" si="19"/>
        <v>38</v>
      </c>
      <c r="BJ154" s="100" t="str">
        <f>B154</f>
        <v>Учебная практики</v>
      </c>
    </row>
    <row r="155" spans="1:62" ht="20.25" customHeight="1" thickBot="1" x14ac:dyDescent="0.3">
      <c r="A155" s="30"/>
      <c r="B155" s="30"/>
      <c r="C155" s="31" t="s">
        <v>48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49"/>
      <c r="V155" s="49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155"/>
      <c r="AS155" s="147"/>
      <c r="AT155" s="147"/>
      <c r="AU155" s="49"/>
      <c r="AV155" s="49"/>
      <c r="AW155" s="49"/>
      <c r="AX155" s="49"/>
      <c r="AY155" s="49"/>
      <c r="AZ155" s="49"/>
      <c r="BA155" s="49"/>
      <c r="BB155" s="49"/>
      <c r="BC155" s="62"/>
      <c r="BD155" s="199">
        <f t="shared" si="15"/>
        <v>0</v>
      </c>
      <c r="BE155" s="200">
        <f t="shared" si="16"/>
        <v>0</v>
      </c>
      <c r="BF155" s="200">
        <f t="shared" si="20"/>
        <v>0</v>
      </c>
      <c r="BG155" s="201"/>
      <c r="BH155" s="214">
        <v>0</v>
      </c>
      <c r="BI155" s="202">
        <f t="shared" si="19"/>
        <v>0</v>
      </c>
      <c r="BJ155" s="64"/>
    </row>
    <row r="156" spans="1:62" ht="20.25" customHeight="1" thickBot="1" x14ac:dyDescent="0.3">
      <c r="A156" s="30" t="str">
        <f>[1]АВТОМЕХАНИК!A41</f>
        <v>ПП.03</v>
      </c>
      <c r="B156" s="179" t="str">
        <f>[1]АВТОМЕХАНИК!B41</f>
        <v>Производственная практика</v>
      </c>
      <c r="C156" s="107" t="s">
        <v>60</v>
      </c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49"/>
      <c r="V156" s="4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55"/>
      <c r="AS156" s="147"/>
      <c r="AT156" s="147"/>
      <c r="AU156" s="49"/>
      <c r="AV156" s="49"/>
      <c r="AW156" s="49"/>
      <c r="AX156" s="49"/>
      <c r="AY156" s="49"/>
      <c r="AZ156" s="49"/>
      <c r="BA156" s="49"/>
      <c r="BB156" s="49"/>
      <c r="BC156" s="62"/>
      <c r="BD156" s="196">
        <f t="shared" si="15"/>
        <v>0</v>
      </c>
      <c r="BE156" s="215">
        <f t="shared" si="16"/>
        <v>0</v>
      </c>
      <c r="BF156" s="215">
        <f t="shared" si="20"/>
        <v>0</v>
      </c>
      <c r="BG156" s="216"/>
      <c r="BH156" s="217">
        <f>[1]АВТОМЕХАНИК!F41</f>
        <v>18</v>
      </c>
      <c r="BI156" s="198">
        <f t="shared" si="19"/>
        <v>18</v>
      </c>
      <c r="BJ156" s="179" t="str">
        <f>B156</f>
        <v>Производственная практика</v>
      </c>
    </row>
    <row r="157" spans="1:62" ht="20.25" customHeight="1" x14ac:dyDescent="0.25">
      <c r="A157" s="47"/>
      <c r="B157" s="47"/>
      <c r="C157" s="41" t="s">
        <v>32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51"/>
      <c r="U157" s="49"/>
      <c r="V157" s="49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155"/>
      <c r="AS157" s="147"/>
      <c r="AT157" s="147"/>
      <c r="AU157" s="49"/>
      <c r="AV157" s="49"/>
      <c r="AW157" s="49"/>
      <c r="AX157" s="49"/>
      <c r="AY157" s="49"/>
      <c r="AZ157" s="49"/>
      <c r="BA157" s="49"/>
      <c r="BB157" s="49"/>
      <c r="BC157" s="62"/>
      <c r="BD157" s="199">
        <f t="shared" si="15"/>
        <v>0</v>
      </c>
      <c r="BE157" s="200">
        <f t="shared" si="16"/>
        <v>0</v>
      </c>
      <c r="BF157" s="200">
        <f t="shared" si="20"/>
        <v>0</v>
      </c>
      <c r="BH157" s="150">
        <f>'[1]Монтажник РЭА'!E46</f>
        <v>0</v>
      </c>
      <c r="BI157" s="195">
        <f t="shared" si="19"/>
        <v>0</v>
      </c>
      <c r="BJ157" s="16"/>
    </row>
    <row r="158" spans="1:62" ht="20.25" customHeight="1" x14ac:dyDescent="0.25">
      <c r="A158" s="126" t="s">
        <v>63</v>
      </c>
      <c r="B158" s="127"/>
      <c r="C158" s="128"/>
      <c r="D158" s="129">
        <f t="shared" ref="D158:T159" si="29">D82+D116+D128</f>
        <v>36</v>
      </c>
      <c r="E158" s="129">
        <f t="shared" si="29"/>
        <v>36</v>
      </c>
      <c r="F158" s="129">
        <f t="shared" si="29"/>
        <v>36</v>
      </c>
      <c r="G158" s="129">
        <f t="shared" si="29"/>
        <v>36</v>
      </c>
      <c r="H158" s="129">
        <f t="shared" si="29"/>
        <v>36</v>
      </c>
      <c r="I158" s="129">
        <f t="shared" si="29"/>
        <v>36</v>
      </c>
      <c r="J158" s="129">
        <f t="shared" si="29"/>
        <v>36</v>
      </c>
      <c r="K158" s="129">
        <f t="shared" si="29"/>
        <v>36</v>
      </c>
      <c r="L158" s="129">
        <f t="shared" si="29"/>
        <v>36</v>
      </c>
      <c r="M158" s="129">
        <f t="shared" si="29"/>
        <v>36</v>
      </c>
      <c r="N158" s="129">
        <f t="shared" si="29"/>
        <v>36</v>
      </c>
      <c r="O158" s="129">
        <f t="shared" si="29"/>
        <v>36</v>
      </c>
      <c r="P158" s="129">
        <f t="shared" si="29"/>
        <v>36</v>
      </c>
      <c r="Q158" s="129">
        <f t="shared" si="29"/>
        <v>36</v>
      </c>
      <c r="R158" s="129">
        <f t="shared" si="29"/>
        <v>36</v>
      </c>
      <c r="S158" s="129">
        <f t="shared" si="29"/>
        <v>36</v>
      </c>
      <c r="T158" s="129">
        <f t="shared" si="29"/>
        <v>36</v>
      </c>
      <c r="U158" s="130"/>
      <c r="V158" s="130"/>
      <c r="W158" s="129">
        <f t="shared" ref="W158:AQ159" si="30">W82+W116+W128</f>
        <v>36</v>
      </c>
      <c r="X158" s="129">
        <f t="shared" si="30"/>
        <v>36</v>
      </c>
      <c r="Y158" s="129">
        <f t="shared" si="30"/>
        <v>36</v>
      </c>
      <c r="Z158" s="129">
        <f t="shared" si="30"/>
        <v>36</v>
      </c>
      <c r="AA158" s="129">
        <f t="shared" si="30"/>
        <v>36</v>
      </c>
      <c r="AB158" s="129">
        <f t="shared" si="30"/>
        <v>36</v>
      </c>
      <c r="AC158" s="129">
        <f t="shared" si="30"/>
        <v>36</v>
      </c>
      <c r="AD158" s="129">
        <f t="shared" si="30"/>
        <v>36</v>
      </c>
      <c r="AE158" s="129">
        <f t="shared" si="30"/>
        <v>36</v>
      </c>
      <c r="AF158" s="129">
        <f t="shared" si="30"/>
        <v>36</v>
      </c>
      <c r="AG158" s="129">
        <f t="shared" si="30"/>
        <v>36</v>
      </c>
      <c r="AH158" s="129">
        <f t="shared" si="30"/>
        <v>36</v>
      </c>
      <c r="AI158" s="129">
        <f t="shared" si="30"/>
        <v>36</v>
      </c>
      <c r="AJ158" s="129">
        <f t="shared" si="30"/>
        <v>36</v>
      </c>
      <c r="AK158" s="129">
        <f t="shared" si="30"/>
        <v>36</v>
      </c>
      <c r="AL158" s="129">
        <f t="shared" si="30"/>
        <v>36</v>
      </c>
      <c r="AM158" s="129">
        <f t="shared" si="30"/>
        <v>36</v>
      </c>
      <c r="AN158" s="129">
        <f t="shared" si="30"/>
        <v>36</v>
      </c>
      <c r="AO158" s="129">
        <f t="shared" si="30"/>
        <v>36</v>
      </c>
      <c r="AP158" s="129">
        <f t="shared" si="30"/>
        <v>36</v>
      </c>
      <c r="AQ158" s="129">
        <f t="shared" si="30"/>
        <v>36</v>
      </c>
      <c r="AR158" s="218"/>
      <c r="AS158" s="147"/>
      <c r="AT158" s="147"/>
      <c r="AU158" s="129">
        <f t="shared" ref="AU158:BC158" si="31">SUM(AU84,AU86,AU88,AU90,AU92,AU94,AU96,AU102,AU104,AU118,AU120,AU128,AU126)</f>
        <v>0</v>
      </c>
      <c r="AV158" s="129">
        <f t="shared" si="31"/>
        <v>0</v>
      </c>
      <c r="AW158" s="129">
        <f t="shared" si="31"/>
        <v>0</v>
      </c>
      <c r="AX158" s="129">
        <f t="shared" si="31"/>
        <v>0</v>
      </c>
      <c r="AY158" s="129">
        <f t="shared" si="31"/>
        <v>0</v>
      </c>
      <c r="AZ158" s="129">
        <f t="shared" si="31"/>
        <v>0</v>
      </c>
      <c r="BA158" s="129">
        <f t="shared" si="31"/>
        <v>0</v>
      </c>
      <c r="BB158" s="129">
        <f t="shared" si="31"/>
        <v>0</v>
      </c>
      <c r="BC158" s="219">
        <f t="shared" si="31"/>
        <v>0</v>
      </c>
      <c r="BD158" s="220"/>
      <c r="BE158" s="161"/>
      <c r="BF158" s="221"/>
      <c r="BG158" s="161"/>
      <c r="BH158" s="161"/>
      <c r="BI158" s="161"/>
      <c r="BJ158" s="161"/>
    </row>
    <row r="159" spans="1:62" ht="20.25" customHeight="1" x14ac:dyDescent="0.25">
      <c r="A159" s="126" t="s">
        <v>64</v>
      </c>
      <c r="B159" s="127"/>
      <c r="C159" s="128"/>
      <c r="D159" s="129">
        <f t="shared" si="29"/>
        <v>15</v>
      </c>
      <c r="E159" s="129">
        <f t="shared" si="29"/>
        <v>14</v>
      </c>
      <c r="F159" s="129">
        <f t="shared" si="29"/>
        <v>16</v>
      </c>
      <c r="G159" s="129">
        <f t="shared" si="29"/>
        <v>14</v>
      </c>
      <c r="H159" s="129">
        <f t="shared" si="29"/>
        <v>17</v>
      </c>
      <c r="I159" s="129">
        <f t="shared" si="29"/>
        <v>13</v>
      </c>
      <c r="J159" s="129">
        <f t="shared" si="29"/>
        <v>17</v>
      </c>
      <c r="K159" s="129">
        <f t="shared" si="29"/>
        <v>13</v>
      </c>
      <c r="L159" s="129">
        <f t="shared" si="29"/>
        <v>17</v>
      </c>
      <c r="M159" s="129">
        <f t="shared" si="29"/>
        <v>13</v>
      </c>
      <c r="N159" s="129">
        <f t="shared" si="29"/>
        <v>17</v>
      </c>
      <c r="O159" s="129">
        <f t="shared" si="29"/>
        <v>13</v>
      </c>
      <c r="P159" s="129">
        <f t="shared" si="29"/>
        <v>17</v>
      </c>
      <c r="Q159" s="129">
        <f t="shared" si="29"/>
        <v>13</v>
      </c>
      <c r="R159" s="129">
        <f t="shared" si="29"/>
        <v>18</v>
      </c>
      <c r="S159" s="129">
        <f t="shared" si="29"/>
        <v>13</v>
      </c>
      <c r="T159" s="129">
        <f t="shared" si="29"/>
        <v>14</v>
      </c>
      <c r="U159" s="130"/>
      <c r="V159" s="130"/>
      <c r="W159" s="129">
        <f t="shared" si="30"/>
        <v>16</v>
      </c>
      <c r="X159" s="129">
        <f t="shared" si="30"/>
        <v>14</v>
      </c>
      <c r="Y159" s="129">
        <f t="shared" si="30"/>
        <v>16</v>
      </c>
      <c r="Z159" s="129">
        <f t="shared" si="30"/>
        <v>14</v>
      </c>
      <c r="AA159" s="129">
        <f t="shared" si="30"/>
        <v>16</v>
      </c>
      <c r="AB159" s="129">
        <f t="shared" si="30"/>
        <v>14</v>
      </c>
      <c r="AC159" s="129">
        <f t="shared" si="30"/>
        <v>15</v>
      </c>
      <c r="AD159" s="129">
        <f t="shared" si="30"/>
        <v>15</v>
      </c>
      <c r="AE159" s="129">
        <f t="shared" si="30"/>
        <v>15</v>
      </c>
      <c r="AF159" s="129">
        <f t="shared" si="30"/>
        <v>14</v>
      </c>
      <c r="AG159" s="129">
        <f t="shared" si="30"/>
        <v>16</v>
      </c>
      <c r="AH159" s="129">
        <f t="shared" si="30"/>
        <v>14</v>
      </c>
      <c r="AI159" s="129">
        <f t="shared" si="30"/>
        <v>16</v>
      </c>
      <c r="AJ159" s="129">
        <f t="shared" si="30"/>
        <v>15</v>
      </c>
      <c r="AK159" s="129">
        <f t="shared" si="30"/>
        <v>16</v>
      </c>
      <c r="AL159" s="129">
        <f t="shared" si="30"/>
        <v>14</v>
      </c>
      <c r="AM159" s="129">
        <f t="shared" si="30"/>
        <v>16</v>
      </c>
      <c r="AN159" s="129">
        <f t="shared" si="30"/>
        <v>14</v>
      </c>
      <c r="AO159" s="129">
        <f t="shared" si="30"/>
        <v>16</v>
      </c>
      <c r="AP159" s="129">
        <f t="shared" si="30"/>
        <v>14</v>
      </c>
      <c r="AQ159" s="129">
        <f t="shared" si="30"/>
        <v>16</v>
      </c>
      <c r="AR159" s="218"/>
      <c r="AS159" s="147"/>
      <c r="AT159" s="147"/>
      <c r="AU159" s="129">
        <f t="shared" ref="AU159:BC159" si="32">SUM(AU83,AU117)</f>
        <v>0</v>
      </c>
      <c r="AV159" s="129">
        <f t="shared" si="32"/>
        <v>0</v>
      </c>
      <c r="AW159" s="129">
        <f t="shared" si="32"/>
        <v>0</v>
      </c>
      <c r="AX159" s="129">
        <f t="shared" si="32"/>
        <v>0</v>
      </c>
      <c r="AY159" s="129">
        <f t="shared" si="32"/>
        <v>0</v>
      </c>
      <c r="AZ159" s="129">
        <f t="shared" si="32"/>
        <v>0</v>
      </c>
      <c r="BA159" s="129">
        <f t="shared" si="32"/>
        <v>0</v>
      </c>
      <c r="BB159" s="129">
        <f t="shared" si="32"/>
        <v>0</v>
      </c>
      <c r="BC159" s="219">
        <f t="shared" si="32"/>
        <v>0</v>
      </c>
      <c r="BD159" s="220"/>
      <c r="BE159" s="161"/>
      <c r="BF159" s="161"/>
      <c r="BG159" s="161"/>
      <c r="BH159" s="161"/>
      <c r="BI159" s="161"/>
      <c r="BJ159" s="161"/>
    </row>
    <row r="160" spans="1:62" ht="20.25" customHeight="1" thickBot="1" x14ac:dyDescent="0.3">
      <c r="A160" s="126" t="s">
        <v>65</v>
      </c>
      <c r="B160" s="127"/>
      <c r="C160" s="128"/>
      <c r="D160" s="129">
        <f>SUM(D158:D159)</f>
        <v>51</v>
      </c>
      <c r="E160" s="129">
        <f t="shared" ref="E160:T160" si="33">SUM(E158:E159)</f>
        <v>50</v>
      </c>
      <c r="F160" s="129">
        <f t="shared" si="33"/>
        <v>52</v>
      </c>
      <c r="G160" s="129">
        <f t="shared" si="33"/>
        <v>50</v>
      </c>
      <c r="H160" s="129">
        <f t="shared" si="33"/>
        <v>53</v>
      </c>
      <c r="I160" s="129">
        <f t="shared" si="33"/>
        <v>49</v>
      </c>
      <c r="J160" s="129">
        <f t="shared" si="33"/>
        <v>53</v>
      </c>
      <c r="K160" s="129">
        <f t="shared" si="33"/>
        <v>49</v>
      </c>
      <c r="L160" s="129">
        <f t="shared" si="33"/>
        <v>53</v>
      </c>
      <c r="M160" s="129">
        <f t="shared" si="33"/>
        <v>49</v>
      </c>
      <c r="N160" s="129">
        <f t="shared" si="33"/>
        <v>53</v>
      </c>
      <c r="O160" s="129">
        <f t="shared" si="33"/>
        <v>49</v>
      </c>
      <c r="P160" s="129">
        <f t="shared" si="33"/>
        <v>53</v>
      </c>
      <c r="Q160" s="129">
        <f t="shared" si="33"/>
        <v>49</v>
      </c>
      <c r="R160" s="129">
        <f t="shared" si="33"/>
        <v>54</v>
      </c>
      <c r="S160" s="129">
        <f t="shared" si="33"/>
        <v>49</v>
      </c>
      <c r="T160" s="129">
        <f t="shared" si="33"/>
        <v>50</v>
      </c>
      <c r="U160" s="130"/>
      <c r="V160" s="130"/>
      <c r="W160" s="129">
        <f t="shared" ref="W160:BC160" si="34">SUM(W158:W159)</f>
        <v>52</v>
      </c>
      <c r="X160" s="129">
        <f t="shared" si="34"/>
        <v>50</v>
      </c>
      <c r="Y160" s="129">
        <f t="shared" si="34"/>
        <v>52</v>
      </c>
      <c r="Z160" s="129">
        <f t="shared" si="34"/>
        <v>50</v>
      </c>
      <c r="AA160" s="129">
        <f t="shared" si="34"/>
        <v>52</v>
      </c>
      <c r="AB160" s="129">
        <f t="shared" si="34"/>
        <v>50</v>
      </c>
      <c r="AC160" s="129">
        <f t="shared" si="34"/>
        <v>51</v>
      </c>
      <c r="AD160" s="129">
        <f t="shared" si="34"/>
        <v>51</v>
      </c>
      <c r="AE160" s="129">
        <f t="shared" si="34"/>
        <v>51</v>
      </c>
      <c r="AF160" s="129">
        <f t="shared" si="34"/>
        <v>50</v>
      </c>
      <c r="AG160" s="129">
        <f t="shared" si="34"/>
        <v>52</v>
      </c>
      <c r="AH160" s="129">
        <f t="shared" si="34"/>
        <v>50</v>
      </c>
      <c r="AI160" s="129">
        <f t="shared" si="34"/>
        <v>52</v>
      </c>
      <c r="AJ160" s="129">
        <f t="shared" si="34"/>
        <v>51</v>
      </c>
      <c r="AK160" s="129">
        <f t="shared" si="34"/>
        <v>52</v>
      </c>
      <c r="AL160" s="129">
        <f t="shared" si="34"/>
        <v>50</v>
      </c>
      <c r="AM160" s="129">
        <f t="shared" si="34"/>
        <v>52</v>
      </c>
      <c r="AN160" s="129">
        <f t="shared" si="34"/>
        <v>50</v>
      </c>
      <c r="AO160" s="129">
        <f t="shared" si="34"/>
        <v>52</v>
      </c>
      <c r="AP160" s="129">
        <f t="shared" si="34"/>
        <v>50</v>
      </c>
      <c r="AQ160" s="129">
        <f t="shared" si="34"/>
        <v>52</v>
      </c>
      <c r="AR160" s="218"/>
      <c r="AS160" s="147"/>
      <c r="AT160" s="147"/>
      <c r="AU160" s="129">
        <f t="shared" si="34"/>
        <v>0</v>
      </c>
      <c r="AV160" s="129">
        <f t="shared" si="34"/>
        <v>0</v>
      </c>
      <c r="AW160" s="129">
        <f t="shared" si="34"/>
        <v>0</v>
      </c>
      <c r="AX160" s="129">
        <f t="shared" si="34"/>
        <v>0</v>
      </c>
      <c r="AY160" s="129">
        <f t="shared" si="34"/>
        <v>0</v>
      </c>
      <c r="AZ160" s="129">
        <f t="shared" si="34"/>
        <v>0</v>
      </c>
      <c r="BA160" s="129">
        <f t="shared" si="34"/>
        <v>0</v>
      </c>
      <c r="BB160" s="129">
        <f t="shared" si="34"/>
        <v>0</v>
      </c>
      <c r="BC160" s="219">
        <f t="shared" si="34"/>
        <v>0</v>
      </c>
      <c r="BD160" s="222"/>
      <c r="BE160" s="223"/>
      <c r="BF160" s="223"/>
      <c r="BG160" s="161"/>
      <c r="BH160" s="161"/>
      <c r="BI160" s="161"/>
      <c r="BJ160" s="161"/>
    </row>
    <row r="161" spans="1:62" ht="20.25" customHeight="1" x14ac:dyDescent="0.25">
      <c r="A161" s="139" t="s">
        <v>97</v>
      </c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224"/>
      <c r="BE161" s="224"/>
      <c r="BF161" s="224"/>
      <c r="BG161" s="224"/>
      <c r="BH161" s="224"/>
      <c r="BI161" s="224"/>
      <c r="BJ161" s="140"/>
    </row>
    <row r="162" spans="1:62" ht="20.25" customHeight="1" x14ac:dyDescent="0.25">
      <c r="A162" s="4" t="s">
        <v>1</v>
      </c>
      <c r="B162" s="4" t="s">
        <v>2</v>
      </c>
      <c r="C162" s="5"/>
      <c r="D162" s="6" t="s">
        <v>3</v>
      </c>
      <c r="E162" s="6"/>
      <c r="F162" s="6"/>
      <c r="G162" s="6"/>
      <c r="H162" s="6" t="s">
        <v>4</v>
      </c>
      <c r="I162" s="6" t="s">
        <v>5</v>
      </c>
      <c r="J162" s="6"/>
      <c r="K162" s="6"/>
      <c r="L162" s="6" t="s">
        <v>6</v>
      </c>
      <c r="M162" s="6" t="s">
        <v>7</v>
      </c>
      <c r="N162" s="6"/>
      <c r="O162" s="6"/>
      <c r="P162" s="6"/>
      <c r="Q162" s="6" t="s">
        <v>8</v>
      </c>
      <c r="R162" s="6"/>
      <c r="S162" s="6"/>
      <c r="T162" s="6"/>
      <c r="U162" s="7" t="s">
        <v>9</v>
      </c>
      <c r="V162" s="6" t="s">
        <v>10</v>
      </c>
      <c r="W162" s="6"/>
      <c r="X162" s="6"/>
      <c r="Y162" s="6"/>
      <c r="Z162" s="6" t="s">
        <v>11</v>
      </c>
      <c r="AA162" s="6"/>
      <c r="AB162" s="6"/>
      <c r="AC162" s="6"/>
      <c r="AD162" s="6" t="s">
        <v>12</v>
      </c>
      <c r="AE162" s="6"/>
      <c r="AF162" s="6"/>
      <c r="AG162" s="6"/>
      <c r="AH162" s="6" t="s">
        <v>13</v>
      </c>
      <c r="AI162" s="6" t="s">
        <v>14</v>
      </c>
      <c r="AJ162" s="6"/>
      <c r="AK162" s="6"/>
      <c r="AL162" s="6" t="s">
        <v>15</v>
      </c>
      <c r="AM162" s="6" t="s">
        <v>16</v>
      </c>
      <c r="AN162" s="6"/>
      <c r="AO162" s="6"/>
      <c r="AP162" s="6"/>
      <c r="AQ162" s="6" t="s">
        <v>17</v>
      </c>
      <c r="AR162" s="6" t="s">
        <v>18</v>
      </c>
      <c r="AS162" s="6"/>
      <c r="AT162" s="6"/>
      <c r="AU162" s="6" t="s">
        <v>19</v>
      </c>
      <c r="AV162" s="6" t="s">
        <v>20</v>
      </c>
      <c r="AW162" s="6"/>
      <c r="AX162" s="6"/>
      <c r="AY162" s="6"/>
      <c r="AZ162" s="6" t="s">
        <v>21</v>
      </c>
      <c r="BA162" s="6"/>
      <c r="BB162" s="6"/>
      <c r="BC162" s="6"/>
    </row>
    <row r="163" spans="1:62" ht="20.25" customHeight="1" x14ac:dyDescent="0.25">
      <c r="A163" s="4"/>
      <c r="B163" s="4"/>
      <c r="C163" s="5"/>
      <c r="D163" s="8">
        <v>1</v>
      </c>
      <c r="E163" s="8">
        <v>8</v>
      </c>
      <c r="F163" s="8">
        <v>15</v>
      </c>
      <c r="G163" s="8">
        <v>22</v>
      </c>
      <c r="H163" s="6"/>
      <c r="I163" s="8">
        <v>6</v>
      </c>
      <c r="J163" s="8">
        <v>13</v>
      </c>
      <c r="K163" s="8">
        <v>20</v>
      </c>
      <c r="L163" s="6"/>
      <c r="M163" s="8">
        <v>3</v>
      </c>
      <c r="N163" s="8">
        <v>10</v>
      </c>
      <c r="O163" s="8">
        <v>17</v>
      </c>
      <c r="P163" s="9">
        <v>24</v>
      </c>
      <c r="Q163" s="8">
        <v>1</v>
      </c>
      <c r="R163" s="8">
        <v>8</v>
      </c>
      <c r="S163" s="8">
        <v>15</v>
      </c>
      <c r="T163" s="8">
        <v>22</v>
      </c>
      <c r="U163" s="7"/>
      <c r="V163" s="8">
        <v>5</v>
      </c>
      <c r="W163" s="8">
        <v>12</v>
      </c>
      <c r="X163" s="8">
        <v>19</v>
      </c>
      <c r="Y163" s="9">
        <v>26</v>
      </c>
      <c r="Z163" s="8">
        <v>2</v>
      </c>
      <c r="AA163" s="8">
        <v>9</v>
      </c>
      <c r="AB163" s="8">
        <v>16</v>
      </c>
      <c r="AC163" s="9">
        <v>23</v>
      </c>
      <c r="AD163" s="8">
        <v>1</v>
      </c>
      <c r="AE163" s="8">
        <v>8</v>
      </c>
      <c r="AF163" s="8">
        <v>15</v>
      </c>
      <c r="AG163" s="8">
        <v>22</v>
      </c>
      <c r="AH163" s="6"/>
      <c r="AI163" s="8">
        <v>5</v>
      </c>
      <c r="AJ163" s="8">
        <v>12</v>
      </c>
      <c r="AK163" s="8">
        <v>19</v>
      </c>
      <c r="AL163" s="6"/>
      <c r="AM163" s="8">
        <v>3</v>
      </c>
      <c r="AN163" s="8">
        <v>10</v>
      </c>
      <c r="AO163" s="8">
        <v>17</v>
      </c>
      <c r="AP163" s="9">
        <v>24</v>
      </c>
      <c r="AQ163" s="6"/>
      <c r="AR163" s="8">
        <v>7</v>
      </c>
      <c r="AS163" s="8">
        <v>14</v>
      </c>
      <c r="AT163" s="8">
        <v>21</v>
      </c>
      <c r="AU163" s="6"/>
      <c r="AV163" s="8">
        <v>5</v>
      </c>
      <c r="AW163" s="8">
        <v>12</v>
      </c>
      <c r="AX163" s="8">
        <v>19</v>
      </c>
      <c r="AY163" s="9">
        <v>26</v>
      </c>
      <c r="AZ163" s="8">
        <v>2</v>
      </c>
      <c r="BA163" s="8">
        <v>9</v>
      </c>
      <c r="BB163" s="8">
        <v>16</v>
      </c>
      <c r="BC163" s="8">
        <v>23</v>
      </c>
    </row>
    <row r="164" spans="1:62" ht="20.25" customHeight="1" x14ac:dyDescent="0.25">
      <c r="A164" s="4"/>
      <c r="B164" s="4"/>
      <c r="C164" s="5"/>
      <c r="D164" s="8">
        <v>6</v>
      </c>
      <c r="E164" s="8">
        <v>13</v>
      </c>
      <c r="F164" s="8">
        <v>20</v>
      </c>
      <c r="G164" s="8">
        <v>27</v>
      </c>
      <c r="H164" s="6"/>
      <c r="I164" s="8">
        <v>11</v>
      </c>
      <c r="J164" s="8">
        <v>18</v>
      </c>
      <c r="K164" s="8">
        <v>25</v>
      </c>
      <c r="L164" s="6"/>
      <c r="M164" s="8">
        <v>8</v>
      </c>
      <c r="N164" s="8">
        <v>15</v>
      </c>
      <c r="O164" s="8">
        <v>22</v>
      </c>
      <c r="P164" s="9">
        <v>29</v>
      </c>
      <c r="Q164" s="8">
        <v>6</v>
      </c>
      <c r="R164" s="8">
        <v>13</v>
      </c>
      <c r="S164" s="8">
        <v>20</v>
      </c>
      <c r="T164" s="8">
        <v>27</v>
      </c>
      <c r="U164" s="7"/>
      <c r="V164" s="8">
        <v>10</v>
      </c>
      <c r="W164" s="8">
        <v>17</v>
      </c>
      <c r="X164" s="8">
        <v>24</v>
      </c>
      <c r="Y164" s="9">
        <v>31</v>
      </c>
      <c r="Z164" s="8">
        <v>7</v>
      </c>
      <c r="AA164" s="8">
        <v>14</v>
      </c>
      <c r="AB164" s="8">
        <v>21</v>
      </c>
      <c r="AC164" s="9">
        <v>28</v>
      </c>
      <c r="AD164" s="8">
        <v>6</v>
      </c>
      <c r="AE164" s="8">
        <v>13</v>
      </c>
      <c r="AF164" s="8">
        <v>20</v>
      </c>
      <c r="AG164" s="8">
        <v>27</v>
      </c>
      <c r="AH164" s="6"/>
      <c r="AI164" s="8">
        <v>10</v>
      </c>
      <c r="AJ164" s="8">
        <v>17</v>
      </c>
      <c r="AK164" s="8">
        <v>24</v>
      </c>
      <c r="AL164" s="6"/>
      <c r="AM164" s="8">
        <v>8</v>
      </c>
      <c r="AN164" s="8">
        <v>15</v>
      </c>
      <c r="AO164" s="8">
        <v>22</v>
      </c>
      <c r="AP164" s="9">
        <v>29</v>
      </c>
      <c r="AQ164" s="6"/>
      <c r="AR164" s="8">
        <v>12</v>
      </c>
      <c r="AS164" s="8">
        <v>19</v>
      </c>
      <c r="AT164" s="8">
        <v>26</v>
      </c>
      <c r="AU164" s="6"/>
      <c r="AV164" s="8">
        <v>10</v>
      </c>
      <c r="AW164" s="8">
        <v>17</v>
      </c>
      <c r="AX164" s="8">
        <v>24</v>
      </c>
      <c r="AY164" s="9">
        <v>31</v>
      </c>
      <c r="AZ164" s="8">
        <v>7</v>
      </c>
      <c r="BA164" s="8">
        <v>14</v>
      </c>
      <c r="BB164" s="8">
        <v>21</v>
      </c>
      <c r="BC164" s="8">
        <v>28</v>
      </c>
      <c r="BJ164" s="225" t="s">
        <v>97</v>
      </c>
    </row>
    <row r="165" spans="1:62" ht="20.25" customHeight="1" x14ac:dyDescent="0.25">
      <c r="A165" s="4"/>
      <c r="B165" s="4"/>
      <c r="C165" s="5"/>
      <c r="D165" s="11">
        <v>1</v>
      </c>
      <c r="E165" s="11">
        <v>2</v>
      </c>
      <c r="F165" s="11">
        <v>3</v>
      </c>
      <c r="G165" s="11">
        <v>4</v>
      </c>
      <c r="H165" s="11">
        <v>5</v>
      </c>
      <c r="I165" s="11">
        <v>6</v>
      </c>
      <c r="J165" s="11">
        <v>7</v>
      </c>
      <c r="K165" s="11">
        <v>8</v>
      </c>
      <c r="L165" s="11">
        <v>9</v>
      </c>
      <c r="M165" s="11">
        <v>10</v>
      </c>
      <c r="N165" s="11">
        <v>11</v>
      </c>
      <c r="O165" s="11">
        <v>12</v>
      </c>
      <c r="P165" s="11">
        <v>13</v>
      </c>
      <c r="Q165" s="11">
        <v>14</v>
      </c>
      <c r="R165" s="11">
        <v>15</v>
      </c>
      <c r="S165" s="11">
        <v>16</v>
      </c>
      <c r="T165" s="11">
        <v>17</v>
      </c>
      <c r="U165" s="12"/>
      <c r="V165" s="13"/>
      <c r="W165" s="14">
        <v>1</v>
      </c>
      <c r="X165" s="14">
        <v>2</v>
      </c>
      <c r="Y165" s="14">
        <v>3</v>
      </c>
      <c r="Z165" s="14">
        <v>4</v>
      </c>
      <c r="AA165" s="14">
        <v>5</v>
      </c>
      <c r="AB165" s="14">
        <v>6</v>
      </c>
      <c r="AC165" s="14">
        <v>7</v>
      </c>
      <c r="AD165" s="14">
        <v>8</v>
      </c>
      <c r="AE165" s="14">
        <v>9</v>
      </c>
      <c r="AF165" s="14">
        <v>10</v>
      </c>
      <c r="AG165" s="14">
        <v>11</v>
      </c>
      <c r="AH165" s="14">
        <v>12</v>
      </c>
      <c r="AI165" s="14">
        <v>13</v>
      </c>
      <c r="AJ165" s="14">
        <v>14</v>
      </c>
      <c r="AK165" s="14">
        <v>15</v>
      </c>
      <c r="AL165" s="14">
        <v>16</v>
      </c>
      <c r="AM165" s="14">
        <v>17</v>
      </c>
      <c r="AN165" s="14">
        <v>18</v>
      </c>
      <c r="AO165" s="14">
        <v>19</v>
      </c>
      <c r="AP165" s="14">
        <v>20</v>
      </c>
      <c r="AQ165" s="14">
        <v>21</v>
      </c>
      <c r="AR165" s="14">
        <v>22</v>
      </c>
      <c r="AS165" s="14">
        <v>23</v>
      </c>
      <c r="AT165" s="14">
        <v>24</v>
      </c>
      <c r="AU165" s="14">
        <v>25</v>
      </c>
      <c r="AV165" s="14">
        <v>26</v>
      </c>
      <c r="AW165" s="14">
        <v>27</v>
      </c>
      <c r="AX165" s="14">
        <v>28</v>
      </c>
      <c r="AY165" s="14">
        <v>29</v>
      </c>
      <c r="AZ165" s="14">
        <v>30</v>
      </c>
      <c r="BA165" s="14">
        <v>31</v>
      </c>
      <c r="BB165" s="14">
        <v>32</v>
      </c>
      <c r="BC165" s="14">
        <v>33</v>
      </c>
      <c r="BJ165" s="225"/>
    </row>
    <row r="166" spans="1:62" ht="20.25" customHeight="1" thickBot="1" x14ac:dyDescent="0.3">
      <c r="A166" s="4"/>
      <c r="B166" s="4"/>
      <c r="C166" s="5"/>
      <c r="D166" s="11">
        <v>1</v>
      </c>
      <c r="E166" s="11">
        <v>2</v>
      </c>
      <c r="F166" s="11">
        <v>3</v>
      </c>
      <c r="G166" s="11">
        <v>4</v>
      </c>
      <c r="H166" s="11">
        <v>5</v>
      </c>
      <c r="I166" s="11">
        <v>6</v>
      </c>
      <c r="J166" s="11">
        <v>7</v>
      </c>
      <c r="K166" s="11">
        <v>8</v>
      </c>
      <c r="L166" s="11">
        <v>9</v>
      </c>
      <c r="M166" s="11">
        <v>10</v>
      </c>
      <c r="N166" s="11">
        <v>11</v>
      </c>
      <c r="O166" s="11">
        <v>12</v>
      </c>
      <c r="P166" s="14">
        <v>13</v>
      </c>
      <c r="Q166" s="14">
        <v>14</v>
      </c>
      <c r="R166" s="14">
        <v>15</v>
      </c>
      <c r="S166" s="14">
        <v>16</v>
      </c>
      <c r="T166" s="14">
        <v>17</v>
      </c>
      <c r="U166" s="13">
        <v>18</v>
      </c>
      <c r="V166" s="13">
        <v>19</v>
      </c>
      <c r="W166" s="14">
        <v>20</v>
      </c>
      <c r="X166" s="14">
        <v>21</v>
      </c>
      <c r="Y166" s="14">
        <v>22</v>
      </c>
      <c r="Z166" s="11">
        <v>23</v>
      </c>
      <c r="AA166" s="11">
        <v>24</v>
      </c>
      <c r="AB166" s="11">
        <v>25</v>
      </c>
      <c r="AC166" s="11">
        <v>26</v>
      </c>
      <c r="AD166" s="11">
        <v>27</v>
      </c>
      <c r="AE166" s="11">
        <v>28</v>
      </c>
      <c r="AF166" s="11">
        <v>29</v>
      </c>
      <c r="AG166" s="11">
        <v>30</v>
      </c>
      <c r="AH166" s="11">
        <v>31</v>
      </c>
      <c r="AI166" s="11">
        <v>32</v>
      </c>
      <c r="AJ166" s="11">
        <v>33</v>
      </c>
      <c r="AK166" s="11">
        <v>34</v>
      </c>
      <c r="AL166" s="11">
        <v>35</v>
      </c>
      <c r="AM166" s="11">
        <v>36</v>
      </c>
      <c r="AN166" s="11">
        <v>37</v>
      </c>
      <c r="AO166" s="11">
        <v>38</v>
      </c>
      <c r="AP166" s="11">
        <v>39</v>
      </c>
      <c r="AQ166" s="11">
        <v>40</v>
      </c>
      <c r="AR166" s="11">
        <v>41</v>
      </c>
      <c r="AS166" s="11">
        <v>42</v>
      </c>
      <c r="AT166" s="11">
        <v>43</v>
      </c>
      <c r="AU166" s="11">
        <v>44</v>
      </c>
      <c r="AV166" s="11">
        <v>45</v>
      </c>
      <c r="AW166" s="11">
        <v>46</v>
      </c>
      <c r="AX166" s="11">
        <v>47</v>
      </c>
      <c r="AY166" s="11">
        <v>48</v>
      </c>
      <c r="AZ166" s="11">
        <v>49</v>
      </c>
      <c r="BA166" s="11">
        <v>50</v>
      </c>
      <c r="BB166" s="11">
        <v>51</v>
      </c>
      <c r="BC166" s="11">
        <v>52</v>
      </c>
      <c r="BD166" s="11" t="s">
        <v>98</v>
      </c>
      <c r="BE166" s="11" t="s">
        <v>23</v>
      </c>
      <c r="BF166" s="11" t="s">
        <v>68</v>
      </c>
      <c r="BH166" s="3" t="s">
        <v>25</v>
      </c>
      <c r="BI166" s="3" t="s">
        <v>26</v>
      </c>
    </row>
    <row r="167" spans="1:62" ht="20.25" customHeight="1" thickBot="1" x14ac:dyDescent="0.3">
      <c r="A167" s="24" t="s">
        <v>51</v>
      </c>
      <c r="B167" s="19" t="s">
        <v>52</v>
      </c>
      <c r="C167" s="67" t="s">
        <v>29</v>
      </c>
      <c r="D167" s="21">
        <f>D169+D171+D173+D175+D177</f>
        <v>8</v>
      </c>
      <c r="E167" s="21">
        <f t="shared" ref="E167:AP168" si="35">E169+E171+E173+E175+E177</f>
        <v>8</v>
      </c>
      <c r="F167" s="21">
        <f t="shared" si="35"/>
        <v>8</v>
      </c>
      <c r="G167" s="21">
        <f t="shared" si="35"/>
        <v>8</v>
      </c>
      <c r="H167" s="21">
        <f t="shared" si="35"/>
        <v>8</v>
      </c>
      <c r="I167" s="21">
        <f t="shared" si="35"/>
        <v>8</v>
      </c>
      <c r="J167" s="21">
        <f t="shared" si="35"/>
        <v>8</v>
      </c>
      <c r="K167" s="21">
        <f t="shared" si="35"/>
        <v>8</v>
      </c>
      <c r="L167" s="21">
        <f t="shared" si="35"/>
        <v>8</v>
      </c>
      <c r="M167" s="21">
        <f t="shared" si="35"/>
        <v>8</v>
      </c>
      <c r="N167" s="21">
        <f t="shared" si="35"/>
        <v>8</v>
      </c>
      <c r="O167" s="21">
        <f t="shared" si="35"/>
        <v>5</v>
      </c>
      <c r="P167" s="21">
        <f t="shared" si="35"/>
        <v>5</v>
      </c>
      <c r="Q167" s="21">
        <f t="shared" si="35"/>
        <v>5</v>
      </c>
      <c r="R167" s="21">
        <f t="shared" si="35"/>
        <v>5</v>
      </c>
      <c r="S167" s="21">
        <f t="shared" si="35"/>
        <v>5</v>
      </c>
      <c r="T167" s="21">
        <f t="shared" si="35"/>
        <v>5</v>
      </c>
      <c r="U167" s="22"/>
      <c r="V167" s="22"/>
      <c r="W167" s="21">
        <f>W169+W171+W173+W175+W177</f>
        <v>0</v>
      </c>
      <c r="X167" s="21">
        <f>X169+X171+X173+X175+X177</f>
        <v>0</v>
      </c>
      <c r="Y167" s="21">
        <f t="shared" si="35"/>
        <v>0</v>
      </c>
      <c r="Z167" s="21">
        <f t="shared" si="35"/>
        <v>0</v>
      </c>
      <c r="AA167" s="21">
        <f t="shared" si="35"/>
        <v>0</v>
      </c>
      <c r="AB167" s="21">
        <f t="shared" si="35"/>
        <v>0</v>
      </c>
      <c r="AC167" s="21">
        <f t="shared" si="35"/>
        <v>0</v>
      </c>
      <c r="AD167" s="21">
        <f t="shared" si="35"/>
        <v>0</v>
      </c>
      <c r="AE167" s="21">
        <f t="shared" si="35"/>
        <v>0</v>
      </c>
      <c r="AF167" s="21">
        <f t="shared" si="35"/>
        <v>0</v>
      </c>
      <c r="AG167" s="21">
        <f t="shared" si="35"/>
        <v>0</v>
      </c>
      <c r="AH167" s="21">
        <f t="shared" si="35"/>
        <v>0</v>
      </c>
      <c r="AI167" s="21">
        <f t="shared" si="35"/>
        <v>0</v>
      </c>
      <c r="AJ167" s="21">
        <f t="shared" si="35"/>
        <v>0</v>
      </c>
      <c r="AK167" s="21">
        <f t="shared" si="35"/>
        <v>0</v>
      </c>
      <c r="AL167" s="21">
        <f t="shared" si="35"/>
        <v>0</v>
      </c>
      <c r="AM167" s="21">
        <f t="shared" si="35"/>
        <v>0</v>
      </c>
      <c r="AN167" s="21">
        <f t="shared" si="35"/>
        <v>0</v>
      </c>
      <c r="AO167" s="21">
        <f t="shared" si="35"/>
        <v>0</v>
      </c>
      <c r="AP167" s="21">
        <f t="shared" si="35"/>
        <v>0</v>
      </c>
      <c r="AQ167" s="226"/>
      <c r="AR167" s="226"/>
      <c r="AS167" s="227"/>
      <c r="AT167" s="227"/>
      <c r="AU167" s="22"/>
      <c r="AV167" s="22"/>
      <c r="AW167" s="22"/>
      <c r="AX167" s="22"/>
      <c r="AY167" s="22"/>
      <c r="AZ167" s="22"/>
      <c r="BA167" s="22"/>
      <c r="BB167" s="22"/>
      <c r="BC167" s="22"/>
      <c r="BD167" s="25">
        <f t="shared" ref="BD167:BD210" si="36">SUM(D167:T167)</f>
        <v>118</v>
      </c>
      <c r="BE167" s="25">
        <f t="shared" ref="BE167:BE210" si="37">SUM(W167:AT167)</f>
        <v>0</v>
      </c>
      <c r="BF167" s="148">
        <f t="shared" ref="BF167:BF210" si="38">SUM(BD167:BE167)</f>
        <v>118</v>
      </c>
      <c r="BG167" s="25"/>
      <c r="BH167" s="26">
        <f>BI116</f>
        <v>133</v>
      </c>
      <c r="BI167" s="25">
        <f t="shared" ref="BI167:BI189" si="39">BH167-BF167</f>
        <v>15</v>
      </c>
      <c r="BJ167" s="70" t="s">
        <v>52</v>
      </c>
    </row>
    <row r="168" spans="1:62" ht="20.25" customHeight="1" thickBot="1" x14ac:dyDescent="0.3">
      <c r="A168" s="71"/>
      <c r="B168" s="71"/>
      <c r="C168" s="72" t="s">
        <v>48</v>
      </c>
      <c r="D168" s="28">
        <f>D170+D172+D174+D176+D178</f>
        <v>3</v>
      </c>
      <c r="E168" s="28">
        <f t="shared" si="35"/>
        <v>5</v>
      </c>
      <c r="F168" s="28">
        <f t="shared" si="35"/>
        <v>3</v>
      </c>
      <c r="G168" s="28">
        <f t="shared" si="35"/>
        <v>5</v>
      </c>
      <c r="H168" s="28">
        <f t="shared" si="35"/>
        <v>3</v>
      </c>
      <c r="I168" s="28">
        <f t="shared" si="35"/>
        <v>5</v>
      </c>
      <c r="J168" s="28">
        <f t="shared" si="35"/>
        <v>3</v>
      </c>
      <c r="K168" s="28">
        <f t="shared" si="35"/>
        <v>5</v>
      </c>
      <c r="L168" s="28">
        <f t="shared" si="35"/>
        <v>3</v>
      </c>
      <c r="M168" s="28">
        <f t="shared" si="35"/>
        <v>4</v>
      </c>
      <c r="N168" s="28">
        <f t="shared" si="35"/>
        <v>4</v>
      </c>
      <c r="O168" s="28">
        <f t="shared" si="35"/>
        <v>2</v>
      </c>
      <c r="P168" s="28">
        <f t="shared" si="35"/>
        <v>3</v>
      </c>
      <c r="Q168" s="28">
        <f t="shared" si="35"/>
        <v>2</v>
      </c>
      <c r="R168" s="28">
        <f t="shared" si="35"/>
        <v>3</v>
      </c>
      <c r="S168" s="28">
        <f t="shared" si="35"/>
        <v>2</v>
      </c>
      <c r="T168" s="28">
        <f t="shared" si="35"/>
        <v>3</v>
      </c>
      <c r="U168" s="22"/>
      <c r="V168" s="22"/>
      <c r="W168" s="28">
        <f>W170+W172+W174+W176+W178</f>
        <v>0</v>
      </c>
      <c r="X168" s="28">
        <f>X170+X172+X174+X176+X178</f>
        <v>0</v>
      </c>
      <c r="Y168" s="28">
        <f t="shared" si="35"/>
        <v>0</v>
      </c>
      <c r="Z168" s="28">
        <f t="shared" si="35"/>
        <v>0</v>
      </c>
      <c r="AA168" s="28">
        <f t="shared" si="35"/>
        <v>0</v>
      </c>
      <c r="AB168" s="28">
        <f t="shared" si="35"/>
        <v>0</v>
      </c>
      <c r="AC168" s="28">
        <f t="shared" si="35"/>
        <v>0</v>
      </c>
      <c r="AD168" s="28">
        <f t="shared" si="35"/>
        <v>0</v>
      </c>
      <c r="AE168" s="28">
        <f t="shared" si="35"/>
        <v>0</v>
      </c>
      <c r="AF168" s="28">
        <f t="shared" si="35"/>
        <v>0</v>
      </c>
      <c r="AG168" s="28">
        <f t="shared" si="35"/>
        <v>0</v>
      </c>
      <c r="AH168" s="28">
        <f t="shared" si="35"/>
        <v>0</v>
      </c>
      <c r="AI168" s="28">
        <f t="shared" si="35"/>
        <v>0</v>
      </c>
      <c r="AJ168" s="28">
        <f t="shared" si="35"/>
        <v>0</v>
      </c>
      <c r="AK168" s="28">
        <f t="shared" si="35"/>
        <v>0</v>
      </c>
      <c r="AL168" s="28">
        <f t="shared" si="35"/>
        <v>0</v>
      </c>
      <c r="AM168" s="28">
        <f t="shared" si="35"/>
        <v>0</v>
      </c>
      <c r="AN168" s="28">
        <f t="shared" si="35"/>
        <v>0</v>
      </c>
      <c r="AO168" s="28">
        <f t="shared" si="35"/>
        <v>0</v>
      </c>
      <c r="AP168" s="28">
        <f t="shared" si="35"/>
        <v>0</v>
      </c>
      <c r="AQ168" s="226"/>
      <c r="AR168" s="226"/>
      <c r="AS168" s="227"/>
      <c r="AT168" s="227"/>
      <c r="AU168" s="22"/>
      <c r="AV168" s="22"/>
      <c r="AW168" s="22"/>
      <c r="AX168" s="22"/>
      <c r="AY168" s="22"/>
      <c r="AZ168" s="22"/>
      <c r="BA168" s="22"/>
      <c r="BB168" s="22"/>
      <c r="BC168" s="22"/>
      <c r="BD168" s="16">
        <f t="shared" si="36"/>
        <v>58</v>
      </c>
      <c r="BE168" s="16">
        <f t="shared" si="37"/>
        <v>0</v>
      </c>
      <c r="BF168" s="16">
        <f t="shared" si="38"/>
        <v>58</v>
      </c>
      <c r="BH168" s="75">
        <f>BI117</f>
        <v>56</v>
      </c>
      <c r="BI168" s="45">
        <f>BH168-BF168</f>
        <v>-2</v>
      </c>
      <c r="BJ168" s="73"/>
    </row>
    <row r="169" spans="1:62" ht="20.25" customHeight="1" thickBot="1" x14ac:dyDescent="0.3">
      <c r="A169" s="30" t="s">
        <v>53</v>
      </c>
      <c r="B169" s="30" t="str">
        <f>[1]АВТОМЕХАНИК!B21</f>
        <v>Электротехника</v>
      </c>
      <c r="C169" s="31" t="s">
        <v>29</v>
      </c>
      <c r="D169" s="32">
        <v>2</v>
      </c>
      <c r="E169" s="32">
        <v>2</v>
      </c>
      <c r="F169" s="32">
        <v>2</v>
      </c>
      <c r="G169" s="32">
        <v>2</v>
      </c>
      <c r="H169" s="32">
        <v>2</v>
      </c>
      <c r="I169" s="32">
        <v>2</v>
      </c>
      <c r="J169" s="32">
        <v>2</v>
      </c>
      <c r="K169" s="32">
        <v>2</v>
      </c>
      <c r="L169" s="32">
        <v>2</v>
      </c>
      <c r="M169" s="32">
        <v>2</v>
      </c>
      <c r="N169" s="32">
        <v>2</v>
      </c>
      <c r="O169" s="32">
        <v>5</v>
      </c>
      <c r="P169" s="32">
        <v>5</v>
      </c>
      <c r="Q169" s="32">
        <v>5</v>
      </c>
      <c r="R169" s="32">
        <v>5</v>
      </c>
      <c r="S169" s="32">
        <v>5</v>
      </c>
      <c r="T169" s="32">
        <v>5</v>
      </c>
      <c r="U169" s="33"/>
      <c r="V169" s="33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228"/>
      <c r="AR169" s="228"/>
      <c r="AS169" s="229"/>
      <c r="AT169" s="229"/>
      <c r="AU169" s="35"/>
      <c r="AV169" s="35"/>
      <c r="AW169" s="35"/>
      <c r="AX169" s="35"/>
      <c r="AY169" s="35"/>
      <c r="AZ169" s="35"/>
      <c r="BA169" s="35"/>
      <c r="BB169" s="35"/>
      <c r="BC169" s="35"/>
      <c r="BD169" s="36">
        <f t="shared" si="36"/>
        <v>52</v>
      </c>
      <c r="BE169" s="36">
        <f t="shared" si="37"/>
        <v>0</v>
      </c>
      <c r="BF169" s="36">
        <f t="shared" si="38"/>
        <v>52</v>
      </c>
      <c r="BG169" s="55"/>
      <c r="BH169" s="80">
        <f>BI118</f>
        <v>32</v>
      </c>
      <c r="BI169" s="37">
        <f t="shared" si="39"/>
        <v>-20</v>
      </c>
      <c r="BJ169" s="230" t="str">
        <f>B169</f>
        <v>Электротехника</v>
      </c>
    </row>
    <row r="170" spans="1:62" ht="20.25" customHeight="1" thickBot="1" x14ac:dyDescent="0.3">
      <c r="A170" s="16"/>
      <c r="B170" s="47"/>
      <c r="C170" s="41" t="s">
        <v>32</v>
      </c>
      <c r="D170" s="48">
        <v>1</v>
      </c>
      <c r="E170" s="48">
        <v>1</v>
      </c>
      <c r="F170" s="48">
        <v>1</v>
      </c>
      <c r="G170" s="48">
        <v>1</v>
      </c>
      <c r="H170" s="48">
        <v>1</v>
      </c>
      <c r="I170" s="48">
        <v>1</v>
      </c>
      <c r="J170" s="48">
        <v>1</v>
      </c>
      <c r="K170" s="48">
        <v>1</v>
      </c>
      <c r="L170" s="48">
        <v>1</v>
      </c>
      <c r="M170" s="48">
        <v>1</v>
      </c>
      <c r="N170" s="48">
        <v>2</v>
      </c>
      <c r="O170" s="48">
        <v>2</v>
      </c>
      <c r="P170" s="48">
        <v>3</v>
      </c>
      <c r="Q170" s="48">
        <v>2</v>
      </c>
      <c r="R170" s="48">
        <v>3</v>
      </c>
      <c r="S170" s="48">
        <v>2</v>
      </c>
      <c r="T170" s="51">
        <v>3</v>
      </c>
      <c r="U170" s="49"/>
      <c r="V170" s="49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231"/>
      <c r="AR170" s="231"/>
      <c r="AS170" s="232"/>
      <c r="AT170" s="233"/>
      <c r="AU170" s="49"/>
      <c r="AV170" s="49"/>
      <c r="AW170" s="49"/>
      <c r="AX170" s="49"/>
      <c r="AY170" s="49"/>
      <c r="AZ170" s="49"/>
      <c r="BA170" s="49"/>
      <c r="BB170" s="49"/>
      <c r="BC170" s="49"/>
      <c r="BD170" s="16">
        <f t="shared" si="36"/>
        <v>27</v>
      </c>
      <c r="BE170" s="16">
        <f t="shared" si="37"/>
        <v>0</v>
      </c>
      <c r="BF170" s="77">
        <f t="shared" si="38"/>
        <v>27</v>
      </c>
      <c r="BH170" s="78">
        <f>BI118</f>
        <v>32</v>
      </c>
      <c r="BI170" s="78">
        <f t="shared" si="39"/>
        <v>5</v>
      </c>
      <c r="BJ170" s="50"/>
    </row>
    <row r="171" spans="1:62" ht="20.25" customHeight="1" thickBot="1" x14ac:dyDescent="0.3">
      <c r="A171" s="30" t="s">
        <v>54</v>
      </c>
      <c r="B171" s="30" t="str">
        <f>[1]АВТОМЕХАНИК!B22</f>
        <v>Охрана труда</v>
      </c>
      <c r="C171" s="31" t="s">
        <v>29</v>
      </c>
      <c r="D171" s="32">
        <v>3</v>
      </c>
      <c r="E171" s="32">
        <v>3</v>
      </c>
      <c r="F171" s="32">
        <v>3</v>
      </c>
      <c r="G171" s="32">
        <v>3</v>
      </c>
      <c r="H171" s="32">
        <v>3</v>
      </c>
      <c r="I171" s="32">
        <v>3</v>
      </c>
      <c r="J171" s="32">
        <v>3</v>
      </c>
      <c r="K171" s="32">
        <v>3</v>
      </c>
      <c r="L171" s="32">
        <v>3</v>
      </c>
      <c r="M171" s="32">
        <v>3</v>
      </c>
      <c r="N171" s="94">
        <v>3</v>
      </c>
      <c r="O171" s="32"/>
      <c r="P171" s="32"/>
      <c r="Q171" s="32"/>
      <c r="R171" s="32"/>
      <c r="S171" s="32"/>
      <c r="T171" s="32"/>
      <c r="U171" s="33"/>
      <c r="V171" s="33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228"/>
      <c r="AR171" s="228"/>
      <c r="AS171" s="229"/>
      <c r="AT171" s="229"/>
      <c r="AU171" s="35"/>
      <c r="AV171" s="35"/>
      <c r="AW171" s="35"/>
      <c r="AX171" s="35"/>
      <c r="AY171" s="35"/>
      <c r="AZ171" s="35"/>
      <c r="BA171" s="35"/>
      <c r="BB171" s="35"/>
      <c r="BC171" s="35"/>
      <c r="BD171" s="36">
        <f t="shared" si="36"/>
        <v>33</v>
      </c>
      <c r="BE171" s="36">
        <f t="shared" si="37"/>
        <v>0</v>
      </c>
      <c r="BF171" s="234">
        <f t="shared" si="38"/>
        <v>33</v>
      </c>
      <c r="BG171" s="55"/>
      <c r="BH171" s="80">
        <f t="shared" ref="BH171:BH208" si="40">BI120</f>
        <v>33</v>
      </c>
      <c r="BI171" s="37">
        <f t="shared" si="39"/>
        <v>0</v>
      </c>
      <c r="BJ171" s="230" t="str">
        <f>B171</f>
        <v>Охрана труда</v>
      </c>
    </row>
    <row r="172" spans="1:62" ht="20.25" customHeight="1" thickBot="1" x14ac:dyDescent="0.3">
      <c r="A172" s="30"/>
      <c r="B172" s="30"/>
      <c r="C172" s="41" t="s">
        <v>32</v>
      </c>
      <c r="D172" s="42">
        <v>1</v>
      </c>
      <c r="E172" s="42">
        <v>2</v>
      </c>
      <c r="F172" s="42">
        <v>1</v>
      </c>
      <c r="G172" s="42">
        <v>2</v>
      </c>
      <c r="H172" s="42">
        <v>1</v>
      </c>
      <c r="I172" s="42">
        <v>2</v>
      </c>
      <c r="J172" s="42">
        <v>1</v>
      </c>
      <c r="K172" s="42">
        <v>2</v>
      </c>
      <c r="L172" s="42">
        <v>1</v>
      </c>
      <c r="M172" s="42">
        <v>1</v>
      </c>
      <c r="N172" s="42">
        <v>1</v>
      </c>
      <c r="O172" s="42"/>
      <c r="P172" s="42"/>
      <c r="Q172" s="76"/>
      <c r="R172" s="76"/>
      <c r="S172" s="76"/>
      <c r="T172" s="76"/>
      <c r="U172" s="33"/>
      <c r="V172" s="33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228"/>
      <c r="AR172" s="228"/>
      <c r="AS172" s="229"/>
      <c r="AT172" s="229"/>
      <c r="AU172" s="35"/>
      <c r="AV172" s="35"/>
      <c r="AW172" s="35"/>
      <c r="AX172" s="35"/>
      <c r="AY172" s="35"/>
      <c r="AZ172" s="35"/>
      <c r="BA172" s="35"/>
      <c r="BB172" s="35"/>
      <c r="BC172" s="35"/>
      <c r="BD172" s="16">
        <f t="shared" si="36"/>
        <v>15</v>
      </c>
      <c r="BE172" s="16">
        <f t="shared" si="37"/>
        <v>0</v>
      </c>
      <c r="BF172" s="16">
        <f t="shared" si="38"/>
        <v>15</v>
      </c>
      <c r="BH172" s="75">
        <f t="shared" si="40"/>
        <v>16.5</v>
      </c>
      <c r="BI172" s="75">
        <v>0</v>
      </c>
      <c r="BJ172" s="39"/>
    </row>
    <row r="173" spans="1:62" ht="20.25" customHeight="1" thickBot="1" x14ac:dyDescent="0.3">
      <c r="A173" s="30" t="s">
        <v>55</v>
      </c>
      <c r="B173" s="30" t="str">
        <f>[1]АВТОМЕХАНИК!B23</f>
        <v>Материаловедение</v>
      </c>
      <c r="C173" s="31" t="s">
        <v>29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3"/>
      <c r="V173" s="33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228"/>
      <c r="AR173" s="228"/>
      <c r="AS173" s="229"/>
      <c r="AT173" s="229"/>
      <c r="AU173" s="35"/>
      <c r="AV173" s="35"/>
      <c r="AW173" s="35"/>
      <c r="AX173" s="35"/>
      <c r="AY173" s="35"/>
      <c r="AZ173" s="35"/>
      <c r="BA173" s="35"/>
      <c r="BB173" s="35"/>
      <c r="BC173" s="35"/>
      <c r="BD173" s="36">
        <f t="shared" si="36"/>
        <v>0</v>
      </c>
      <c r="BE173" s="36">
        <f t="shared" si="37"/>
        <v>0</v>
      </c>
      <c r="BF173" s="36">
        <f t="shared" si="38"/>
        <v>0</v>
      </c>
      <c r="BG173" s="55"/>
      <c r="BH173" s="80">
        <f t="shared" si="40"/>
        <v>2</v>
      </c>
      <c r="BI173" s="37">
        <f t="shared" si="39"/>
        <v>2</v>
      </c>
      <c r="BJ173" s="230" t="str">
        <f>B173</f>
        <v>Материаловедение</v>
      </c>
    </row>
    <row r="174" spans="1:62" ht="20.25" customHeight="1" thickBot="1" x14ac:dyDescent="0.3">
      <c r="A174" s="30"/>
      <c r="B174" s="30"/>
      <c r="C174" s="41" t="s">
        <v>32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33"/>
      <c r="V174" s="33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231"/>
      <c r="AR174" s="231"/>
      <c r="AS174" s="233"/>
      <c r="AT174" s="233"/>
      <c r="AU174" s="35"/>
      <c r="AV174" s="35"/>
      <c r="AW174" s="35"/>
      <c r="AX174" s="35"/>
      <c r="AY174" s="35"/>
      <c r="AZ174" s="35"/>
      <c r="BA174" s="35"/>
      <c r="BB174" s="35"/>
      <c r="BC174" s="35"/>
      <c r="BD174" s="16">
        <f t="shared" si="36"/>
        <v>0</v>
      </c>
      <c r="BE174" s="16">
        <f t="shared" si="37"/>
        <v>0</v>
      </c>
      <c r="BF174" s="16">
        <f t="shared" si="38"/>
        <v>0</v>
      </c>
      <c r="BH174" s="75">
        <f t="shared" si="40"/>
        <v>-9</v>
      </c>
      <c r="BI174" s="75">
        <v>0</v>
      </c>
      <c r="BJ174" s="39"/>
    </row>
    <row r="175" spans="1:62" ht="20.25" customHeight="1" thickBot="1" x14ac:dyDescent="0.3">
      <c r="A175" s="30" t="s">
        <v>56</v>
      </c>
      <c r="B175" s="30" t="str">
        <f>[1]АВТОМЕХАНИК!B24</f>
        <v>Безопасность жизнедеятельности</v>
      </c>
      <c r="C175" s="31" t="s">
        <v>29</v>
      </c>
      <c r="D175" s="32">
        <v>3</v>
      </c>
      <c r="E175" s="32">
        <v>3</v>
      </c>
      <c r="F175" s="32">
        <v>3</v>
      </c>
      <c r="G175" s="32">
        <v>3</v>
      </c>
      <c r="H175" s="32">
        <v>3</v>
      </c>
      <c r="I175" s="32">
        <v>3</v>
      </c>
      <c r="J175" s="32">
        <v>3</v>
      </c>
      <c r="K175" s="32">
        <v>3</v>
      </c>
      <c r="L175" s="32">
        <v>3</v>
      </c>
      <c r="M175" s="32">
        <v>3</v>
      </c>
      <c r="N175" s="94">
        <v>3</v>
      </c>
      <c r="O175" s="32"/>
      <c r="P175" s="32"/>
      <c r="Q175" s="32"/>
      <c r="R175" s="32"/>
      <c r="S175" s="32"/>
      <c r="T175" s="32"/>
      <c r="U175" s="49"/>
      <c r="V175" s="49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228"/>
      <c r="AR175" s="231"/>
      <c r="AS175" s="233"/>
      <c r="AT175" s="233"/>
      <c r="AU175" s="49"/>
      <c r="AV175" s="49"/>
      <c r="AW175" s="49"/>
      <c r="AX175" s="49"/>
      <c r="AY175" s="49"/>
      <c r="AZ175" s="49"/>
      <c r="BA175" s="49"/>
      <c r="BB175" s="49"/>
      <c r="BC175" s="49"/>
      <c r="BD175" s="36">
        <f t="shared" si="36"/>
        <v>33</v>
      </c>
      <c r="BE175" s="36">
        <f t="shared" si="37"/>
        <v>0</v>
      </c>
      <c r="BF175" s="36">
        <f t="shared" si="38"/>
        <v>33</v>
      </c>
      <c r="BG175" s="55"/>
      <c r="BH175" s="80">
        <f t="shared" si="40"/>
        <v>32</v>
      </c>
      <c r="BI175" s="37">
        <f t="shared" si="39"/>
        <v>-1</v>
      </c>
      <c r="BJ175" s="230" t="str">
        <f>B175</f>
        <v>Безопасность жизнедеятельности</v>
      </c>
    </row>
    <row r="176" spans="1:62" ht="20.25" customHeight="1" thickBot="1" x14ac:dyDescent="0.3">
      <c r="A176" s="16"/>
      <c r="B176" s="47"/>
      <c r="C176" s="41" t="s">
        <v>32</v>
      </c>
      <c r="D176" s="48">
        <v>1</v>
      </c>
      <c r="E176" s="48">
        <v>2</v>
      </c>
      <c r="F176" s="48">
        <v>1</v>
      </c>
      <c r="G176" s="48">
        <v>2</v>
      </c>
      <c r="H176" s="48">
        <v>1</v>
      </c>
      <c r="I176" s="48">
        <v>2</v>
      </c>
      <c r="J176" s="48">
        <v>1</v>
      </c>
      <c r="K176" s="48">
        <v>2</v>
      </c>
      <c r="L176" s="48">
        <v>1</v>
      </c>
      <c r="M176" s="48">
        <v>2</v>
      </c>
      <c r="N176" s="48">
        <v>1</v>
      </c>
      <c r="O176" s="48"/>
      <c r="P176" s="48"/>
      <c r="Q176" s="48"/>
      <c r="R176" s="48"/>
      <c r="S176" s="48"/>
      <c r="T176" s="48"/>
      <c r="U176" s="49"/>
      <c r="V176" s="49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231"/>
      <c r="AR176" s="231"/>
      <c r="AS176" s="232"/>
      <c r="AT176" s="233"/>
      <c r="AU176" s="49"/>
      <c r="AV176" s="49"/>
      <c r="AW176" s="49"/>
      <c r="AX176" s="49"/>
      <c r="AY176" s="49"/>
      <c r="AZ176" s="49"/>
      <c r="BA176" s="49"/>
      <c r="BB176" s="49"/>
      <c r="BC176" s="49"/>
      <c r="BD176" s="16">
        <f t="shared" si="36"/>
        <v>16</v>
      </c>
      <c r="BE176" s="16">
        <f t="shared" si="37"/>
        <v>0</v>
      </c>
      <c r="BF176" s="16">
        <f t="shared" si="38"/>
        <v>16</v>
      </c>
      <c r="BH176" s="78">
        <f t="shared" si="40"/>
        <v>16</v>
      </c>
      <c r="BI176" s="78">
        <f t="shared" si="39"/>
        <v>0</v>
      </c>
      <c r="BJ176" s="50"/>
    </row>
    <row r="177" spans="1:62" ht="20.25" customHeight="1" thickBot="1" x14ac:dyDescent="0.3">
      <c r="A177" s="30"/>
      <c r="B177" s="30"/>
      <c r="C177" s="31" t="s">
        <v>29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49"/>
      <c r="V177" s="49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228"/>
      <c r="AR177" s="228"/>
      <c r="AS177" s="229"/>
      <c r="AT177" s="229"/>
      <c r="AU177" s="49"/>
      <c r="AV177" s="49"/>
      <c r="AW177" s="49"/>
      <c r="AX177" s="49"/>
      <c r="AY177" s="49"/>
      <c r="AZ177" s="49"/>
      <c r="BA177" s="49"/>
      <c r="BB177" s="49"/>
      <c r="BC177" s="49"/>
      <c r="BD177" s="36">
        <f t="shared" si="36"/>
        <v>0</v>
      </c>
      <c r="BE177" s="36">
        <f t="shared" si="37"/>
        <v>0</v>
      </c>
      <c r="BF177" s="36">
        <f t="shared" si="38"/>
        <v>0</v>
      </c>
      <c r="BG177" s="55"/>
      <c r="BH177" s="80">
        <f t="shared" si="40"/>
        <v>34</v>
      </c>
      <c r="BI177" s="37">
        <f t="shared" si="39"/>
        <v>34</v>
      </c>
      <c r="BJ177" s="230">
        <f>B177</f>
        <v>0</v>
      </c>
    </row>
    <row r="178" spans="1:62" ht="20.25" customHeight="1" thickBot="1" x14ac:dyDescent="0.3">
      <c r="A178" s="30"/>
      <c r="B178" s="30"/>
      <c r="C178" s="41" t="s">
        <v>32</v>
      </c>
      <c r="D178" s="76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76"/>
      <c r="R178" s="76"/>
      <c r="S178" s="76"/>
      <c r="T178" s="76"/>
      <c r="U178" s="49"/>
      <c r="V178" s="49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228"/>
      <c r="AR178" s="228"/>
      <c r="AS178" s="229"/>
      <c r="AT178" s="229"/>
      <c r="AU178" s="49"/>
      <c r="AV178" s="49"/>
      <c r="AW178" s="49"/>
      <c r="AX178" s="49"/>
      <c r="AY178" s="49"/>
      <c r="AZ178" s="49"/>
      <c r="BA178" s="49"/>
      <c r="BB178" s="49"/>
      <c r="BC178" s="49"/>
      <c r="BD178" s="16">
        <f t="shared" si="36"/>
        <v>0</v>
      </c>
      <c r="BE178" s="16">
        <f t="shared" si="37"/>
        <v>0</v>
      </c>
      <c r="BF178" s="16">
        <f t="shared" si="38"/>
        <v>0</v>
      </c>
      <c r="BH178" s="78">
        <f t="shared" si="40"/>
        <v>17</v>
      </c>
      <c r="BI178" s="78">
        <f t="shared" si="39"/>
        <v>17</v>
      </c>
      <c r="BJ178" s="39"/>
    </row>
    <row r="179" spans="1:62" ht="20.25" customHeight="1" thickBot="1" x14ac:dyDescent="0.3">
      <c r="A179" s="81" t="str">
        <f>[1]АВТОМЕХАНИК!A27</f>
        <v>ПМ.00</v>
      </c>
      <c r="B179" s="81" t="str">
        <f>[1]АВТОМЕХАНИК!B27</f>
        <v xml:space="preserve">ПРОФЕССИОНАЛЬНЫЕ МОДУЛИ </v>
      </c>
      <c r="C179" s="82" t="s">
        <v>29</v>
      </c>
      <c r="D179" s="83">
        <f>D181+D191+D199</f>
        <v>25</v>
      </c>
      <c r="E179" s="83">
        <f t="shared" ref="E179:AP180" si="41">E181+E191+E199</f>
        <v>25</v>
      </c>
      <c r="F179" s="83">
        <f t="shared" si="41"/>
        <v>25</v>
      </c>
      <c r="G179" s="83">
        <f t="shared" si="41"/>
        <v>25</v>
      </c>
      <c r="H179" s="83">
        <f t="shared" si="41"/>
        <v>25</v>
      </c>
      <c r="I179" s="83">
        <f t="shared" si="41"/>
        <v>25</v>
      </c>
      <c r="J179" s="83">
        <f t="shared" si="41"/>
        <v>25</v>
      </c>
      <c r="K179" s="83">
        <f t="shared" si="41"/>
        <v>25</v>
      </c>
      <c r="L179" s="83">
        <f t="shared" si="41"/>
        <v>25</v>
      </c>
      <c r="M179" s="83">
        <f t="shared" si="41"/>
        <v>25</v>
      </c>
      <c r="N179" s="83">
        <f t="shared" si="41"/>
        <v>25</v>
      </c>
      <c r="O179" s="83">
        <f t="shared" si="41"/>
        <v>28</v>
      </c>
      <c r="P179" s="83">
        <f t="shared" si="41"/>
        <v>28</v>
      </c>
      <c r="Q179" s="83">
        <f t="shared" si="41"/>
        <v>28</v>
      </c>
      <c r="R179" s="83">
        <f t="shared" si="41"/>
        <v>28</v>
      </c>
      <c r="S179" s="83">
        <f t="shared" si="41"/>
        <v>28</v>
      </c>
      <c r="T179" s="83">
        <f t="shared" si="41"/>
        <v>28</v>
      </c>
      <c r="U179" s="22"/>
      <c r="V179" s="22"/>
      <c r="W179" s="83">
        <f>W181+W191+W199</f>
        <v>36</v>
      </c>
      <c r="X179" s="83">
        <f>X181+X191+X199</f>
        <v>36</v>
      </c>
      <c r="Y179" s="83">
        <f t="shared" si="41"/>
        <v>36</v>
      </c>
      <c r="Z179" s="83">
        <f t="shared" si="41"/>
        <v>36</v>
      </c>
      <c r="AA179" s="83">
        <f t="shared" si="41"/>
        <v>36</v>
      </c>
      <c r="AB179" s="83">
        <f t="shared" si="41"/>
        <v>36</v>
      </c>
      <c r="AC179" s="83">
        <f t="shared" si="41"/>
        <v>36</v>
      </c>
      <c r="AD179" s="83">
        <f t="shared" si="41"/>
        <v>36</v>
      </c>
      <c r="AE179" s="83">
        <f t="shared" si="41"/>
        <v>36</v>
      </c>
      <c r="AF179" s="83">
        <f t="shared" si="41"/>
        <v>36</v>
      </c>
      <c r="AG179" s="83">
        <f t="shared" si="41"/>
        <v>36</v>
      </c>
      <c r="AH179" s="83">
        <f t="shared" si="41"/>
        <v>36</v>
      </c>
      <c r="AI179" s="83">
        <f t="shared" si="41"/>
        <v>36</v>
      </c>
      <c r="AJ179" s="83">
        <f t="shared" si="41"/>
        <v>36</v>
      </c>
      <c r="AK179" s="83">
        <f t="shared" si="41"/>
        <v>36</v>
      </c>
      <c r="AL179" s="83">
        <f t="shared" si="41"/>
        <v>36</v>
      </c>
      <c r="AM179" s="83">
        <f t="shared" si="41"/>
        <v>36</v>
      </c>
      <c r="AN179" s="83">
        <f t="shared" si="41"/>
        <v>36</v>
      </c>
      <c r="AO179" s="83">
        <f t="shared" si="41"/>
        <v>36</v>
      </c>
      <c r="AP179" s="83">
        <f t="shared" si="41"/>
        <v>36</v>
      </c>
      <c r="AQ179" s="226"/>
      <c r="AR179" s="226"/>
      <c r="AS179" s="227"/>
      <c r="AT179" s="227"/>
      <c r="AU179" s="35"/>
      <c r="AV179" s="35"/>
      <c r="AW179" s="35"/>
      <c r="AX179" s="35"/>
      <c r="AY179" s="35"/>
      <c r="AZ179" s="35"/>
      <c r="BA179" s="35"/>
      <c r="BB179" s="35"/>
      <c r="BC179" s="35"/>
      <c r="BD179" s="84">
        <f t="shared" si="36"/>
        <v>443</v>
      </c>
      <c r="BE179" s="84">
        <f t="shared" si="37"/>
        <v>720</v>
      </c>
      <c r="BF179" s="85">
        <f t="shared" si="38"/>
        <v>1163</v>
      </c>
      <c r="BG179" s="86"/>
      <c r="BH179" s="166">
        <f t="shared" si="40"/>
        <v>386</v>
      </c>
      <c r="BI179" s="86">
        <f t="shared" si="39"/>
        <v>-777</v>
      </c>
      <c r="BJ179" s="81" t="str">
        <f>B179</f>
        <v xml:space="preserve">ПРОФЕССИОНАЛЬНЫЕ МОДУЛИ </v>
      </c>
    </row>
    <row r="180" spans="1:62" ht="20.25" customHeight="1" thickBot="1" x14ac:dyDescent="0.3">
      <c r="A180" s="30"/>
      <c r="B180" s="30"/>
      <c r="C180" s="31" t="s">
        <v>48</v>
      </c>
      <c r="D180" s="76">
        <f>D182+D192+D200</f>
        <v>7</v>
      </c>
      <c r="E180" s="76">
        <f t="shared" si="41"/>
        <v>6</v>
      </c>
      <c r="F180" s="76">
        <f t="shared" si="41"/>
        <v>7</v>
      </c>
      <c r="G180" s="76">
        <f t="shared" si="41"/>
        <v>6</v>
      </c>
      <c r="H180" s="76">
        <f t="shared" si="41"/>
        <v>7</v>
      </c>
      <c r="I180" s="76">
        <f t="shared" si="41"/>
        <v>6</v>
      </c>
      <c r="J180" s="76">
        <f t="shared" si="41"/>
        <v>7</v>
      </c>
      <c r="K180" s="76">
        <f t="shared" si="41"/>
        <v>6</v>
      </c>
      <c r="L180" s="76">
        <f t="shared" si="41"/>
        <v>7</v>
      </c>
      <c r="M180" s="76">
        <f t="shared" si="41"/>
        <v>6</v>
      </c>
      <c r="N180" s="76">
        <f t="shared" si="41"/>
        <v>5</v>
      </c>
      <c r="O180" s="76">
        <f t="shared" si="41"/>
        <v>7</v>
      </c>
      <c r="P180" s="76">
        <f t="shared" si="41"/>
        <v>8</v>
      </c>
      <c r="Q180" s="76">
        <f t="shared" si="41"/>
        <v>7</v>
      </c>
      <c r="R180" s="76">
        <f t="shared" si="41"/>
        <v>8</v>
      </c>
      <c r="S180" s="76">
        <f t="shared" si="41"/>
        <v>7</v>
      </c>
      <c r="T180" s="76">
        <f t="shared" si="41"/>
        <v>8</v>
      </c>
      <c r="U180" s="33"/>
      <c r="V180" s="33"/>
      <c r="W180" s="76">
        <f>W182+W192+W200</f>
        <v>0</v>
      </c>
      <c r="X180" s="76">
        <f>X182+X192+X200</f>
        <v>0</v>
      </c>
      <c r="Y180" s="76">
        <f t="shared" si="41"/>
        <v>0</v>
      </c>
      <c r="Z180" s="76">
        <f t="shared" si="41"/>
        <v>0</v>
      </c>
      <c r="AA180" s="76">
        <f t="shared" si="41"/>
        <v>0</v>
      </c>
      <c r="AB180" s="76">
        <f t="shared" si="41"/>
        <v>0</v>
      </c>
      <c r="AC180" s="76">
        <f t="shared" si="41"/>
        <v>0</v>
      </c>
      <c r="AD180" s="76">
        <f t="shared" si="41"/>
        <v>0</v>
      </c>
      <c r="AE180" s="76">
        <f t="shared" si="41"/>
        <v>0</v>
      </c>
      <c r="AF180" s="76">
        <f t="shared" si="41"/>
        <v>0</v>
      </c>
      <c r="AG180" s="76">
        <f t="shared" si="41"/>
        <v>0</v>
      </c>
      <c r="AH180" s="76">
        <f t="shared" si="41"/>
        <v>0</v>
      </c>
      <c r="AI180" s="76">
        <f t="shared" si="41"/>
        <v>0</v>
      </c>
      <c r="AJ180" s="76">
        <f t="shared" si="41"/>
        <v>0</v>
      </c>
      <c r="AK180" s="76">
        <f t="shared" si="41"/>
        <v>0</v>
      </c>
      <c r="AL180" s="76">
        <f t="shared" si="41"/>
        <v>0</v>
      </c>
      <c r="AM180" s="76">
        <f t="shared" si="41"/>
        <v>0</v>
      </c>
      <c r="AN180" s="76">
        <f t="shared" si="41"/>
        <v>0</v>
      </c>
      <c r="AO180" s="76">
        <f t="shared" si="41"/>
        <v>0</v>
      </c>
      <c r="AP180" s="76">
        <f t="shared" si="41"/>
        <v>0</v>
      </c>
      <c r="AQ180" s="228"/>
      <c r="AR180" s="228"/>
      <c r="AS180" s="229"/>
      <c r="AT180" s="229"/>
      <c r="AU180" s="35"/>
      <c r="AV180" s="35"/>
      <c r="AW180" s="35"/>
      <c r="AX180" s="35"/>
      <c r="AY180" s="35"/>
      <c r="AZ180" s="35"/>
      <c r="BA180" s="35"/>
      <c r="BB180" s="35"/>
      <c r="BC180" s="35"/>
      <c r="BD180" s="16">
        <f t="shared" si="36"/>
        <v>115</v>
      </c>
      <c r="BE180" s="16">
        <f t="shared" si="37"/>
        <v>0</v>
      </c>
      <c r="BF180" s="16">
        <f t="shared" si="38"/>
        <v>115</v>
      </c>
      <c r="BH180" s="150">
        <f t="shared" si="40"/>
        <v>106</v>
      </c>
      <c r="BI180" s="235">
        <f>BH180-BF180</f>
        <v>-9</v>
      </c>
      <c r="BJ180" s="30"/>
    </row>
    <row r="181" spans="1:62" ht="20.25" customHeight="1" thickBot="1" x14ac:dyDescent="0.3">
      <c r="A181" s="81" t="str">
        <f>[1]АВТОМЕХАНИК!A28</f>
        <v>ПМ.01</v>
      </c>
      <c r="B181" s="81" t="str">
        <f>[1]АВТОМЕХАНИК!B28</f>
        <v>Техническое обслуживание и ремонт автотранспорта</v>
      </c>
      <c r="C181" s="82" t="s">
        <v>29</v>
      </c>
      <c r="D181" s="82">
        <f>D183+D185+D187+D189</f>
        <v>11</v>
      </c>
      <c r="E181" s="82">
        <f t="shared" ref="E181:T181" si="42">E183+E185+E187+E189</f>
        <v>11</v>
      </c>
      <c r="F181" s="82">
        <f t="shared" si="42"/>
        <v>11</v>
      </c>
      <c r="G181" s="82">
        <f t="shared" si="42"/>
        <v>11</v>
      </c>
      <c r="H181" s="82">
        <f t="shared" si="42"/>
        <v>11</v>
      </c>
      <c r="I181" s="82">
        <f t="shared" si="42"/>
        <v>11</v>
      </c>
      <c r="J181" s="82">
        <f t="shared" si="42"/>
        <v>11</v>
      </c>
      <c r="K181" s="82">
        <f t="shared" si="42"/>
        <v>11</v>
      </c>
      <c r="L181" s="82">
        <f t="shared" si="42"/>
        <v>11</v>
      </c>
      <c r="M181" s="82">
        <f t="shared" si="42"/>
        <v>11</v>
      </c>
      <c r="N181" s="82">
        <f t="shared" si="42"/>
        <v>11</v>
      </c>
      <c r="O181" s="82">
        <f t="shared" si="42"/>
        <v>19</v>
      </c>
      <c r="P181" s="82">
        <f t="shared" si="42"/>
        <v>19</v>
      </c>
      <c r="Q181" s="82">
        <f t="shared" si="42"/>
        <v>19</v>
      </c>
      <c r="R181" s="82">
        <f t="shared" si="42"/>
        <v>19</v>
      </c>
      <c r="S181" s="82">
        <f t="shared" si="42"/>
        <v>19</v>
      </c>
      <c r="T181" s="82">
        <f t="shared" si="42"/>
        <v>19</v>
      </c>
      <c r="U181" s="33"/>
      <c r="V181" s="33"/>
      <c r="W181" s="82">
        <f>W183+W185+W187+W189</f>
        <v>36</v>
      </c>
      <c r="X181" s="82">
        <f>X183+X185+X187+X189</f>
        <v>36</v>
      </c>
      <c r="Y181" s="82">
        <f t="shared" ref="E181:BJ182" si="43">Y183+Y185+Y187+Y189</f>
        <v>36</v>
      </c>
      <c r="Z181" s="82">
        <f t="shared" si="43"/>
        <v>36</v>
      </c>
      <c r="AA181" s="82">
        <f t="shared" si="43"/>
        <v>36</v>
      </c>
      <c r="AB181" s="82">
        <f t="shared" si="43"/>
        <v>36</v>
      </c>
      <c r="AC181" s="82">
        <f t="shared" si="43"/>
        <v>36</v>
      </c>
      <c r="AD181" s="82">
        <f t="shared" si="43"/>
        <v>36</v>
      </c>
      <c r="AE181" s="82">
        <f t="shared" si="43"/>
        <v>36</v>
      </c>
      <c r="AF181" s="82">
        <f t="shared" si="43"/>
        <v>36</v>
      </c>
      <c r="AG181" s="82">
        <f t="shared" si="43"/>
        <v>36</v>
      </c>
      <c r="AH181" s="82">
        <f t="shared" si="43"/>
        <v>36</v>
      </c>
      <c r="AI181" s="82">
        <f t="shared" si="43"/>
        <v>36</v>
      </c>
      <c r="AJ181" s="82">
        <f t="shared" si="43"/>
        <v>36</v>
      </c>
      <c r="AK181" s="82">
        <f t="shared" si="43"/>
        <v>36</v>
      </c>
      <c r="AL181" s="82">
        <f t="shared" si="43"/>
        <v>36</v>
      </c>
      <c r="AM181" s="82">
        <f t="shared" si="43"/>
        <v>36</v>
      </c>
      <c r="AN181" s="82">
        <f t="shared" si="43"/>
        <v>36</v>
      </c>
      <c r="AO181" s="82">
        <f t="shared" si="43"/>
        <v>0</v>
      </c>
      <c r="AP181" s="82">
        <f t="shared" si="43"/>
        <v>0</v>
      </c>
      <c r="AQ181" s="228"/>
      <c r="AR181" s="228"/>
      <c r="AS181" s="229"/>
      <c r="AT181" s="229"/>
      <c r="AU181" s="35"/>
      <c r="AV181" s="35"/>
      <c r="AW181" s="35"/>
      <c r="AX181" s="35"/>
      <c r="AY181" s="35"/>
      <c r="AZ181" s="35"/>
      <c r="BA181" s="35"/>
      <c r="BB181" s="35"/>
      <c r="BC181" s="35"/>
      <c r="BD181" s="84">
        <f t="shared" si="36"/>
        <v>235</v>
      </c>
      <c r="BE181" s="84">
        <f t="shared" si="37"/>
        <v>648</v>
      </c>
      <c r="BF181" s="85">
        <f t="shared" si="38"/>
        <v>883</v>
      </c>
      <c r="BG181" s="86"/>
      <c r="BH181" s="236">
        <f t="shared" si="40"/>
        <v>269</v>
      </c>
      <c r="BI181" s="86">
        <f t="shared" si="39"/>
        <v>-614</v>
      </c>
      <c r="BJ181" s="81" t="str">
        <f>B181</f>
        <v>Техническое обслуживание и ремонт автотранспорта</v>
      </c>
    </row>
    <row r="182" spans="1:62" ht="20.25" customHeight="1" thickBot="1" x14ac:dyDescent="0.3">
      <c r="A182" s="30"/>
      <c r="B182" s="30"/>
      <c r="C182" s="31" t="s">
        <v>48</v>
      </c>
      <c r="D182" s="48">
        <f>D184+D186+D188+D190</f>
        <v>3</v>
      </c>
      <c r="E182" s="48">
        <f t="shared" si="43"/>
        <v>2</v>
      </c>
      <c r="F182" s="48">
        <f t="shared" si="43"/>
        <v>3</v>
      </c>
      <c r="G182" s="48">
        <f t="shared" si="43"/>
        <v>2</v>
      </c>
      <c r="H182" s="48">
        <f t="shared" si="43"/>
        <v>3</v>
      </c>
      <c r="I182" s="48">
        <f t="shared" si="43"/>
        <v>2</v>
      </c>
      <c r="J182" s="48">
        <f t="shared" si="43"/>
        <v>3</v>
      </c>
      <c r="K182" s="48">
        <f t="shared" si="43"/>
        <v>2</v>
      </c>
      <c r="L182" s="48">
        <f t="shared" si="43"/>
        <v>3</v>
      </c>
      <c r="M182" s="48">
        <f t="shared" si="43"/>
        <v>2</v>
      </c>
      <c r="N182" s="48">
        <v>1</v>
      </c>
      <c r="O182" s="48">
        <f t="shared" si="43"/>
        <v>4</v>
      </c>
      <c r="P182" s="48">
        <f t="shared" si="43"/>
        <v>4</v>
      </c>
      <c r="Q182" s="48">
        <f t="shared" si="43"/>
        <v>4</v>
      </c>
      <c r="R182" s="48">
        <f t="shared" si="43"/>
        <v>4</v>
      </c>
      <c r="S182" s="48">
        <f t="shared" si="43"/>
        <v>4</v>
      </c>
      <c r="T182" s="48">
        <f t="shared" si="43"/>
        <v>4</v>
      </c>
      <c r="U182" s="49"/>
      <c r="V182" s="49"/>
      <c r="W182" s="48">
        <f>W184+W186+W188+W190</f>
        <v>0</v>
      </c>
      <c r="X182" s="48">
        <f>X184+X186+X188+X190</f>
        <v>0</v>
      </c>
      <c r="Y182" s="48">
        <f t="shared" si="43"/>
        <v>0</v>
      </c>
      <c r="Z182" s="48">
        <f t="shared" si="43"/>
        <v>0</v>
      </c>
      <c r="AA182" s="48">
        <f t="shared" si="43"/>
        <v>0</v>
      </c>
      <c r="AB182" s="48">
        <f t="shared" si="43"/>
        <v>0</v>
      </c>
      <c r="AC182" s="48">
        <f t="shared" si="43"/>
        <v>0</v>
      </c>
      <c r="AD182" s="48">
        <f t="shared" si="43"/>
        <v>0</v>
      </c>
      <c r="AE182" s="48">
        <f t="shared" si="43"/>
        <v>0</v>
      </c>
      <c r="AF182" s="48">
        <f t="shared" si="43"/>
        <v>0</v>
      </c>
      <c r="AG182" s="48">
        <f t="shared" si="43"/>
        <v>0</v>
      </c>
      <c r="AH182" s="48">
        <f t="shared" si="43"/>
        <v>0</v>
      </c>
      <c r="AI182" s="48">
        <f t="shared" si="43"/>
        <v>0</v>
      </c>
      <c r="AJ182" s="48">
        <f t="shared" si="43"/>
        <v>0</v>
      </c>
      <c r="AK182" s="48">
        <f t="shared" si="43"/>
        <v>0</v>
      </c>
      <c r="AL182" s="48">
        <f t="shared" si="43"/>
        <v>0</v>
      </c>
      <c r="AM182" s="48">
        <f t="shared" si="43"/>
        <v>0</v>
      </c>
      <c r="AN182" s="48">
        <f t="shared" si="43"/>
        <v>0</v>
      </c>
      <c r="AO182" s="48">
        <f t="shared" si="43"/>
        <v>0</v>
      </c>
      <c r="AP182" s="48">
        <f t="shared" si="43"/>
        <v>0</v>
      </c>
      <c r="AQ182" s="231"/>
      <c r="AR182" s="231"/>
      <c r="AS182" s="233"/>
      <c r="AT182" s="233"/>
      <c r="AU182" s="35"/>
      <c r="AV182" s="35"/>
      <c r="AW182" s="35"/>
      <c r="AX182" s="35"/>
      <c r="AY182" s="35"/>
      <c r="AZ182" s="35"/>
      <c r="BA182" s="35"/>
      <c r="BB182" s="35"/>
      <c r="BC182" s="35"/>
      <c r="BD182" s="16">
        <f t="shared" si="36"/>
        <v>50</v>
      </c>
      <c r="BE182" s="16">
        <f t="shared" si="37"/>
        <v>0</v>
      </c>
      <c r="BF182" s="16">
        <f t="shared" si="38"/>
        <v>50</v>
      </c>
      <c r="BH182" s="150">
        <f t="shared" si="40"/>
        <v>43</v>
      </c>
      <c r="BI182" s="3">
        <f t="shared" si="39"/>
        <v>-7</v>
      </c>
      <c r="BJ182" s="30"/>
    </row>
    <row r="183" spans="1:62" ht="38.25" customHeight="1" thickBot="1" x14ac:dyDescent="0.3">
      <c r="A183" s="30" t="str">
        <f>[1]АВТОМЕХАНИК!A29</f>
        <v>МДК.01.01</v>
      </c>
      <c r="B183" s="93" t="str">
        <f>[1]АВТОМЕХАНИК!B29</f>
        <v>Слесарное дело и технические измерения</v>
      </c>
      <c r="C183" s="94" t="s">
        <v>29</v>
      </c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33"/>
      <c r="V183" s="33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228"/>
      <c r="AR183" s="228"/>
      <c r="AS183" s="229"/>
      <c r="AT183" s="229"/>
      <c r="AU183" s="35"/>
      <c r="AV183" s="35"/>
      <c r="AW183" s="35"/>
      <c r="AX183" s="35"/>
      <c r="AY183" s="35"/>
      <c r="AZ183" s="35"/>
      <c r="BA183" s="35"/>
      <c r="BB183" s="35"/>
      <c r="BC183" s="35"/>
      <c r="BD183" s="95">
        <f t="shared" si="36"/>
        <v>0</v>
      </c>
      <c r="BE183" s="95">
        <f t="shared" si="37"/>
        <v>0</v>
      </c>
      <c r="BF183" s="95">
        <f t="shared" si="38"/>
        <v>0</v>
      </c>
      <c r="BG183" s="96"/>
      <c r="BH183" s="97">
        <f t="shared" si="40"/>
        <v>17</v>
      </c>
      <c r="BI183" s="96">
        <f t="shared" si="39"/>
        <v>17</v>
      </c>
      <c r="BJ183" s="93" t="str">
        <f>B183</f>
        <v>Слесарное дело и технические измерения</v>
      </c>
    </row>
    <row r="184" spans="1:62" ht="20.25" customHeight="1" x14ac:dyDescent="0.25">
      <c r="A184" s="30"/>
      <c r="B184" s="30"/>
      <c r="C184" s="31" t="s">
        <v>48</v>
      </c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33"/>
      <c r="V184" s="33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231"/>
      <c r="AR184" s="228"/>
      <c r="AS184" s="229"/>
      <c r="AT184" s="229"/>
      <c r="AU184" s="35"/>
      <c r="AV184" s="35"/>
      <c r="AW184" s="35"/>
      <c r="AX184" s="35"/>
      <c r="AY184" s="35"/>
      <c r="AZ184" s="35"/>
      <c r="BA184" s="35"/>
      <c r="BB184" s="35"/>
      <c r="BC184" s="35"/>
      <c r="BD184" s="16">
        <f t="shared" si="36"/>
        <v>0</v>
      </c>
      <c r="BE184" s="16">
        <f t="shared" si="37"/>
        <v>0</v>
      </c>
      <c r="BF184" s="16">
        <f t="shared" si="38"/>
        <v>0</v>
      </c>
      <c r="BH184" s="150">
        <f t="shared" si="40"/>
        <v>0</v>
      </c>
      <c r="BI184" s="45">
        <f>BH184-BF184</f>
        <v>0</v>
      </c>
      <c r="BJ184" s="30"/>
    </row>
    <row r="185" spans="1:62" ht="35.25" customHeight="1" x14ac:dyDescent="0.25">
      <c r="A185" s="30" t="str">
        <f>[1]АВТОМЕХАНИК!A30</f>
        <v>МДК.01.02</v>
      </c>
      <c r="B185" s="93" t="str">
        <f>[1]АВТОМЕХАНИК!B30</f>
        <v>Устройство, техническое обслуживание и ремонт автомобилей.</v>
      </c>
      <c r="C185" s="94" t="s">
        <v>29</v>
      </c>
      <c r="D185" s="118">
        <v>5</v>
      </c>
      <c r="E185" s="118">
        <v>5</v>
      </c>
      <c r="F185" s="118">
        <v>5</v>
      </c>
      <c r="G185" s="118">
        <v>5</v>
      </c>
      <c r="H185" s="118">
        <v>5</v>
      </c>
      <c r="I185" s="118">
        <v>5</v>
      </c>
      <c r="J185" s="118">
        <v>5</v>
      </c>
      <c r="K185" s="118">
        <v>5</v>
      </c>
      <c r="L185" s="118">
        <v>5</v>
      </c>
      <c r="M185" s="118">
        <v>5</v>
      </c>
      <c r="N185" s="118">
        <v>5</v>
      </c>
      <c r="O185" s="118">
        <v>8</v>
      </c>
      <c r="P185" s="118">
        <v>8</v>
      </c>
      <c r="Q185" s="118">
        <v>8</v>
      </c>
      <c r="R185" s="118">
        <v>8</v>
      </c>
      <c r="S185" s="118">
        <v>8</v>
      </c>
      <c r="T185" s="118">
        <v>8</v>
      </c>
      <c r="U185" s="33"/>
      <c r="V185" s="33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231"/>
      <c r="AR185" s="228"/>
      <c r="AS185" s="229"/>
      <c r="AT185" s="229"/>
      <c r="AU185" s="35"/>
      <c r="AV185" s="35"/>
      <c r="AW185" s="35"/>
      <c r="AX185" s="35"/>
      <c r="AY185" s="35"/>
      <c r="AZ185" s="35"/>
      <c r="BA185" s="35"/>
      <c r="BB185" s="35"/>
      <c r="BC185" s="74"/>
      <c r="BD185" s="95">
        <f t="shared" si="36"/>
        <v>103</v>
      </c>
      <c r="BE185" s="95">
        <f t="shared" si="37"/>
        <v>0</v>
      </c>
      <c r="BF185" s="95">
        <f t="shared" si="38"/>
        <v>103</v>
      </c>
      <c r="BG185" s="96"/>
      <c r="BH185" s="237">
        <f t="shared" si="40"/>
        <v>70</v>
      </c>
      <c r="BI185" s="96">
        <f t="shared" si="39"/>
        <v>-33</v>
      </c>
      <c r="BJ185" s="93" t="str">
        <f>B185</f>
        <v>Устройство, техническое обслуживание и ремонт автомобилей.</v>
      </c>
    </row>
    <row r="186" spans="1:62" ht="20.25" customHeight="1" thickBot="1" x14ac:dyDescent="0.3">
      <c r="A186" s="30"/>
      <c r="B186" s="30"/>
      <c r="C186" s="31" t="s">
        <v>48</v>
      </c>
      <c r="D186" s="48">
        <v>3</v>
      </c>
      <c r="E186" s="48">
        <v>2</v>
      </c>
      <c r="F186" s="48">
        <v>3</v>
      </c>
      <c r="G186" s="48">
        <v>2</v>
      </c>
      <c r="H186" s="48">
        <v>3</v>
      </c>
      <c r="I186" s="48">
        <v>2</v>
      </c>
      <c r="J186" s="48">
        <v>3</v>
      </c>
      <c r="K186" s="48">
        <v>2</v>
      </c>
      <c r="L186" s="48">
        <v>3</v>
      </c>
      <c r="M186" s="48">
        <v>2</v>
      </c>
      <c r="N186" s="48">
        <v>3</v>
      </c>
      <c r="O186" s="48">
        <v>4</v>
      </c>
      <c r="P186" s="48">
        <v>4</v>
      </c>
      <c r="Q186" s="48">
        <v>4</v>
      </c>
      <c r="R186" s="48">
        <v>4</v>
      </c>
      <c r="S186" s="48">
        <v>4</v>
      </c>
      <c r="T186" s="48">
        <v>4</v>
      </c>
      <c r="U186" s="33"/>
      <c r="V186" s="33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231"/>
      <c r="AR186" s="228"/>
      <c r="AS186" s="229"/>
      <c r="AT186" s="229"/>
      <c r="AU186" s="35"/>
      <c r="AV186" s="35"/>
      <c r="AW186" s="35"/>
      <c r="AX186" s="35"/>
      <c r="AY186" s="35"/>
      <c r="AZ186" s="35"/>
      <c r="BA186" s="35"/>
      <c r="BB186" s="35"/>
      <c r="BC186" s="74"/>
      <c r="BD186" s="16">
        <f t="shared" si="36"/>
        <v>52</v>
      </c>
      <c r="BE186" s="16">
        <f t="shared" si="37"/>
        <v>0</v>
      </c>
      <c r="BF186" s="16">
        <f t="shared" si="38"/>
        <v>52</v>
      </c>
      <c r="BH186" s="150">
        <f t="shared" si="40"/>
        <v>34.5</v>
      </c>
      <c r="BI186" s="45">
        <v>0</v>
      </c>
      <c r="BJ186" s="30"/>
    </row>
    <row r="187" spans="1:62" ht="20.25" customHeight="1" thickBot="1" x14ac:dyDescent="0.3">
      <c r="A187" s="30" t="str">
        <f>[1]АВТОМЕХАНИК!A31</f>
        <v>УП.01</v>
      </c>
      <c r="B187" s="100" t="str">
        <f>[1]АВТОМЕХАНИК!B31</f>
        <v>Учебная практика</v>
      </c>
      <c r="C187" s="101" t="s">
        <v>29</v>
      </c>
      <c r="D187" s="101">
        <v>6</v>
      </c>
      <c r="E187" s="101">
        <v>6</v>
      </c>
      <c r="F187" s="101">
        <v>6</v>
      </c>
      <c r="G187" s="101">
        <v>6</v>
      </c>
      <c r="H187" s="101">
        <v>6</v>
      </c>
      <c r="I187" s="101">
        <v>6</v>
      </c>
      <c r="J187" s="101">
        <v>6</v>
      </c>
      <c r="K187" s="101">
        <v>6</v>
      </c>
      <c r="L187" s="101">
        <v>6</v>
      </c>
      <c r="M187" s="101">
        <v>6</v>
      </c>
      <c r="N187" s="101">
        <v>6</v>
      </c>
      <c r="O187" s="101">
        <v>11</v>
      </c>
      <c r="P187" s="101">
        <v>11</v>
      </c>
      <c r="Q187" s="101">
        <v>11</v>
      </c>
      <c r="R187" s="101">
        <v>11</v>
      </c>
      <c r="S187" s="101">
        <v>11</v>
      </c>
      <c r="T187" s="101">
        <v>11</v>
      </c>
      <c r="U187" s="33"/>
      <c r="V187" s="33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228"/>
      <c r="AR187" s="228"/>
      <c r="AS187" s="229"/>
      <c r="AT187" s="229"/>
      <c r="AU187" s="35"/>
      <c r="AV187" s="35"/>
      <c r="AW187" s="35"/>
      <c r="AX187" s="35"/>
      <c r="AY187" s="35"/>
      <c r="AZ187" s="35"/>
      <c r="BA187" s="35"/>
      <c r="BB187" s="35"/>
      <c r="BC187" s="74"/>
      <c r="BD187" s="175">
        <f t="shared" si="36"/>
        <v>132</v>
      </c>
      <c r="BE187" s="175">
        <f t="shared" si="37"/>
        <v>0</v>
      </c>
      <c r="BF187" s="175">
        <f t="shared" si="38"/>
        <v>132</v>
      </c>
      <c r="BG187" s="176"/>
      <c r="BH187" s="177">
        <f t="shared" si="40"/>
        <v>74</v>
      </c>
      <c r="BI187" s="176">
        <f t="shared" si="39"/>
        <v>-58</v>
      </c>
      <c r="BJ187" s="238" t="s">
        <v>61</v>
      </c>
    </row>
    <row r="188" spans="1:62" ht="20.25" customHeight="1" thickBot="1" x14ac:dyDescent="0.3">
      <c r="A188" s="30"/>
      <c r="B188" s="30"/>
      <c r="C188" s="31" t="s">
        <v>48</v>
      </c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33"/>
      <c r="V188" s="33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228"/>
      <c r="AR188" s="228"/>
      <c r="AS188" s="232"/>
      <c r="AT188" s="229"/>
      <c r="AU188" s="35"/>
      <c r="AV188" s="35"/>
      <c r="AW188" s="35"/>
      <c r="AX188" s="35"/>
      <c r="AY188" s="35"/>
      <c r="AZ188" s="35"/>
      <c r="BA188" s="35"/>
      <c r="BB188" s="35"/>
      <c r="BC188" s="74"/>
      <c r="BD188" s="16">
        <f t="shared" si="36"/>
        <v>0</v>
      </c>
      <c r="BE188" s="16">
        <f t="shared" si="37"/>
        <v>0</v>
      </c>
      <c r="BF188" s="16">
        <f t="shared" si="38"/>
        <v>0</v>
      </c>
      <c r="BH188" s="150">
        <f t="shared" si="40"/>
        <v>0</v>
      </c>
      <c r="BI188" s="3">
        <f t="shared" si="39"/>
        <v>0</v>
      </c>
      <c r="BJ188" s="30"/>
    </row>
    <row r="189" spans="1:62" ht="20.25" customHeight="1" thickBot="1" x14ac:dyDescent="0.3">
      <c r="A189" s="30" t="str">
        <f>[1]АВТОМЕХАНИК!A32</f>
        <v>ПП.01</v>
      </c>
      <c r="B189" s="106" t="str">
        <f>[1]АВТОМЕХАНИК!B32</f>
        <v>Производственная практика</v>
      </c>
      <c r="C189" s="108" t="s">
        <v>29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33"/>
      <c r="V189" s="33"/>
      <c r="W189" s="108">
        <v>36</v>
      </c>
      <c r="X189" s="108">
        <v>36</v>
      </c>
      <c r="Y189" s="108">
        <v>36</v>
      </c>
      <c r="Z189" s="108">
        <v>36</v>
      </c>
      <c r="AA189" s="108">
        <v>36</v>
      </c>
      <c r="AB189" s="108">
        <v>36</v>
      </c>
      <c r="AC189" s="108">
        <v>36</v>
      </c>
      <c r="AD189" s="108">
        <v>36</v>
      </c>
      <c r="AE189" s="108">
        <v>36</v>
      </c>
      <c r="AF189" s="108">
        <v>36</v>
      </c>
      <c r="AG189" s="108">
        <v>36</v>
      </c>
      <c r="AH189" s="108">
        <v>36</v>
      </c>
      <c r="AI189" s="108">
        <v>36</v>
      </c>
      <c r="AJ189" s="108">
        <v>36</v>
      </c>
      <c r="AK189" s="108">
        <v>36</v>
      </c>
      <c r="AL189" s="108">
        <v>36</v>
      </c>
      <c r="AM189" s="108">
        <v>36</v>
      </c>
      <c r="AN189" s="108">
        <v>36</v>
      </c>
      <c r="AO189" s="108"/>
      <c r="AP189" s="108"/>
      <c r="AQ189" s="228"/>
      <c r="AR189" s="228"/>
      <c r="AS189" s="232"/>
      <c r="AT189" s="229"/>
      <c r="AU189" s="35"/>
      <c r="AV189" s="35"/>
      <c r="AW189" s="35"/>
      <c r="AX189" s="35"/>
      <c r="AY189" s="35"/>
      <c r="AZ189" s="35"/>
      <c r="BA189" s="35"/>
      <c r="BB189" s="35"/>
      <c r="BC189" s="74"/>
      <c r="BD189" s="110">
        <f t="shared" si="36"/>
        <v>0</v>
      </c>
      <c r="BE189" s="110">
        <f t="shared" si="37"/>
        <v>648</v>
      </c>
      <c r="BF189" s="110">
        <f t="shared" si="38"/>
        <v>648</v>
      </c>
      <c r="BG189" s="111"/>
      <c r="BH189" s="112">
        <f t="shared" si="40"/>
        <v>108</v>
      </c>
      <c r="BI189" s="111">
        <f t="shared" si="39"/>
        <v>-540</v>
      </c>
      <c r="BJ189" s="179" t="s">
        <v>62</v>
      </c>
    </row>
    <row r="190" spans="1:62" ht="20.25" customHeight="1" thickBot="1" x14ac:dyDescent="0.3">
      <c r="A190" s="30"/>
      <c r="B190" s="30"/>
      <c r="C190" s="31" t="s">
        <v>48</v>
      </c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33"/>
      <c r="V190" s="33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228"/>
      <c r="AR190" s="228"/>
      <c r="AS190" s="232"/>
      <c r="AT190" s="229"/>
      <c r="AU190" s="35"/>
      <c r="AV190" s="35"/>
      <c r="AW190" s="35"/>
      <c r="AX190" s="35"/>
      <c r="AY190" s="35"/>
      <c r="AZ190" s="35"/>
      <c r="BA190" s="35"/>
      <c r="BB190" s="35"/>
      <c r="BC190" s="74"/>
      <c r="BD190" s="16">
        <f t="shared" si="36"/>
        <v>0</v>
      </c>
      <c r="BE190" s="16">
        <f t="shared" si="37"/>
        <v>0</v>
      </c>
      <c r="BF190" s="16">
        <f t="shared" si="38"/>
        <v>0</v>
      </c>
      <c r="BH190" s="150">
        <f t="shared" si="40"/>
        <v>0</v>
      </c>
      <c r="BJ190" s="30"/>
    </row>
    <row r="191" spans="1:62" ht="39.75" customHeight="1" thickBot="1" x14ac:dyDescent="0.3">
      <c r="A191" s="90" t="str">
        <f>[1]АВТОМЕХАНИК!A33</f>
        <v>ПМ.02</v>
      </c>
      <c r="B191" s="90" t="str">
        <f>[1]АВТОМЕХАНИК!B33</f>
        <v>Транспортировка грузов и перевозка пассажиров</v>
      </c>
      <c r="C191" s="82" t="s">
        <v>29</v>
      </c>
      <c r="D191" s="82">
        <f>D193+D195+D197</f>
        <v>8</v>
      </c>
      <c r="E191" s="82">
        <f t="shared" ref="E191:AP192" si="44">E193+E195+E197</f>
        <v>8</v>
      </c>
      <c r="F191" s="82">
        <f t="shared" si="44"/>
        <v>8</v>
      </c>
      <c r="G191" s="82">
        <f t="shared" si="44"/>
        <v>8</v>
      </c>
      <c r="H191" s="82">
        <f t="shared" si="44"/>
        <v>8</v>
      </c>
      <c r="I191" s="82">
        <f t="shared" si="44"/>
        <v>8</v>
      </c>
      <c r="J191" s="82">
        <f t="shared" si="44"/>
        <v>8</v>
      </c>
      <c r="K191" s="82">
        <f t="shared" si="44"/>
        <v>8</v>
      </c>
      <c r="L191" s="82">
        <f t="shared" si="44"/>
        <v>8</v>
      </c>
      <c r="M191" s="82">
        <f t="shared" si="44"/>
        <v>8</v>
      </c>
      <c r="N191" s="82">
        <f t="shared" si="44"/>
        <v>8</v>
      </c>
      <c r="O191" s="82">
        <f t="shared" si="44"/>
        <v>2</v>
      </c>
      <c r="P191" s="82">
        <f t="shared" si="44"/>
        <v>2</v>
      </c>
      <c r="Q191" s="82">
        <f t="shared" si="44"/>
        <v>2</v>
      </c>
      <c r="R191" s="82">
        <f t="shared" si="44"/>
        <v>2</v>
      </c>
      <c r="S191" s="82">
        <f t="shared" si="44"/>
        <v>2</v>
      </c>
      <c r="T191" s="82">
        <f t="shared" si="44"/>
        <v>2</v>
      </c>
      <c r="U191" s="33"/>
      <c r="V191" s="33"/>
      <c r="W191" s="82">
        <f>W193+W195+W197</f>
        <v>0</v>
      </c>
      <c r="X191" s="82">
        <f>X193+X195+X197</f>
        <v>0</v>
      </c>
      <c r="Y191" s="82">
        <f t="shared" si="44"/>
        <v>0</v>
      </c>
      <c r="Z191" s="82">
        <f t="shared" si="44"/>
        <v>0</v>
      </c>
      <c r="AA191" s="82">
        <f t="shared" si="44"/>
        <v>0</v>
      </c>
      <c r="AB191" s="82">
        <f t="shared" si="44"/>
        <v>0</v>
      </c>
      <c r="AC191" s="82">
        <f t="shared" si="44"/>
        <v>0</v>
      </c>
      <c r="AD191" s="82">
        <f t="shared" si="44"/>
        <v>0</v>
      </c>
      <c r="AE191" s="82">
        <f t="shared" si="44"/>
        <v>0</v>
      </c>
      <c r="AF191" s="82">
        <f t="shared" si="44"/>
        <v>0</v>
      </c>
      <c r="AG191" s="82">
        <f t="shared" si="44"/>
        <v>0</v>
      </c>
      <c r="AH191" s="82">
        <f t="shared" si="44"/>
        <v>0</v>
      </c>
      <c r="AI191" s="82">
        <f t="shared" si="44"/>
        <v>0</v>
      </c>
      <c r="AJ191" s="82">
        <f t="shared" si="44"/>
        <v>0</v>
      </c>
      <c r="AK191" s="82">
        <f t="shared" si="44"/>
        <v>0</v>
      </c>
      <c r="AL191" s="82">
        <f t="shared" si="44"/>
        <v>0</v>
      </c>
      <c r="AM191" s="82">
        <f t="shared" si="44"/>
        <v>0</v>
      </c>
      <c r="AN191" s="82">
        <f t="shared" si="44"/>
        <v>0</v>
      </c>
      <c r="AO191" s="82">
        <f t="shared" si="44"/>
        <v>36</v>
      </c>
      <c r="AP191" s="82">
        <f t="shared" si="44"/>
        <v>0</v>
      </c>
      <c r="AQ191" s="228"/>
      <c r="AR191" s="228"/>
      <c r="AS191" s="229"/>
      <c r="AT191" s="229"/>
      <c r="AU191" s="35"/>
      <c r="AV191" s="35"/>
      <c r="AW191" s="35"/>
      <c r="AX191" s="35"/>
      <c r="AY191" s="35"/>
      <c r="AZ191" s="35"/>
      <c r="BA191" s="35"/>
      <c r="BB191" s="35"/>
      <c r="BC191" s="74"/>
      <c r="BD191" s="84">
        <f t="shared" si="36"/>
        <v>100</v>
      </c>
      <c r="BE191" s="84">
        <f t="shared" si="37"/>
        <v>36</v>
      </c>
      <c r="BF191" s="84">
        <f t="shared" si="38"/>
        <v>136</v>
      </c>
      <c r="BG191" s="86"/>
      <c r="BH191" s="236">
        <f t="shared" si="40"/>
        <v>-11</v>
      </c>
      <c r="BI191" s="86">
        <f>BF191-BH191</f>
        <v>147</v>
      </c>
      <c r="BJ191" s="90" t="str">
        <f>B191</f>
        <v>Транспортировка грузов и перевозка пассажиров</v>
      </c>
    </row>
    <row r="192" spans="1:62" ht="20.25" customHeight="1" thickBot="1" x14ac:dyDescent="0.3">
      <c r="A192" s="30"/>
      <c r="B192" s="30"/>
      <c r="C192" s="31" t="s">
        <v>48</v>
      </c>
      <c r="D192" s="42">
        <f>D194+D196+D198</f>
        <v>2</v>
      </c>
      <c r="E192" s="42">
        <f t="shared" si="44"/>
        <v>2</v>
      </c>
      <c r="F192" s="42">
        <f t="shared" si="44"/>
        <v>2</v>
      </c>
      <c r="G192" s="42">
        <f t="shared" si="44"/>
        <v>2</v>
      </c>
      <c r="H192" s="42">
        <f t="shared" si="44"/>
        <v>2</v>
      </c>
      <c r="I192" s="42">
        <f t="shared" si="44"/>
        <v>2</v>
      </c>
      <c r="J192" s="42">
        <f t="shared" si="44"/>
        <v>2</v>
      </c>
      <c r="K192" s="42">
        <f t="shared" si="44"/>
        <v>2</v>
      </c>
      <c r="L192" s="42">
        <f t="shared" si="44"/>
        <v>2</v>
      </c>
      <c r="M192" s="42">
        <f t="shared" si="44"/>
        <v>2</v>
      </c>
      <c r="N192" s="42">
        <f t="shared" si="44"/>
        <v>2</v>
      </c>
      <c r="O192" s="42">
        <f t="shared" si="44"/>
        <v>1</v>
      </c>
      <c r="P192" s="42">
        <f t="shared" si="44"/>
        <v>1</v>
      </c>
      <c r="Q192" s="42">
        <f t="shared" si="44"/>
        <v>1</v>
      </c>
      <c r="R192" s="42">
        <f t="shared" si="44"/>
        <v>1</v>
      </c>
      <c r="S192" s="42">
        <f t="shared" si="44"/>
        <v>1</v>
      </c>
      <c r="T192" s="42">
        <f t="shared" si="44"/>
        <v>1</v>
      </c>
      <c r="U192" s="43"/>
      <c r="V192" s="33"/>
      <c r="W192" s="76">
        <f>W194+W196+W198</f>
        <v>0</v>
      </c>
      <c r="X192" s="76">
        <f>X194+X196+X198</f>
        <v>0</v>
      </c>
      <c r="Y192" s="76">
        <f t="shared" si="44"/>
        <v>0</v>
      </c>
      <c r="Z192" s="76">
        <f t="shared" si="44"/>
        <v>0</v>
      </c>
      <c r="AA192" s="76">
        <f t="shared" si="44"/>
        <v>0</v>
      </c>
      <c r="AB192" s="76">
        <f t="shared" si="44"/>
        <v>0</v>
      </c>
      <c r="AC192" s="76">
        <f t="shared" si="44"/>
        <v>0</v>
      </c>
      <c r="AD192" s="76">
        <f t="shared" si="44"/>
        <v>0</v>
      </c>
      <c r="AE192" s="76">
        <f t="shared" si="44"/>
        <v>0</v>
      </c>
      <c r="AF192" s="76">
        <f t="shared" si="44"/>
        <v>0</v>
      </c>
      <c r="AG192" s="76">
        <f t="shared" si="44"/>
        <v>0</v>
      </c>
      <c r="AH192" s="76">
        <f t="shared" si="44"/>
        <v>0</v>
      </c>
      <c r="AI192" s="76">
        <f t="shared" si="44"/>
        <v>0</v>
      </c>
      <c r="AJ192" s="76">
        <f t="shared" si="44"/>
        <v>0</v>
      </c>
      <c r="AK192" s="76">
        <f t="shared" si="44"/>
        <v>0</v>
      </c>
      <c r="AL192" s="76">
        <f t="shared" si="44"/>
        <v>0</v>
      </c>
      <c r="AM192" s="76">
        <f t="shared" si="44"/>
        <v>0</v>
      </c>
      <c r="AN192" s="76">
        <f t="shared" si="44"/>
        <v>0</v>
      </c>
      <c r="AO192" s="76">
        <f t="shared" si="44"/>
        <v>0</v>
      </c>
      <c r="AP192" s="76">
        <f t="shared" si="44"/>
        <v>0</v>
      </c>
      <c r="AQ192" s="228"/>
      <c r="AR192" s="228"/>
      <c r="AS192" s="229"/>
      <c r="AT192" s="229"/>
      <c r="AU192" s="35"/>
      <c r="AV192" s="35"/>
      <c r="AW192" s="35"/>
      <c r="AX192" s="35"/>
      <c r="AY192" s="35"/>
      <c r="AZ192" s="35"/>
      <c r="BA192" s="35"/>
      <c r="BB192" s="35"/>
      <c r="BC192" s="74"/>
      <c r="BD192" s="16">
        <f t="shared" si="36"/>
        <v>28</v>
      </c>
      <c r="BE192" s="16">
        <f t="shared" si="37"/>
        <v>0</v>
      </c>
      <c r="BF192" s="16">
        <f t="shared" si="38"/>
        <v>28</v>
      </c>
      <c r="BH192" s="150">
        <f t="shared" si="40"/>
        <v>27</v>
      </c>
      <c r="BI192" s="75">
        <f>BF192-BD192</f>
        <v>0</v>
      </c>
      <c r="BJ192" s="30"/>
    </row>
    <row r="193" spans="1:62" ht="36" customHeight="1" thickBot="1" x14ac:dyDescent="0.3">
      <c r="A193" s="30" t="str">
        <f>[1]АВТОМЕХАНИК!A34</f>
        <v>МДК.02.01</v>
      </c>
      <c r="B193" s="93" t="str">
        <f>[1]АВТОМЕХАНИК!B34</f>
        <v>Теоретическая подготовка водителей автомобилей категории "В" и"С"</v>
      </c>
      <c r="C193" s="94" t="s">
        <v>29</v>
      </c>
      <c r="D193" s="94">
        <v>4</v>
      </c>
      <c r="E193" s="94">
        <v>4</v>
      </c>
      <c r="F193" s="94">
        <v>4</v>
      </c>
      <c r="G193" s="94">
        <v>4</v>
      </c>
      <c r="H193" s="94">
        <v>4</v>
      </c>
      <c r="I193" s="94">
        <v>4</v>
      </c>
      <c r="J193" s="94">
        <v>4</v>
      </c>
      <c r="K193" s="94">
        <v>4</v>
      </c>
      <c r="L193" s="94">
        <v>4</v>
      </c>
      <c r="M193" s="94">
        <v>4</v>
      </c>
      <c r="N193" s="94">
        <v>4</v>
      </c>
      <c r="O193" s="94">
        <v>2</v>
      </c>
      <c r="P193" s="94">
        <v>2</v>
      </c>
      <c r="Q193" s="94">
        <v>2</v>
      </c>
      <c r="R193" s="94">
        <v>2</v>
      </c>
      <c r="S193" s="94">
        <v>2</v>
      </c>
      <c r="T193" s="94">
        <v>2</v>
      </c>
      <c r="U193" s="33"/>
      <c r="V193" s="33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228"/>
      <c r="AR193" s="228"/>
      <c r="AS193" s="232"/>
      <c r="AT193" s="229"/>
      <c r="AU193" s="35"/>
      <c r="AV193" s="35"/>
      <c r="AW193" s="35"/>
      <c r="AX193" s="35"/>
      <c r="AY193" s="35"/>
      <c r="AZ193" s="35"/>
      <c r="BA193" s="35"/>
      <c r="BB193" s="35"/>
      <c r="BC193" s="74"/>
      <c r="BD193" s="95">
        <f t="shared" si="36"/>
        <v>56</v>
      </c>
      <c r="BE193" s="95">
        <f t="shared" si="37"/>
        <v>0</v>
      </c>
      <c r="BF193" s="95">
        <f t="shared" si="38"/>
        <v>56</v>
      </c>
      <c r="BG193" s="96"/>
      <c r="BH193" s="97">
        <f t="shared" si="40"/>
        <v>55</v>
      </c>
      <c r="BI193" s="96">
        <f t="shared" ref="BI193:BI198" si="45">BF193-BH193</f>
        <v>1</v>
      </c>
      <c r="BJ193" s="93" t="str">
        <f>B193</f>
        <v>Теоретическая подготовка водителей автомобилей категории "В" и"С"</v>
      </c>
    </row>
    <row r="194" spans="1:62" ht="20.25" customHeight="1" thickBot="1" x14ac:dyDescent="0.3">
      <c r="A194" s="30"/>
      <c r="B194" s="30"/>
      <c r="C194" s="31" t="s">
        <v>48</v>
      </c>
      <c r="D194" s="42">
        <v>2</v>
      </c>
      <c r="E194" s="42">
        <v>2</v>
      </c>
      <c r="F194" s="42">
        <v>2</v>
      </c>
      <c r="G194" s="42">
        <v>2</v>
      </c>
      <c r="H194" s="42">
        <v>2</v>
      </c>
      <c r="I194" s="42">
        <v>2</v>
      </c>
      <c r="J194" s="42">
        <v>2</v>
      </c>
      <c r="K194" s="42">
        <v>2</v>
      </c>
      <c r="L194" s="42">
        <v>2</v>
      </c>
      <c r="M194" s="42">
        <v>2</v>
      </c>
      <c r="N194" s="42">
        <v>2</v>
      </c>
      <c r="O194" s="42">
        <v>1</v>
      </c>
      <c r="P194" s="42">
        <v>1</v>
      </c>
      <c r="Q194" s="42">
        <v>1</v>
      </c>
      <c r="R194" s="42">
        <v>1</v>
      </c>
      <c r="S194" s="42">
        <v>1</v>
      </c>
      <c r="T194" s="42">
        <v>1</v>
      </c>
      <c r="U194" s="33"/>
      <c r="V194" s="33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228"/>
      <c r="AR194" s="228"/>
      <c r="AS194" s="232"/>
      <c r="AT194" s="229"/>
      <c r="AU194" s="35"/>
      <c r="AV194" s="35"/>
      <c r="AW194" s="35"/>
      <c r="AX194" s="35"/>
      <c r="AY194" s="35"/>
      <c r="AZ194" s="35"/>
      <c r="BA194" s="35"/>
      <c r="BB194" s="35"/>
      <c r="BC194" s="74"/>
      <c r="BD194" s="16">
        <f t="shared" si="36"/>
        <v>28</v>
      </c>
      <c r="BE194" s="16">
        <f t="shared" si="37"/>
        <v>0</v>
      </c>
      <c r="BF194" s="16">
        <f t="shared" si="38"/>
        <v>28</v>
      </c>
      <c r="BH194" s="150">
        <f t="shared" si="40"/>
        <v>27</v>
      </c>
      <c r="BI194" s="75">
        <v>0</v>
      </c>
      <c r="BJ194" s="30"/>
    </row>
    <row r="195" spans="1:62" ht="20.25" customHeight="1" thickBot="1" x14ac:dyDescent="0.3">
      <c r="A195" s="30" t="str">
        <f>[1]АВТОМЕХАНИК!A35</f>
        <v>УП.02</v>
      </c>
      <c r="B195" s="100" t="str">
        <f>[1]АВТОМЕХАНИК!B35</f>
        <v>Учебная практика</v>
      </c>
      <c r="C195" s="101" t="s">
        <v>29</v>
      </c>
      <c r="D195" s="101">
        <v>4</v>
      </c>
      <c r="E195" s="101">
        <v>4</v>
      </c>
      <c r="F195" s="101">
        <v>4</v>
      </c>
      <c r="G195" s="101">
        <v>4</v>
      </c>
      <c r="H195" s="101">
        <v>4</v>
      </c>
      <c r="I195" s="101">
        <v>4</v>
      </c>
      <c r="J195" s="101">
        <v>4</v>
      </c>
      <c r="K195" s="101">
        <v>4</v>
      </c>
      <c r="L195" s="101">
        <v>4</v>
      </c>
      <c r="M195" s="101">
        <v>4</v>
      </c>
      <c r="N195" s="101">
        <v>4</v>
      </c>
      <c r="O195" s="101"/>
      <c r="P195" s="101"/>
      <c r="Q195" s="101"/>
      <c r="R195" s="101"/>
      <c r="S195" s="101"/>
      <c r="T195" s="101"/>
      <c r="U195" s="33"/>
      <c r="V195" s="33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228"/>
      <c r="AR195" s="228"/>
      <c r="AS195" s="232"/>
      <c r="AT195" s="229"/>
      <c r="AU195" s="35"/>
      <c r="AV195" s="35"/>
      <c r="AW195" s="35"/>
      <c r="AX195" s="35"/>
      <c r="AY195" s="35"/>
      <c r="AZ195" s="35"/>
      <c r="BA195" s="35"/>
      <c r="BB195" s="35"/>
      <c r="BC195" s="74"/>
      <c r="BD195" s="175">
        <f t="shared" si="36"/>
        <v>44</v>
      </c>
      <c r="BE195" s="175">
        <f t="shared" si="37"/>
        <v>0</v>
      </c>
      <c r="BF195" s="175">
        <f t="shared" si="38"/>
        <v>44</v>
      </c>
      <c r="BG195" s="176"/>
      <c r="BH195" s="177">
        <f t="shared" si="40"/>
        <v>44</v>
      </c>
      <c r="BI195" s="176">
        <f t="shared" si="45"/>
        <v>0</v>
      </c>
      <c r="BJ195" s="100" t="s">
        <v>61</v>
      </c>
    </row>
    <row r="196" spans="1:62" ht="20.25" customHeight="1" thickBot="1" x14ac:dyDescent="0.3">
      <c r="A196" s="30"/>
      <c r="B196" s="30"/>
      <c r="C196" s="31" t="s">
        <v>48</v>
      </c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33"/>
      <c r="V196" s="33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228"/>
      <c r="AR196" s="228"/>
      <c r="AS196" s="232"/>
      <c r="AT196" s="229"/>
      <c r="AU196" s="35"/>
      <c r="AV196" s="35"/>
      <c r="AW196" s="35"/>
      <c r="AX196" s="35"/>
      <c r="AY196" s="35"/>
      <c r="AZ196" s="35"/>
      <c r="BA196" s="35"/>
      <c r="BB196" s="35"/>
      <c r="BC196" s="74"/>
      <c r="BD196" s="16">
        <f t="shared" si="36"/>
        <v>0</v>
      </c>
      <c r="BE196" s="16">
        <f t="shared" si="37"/>
        <v>0</v>
      </c>
      <c r="BF196" s="16">
        <f t="shared" si="38"/>
        <v>0</v>
      </c>
      <c r="BH196" s="150">
        <f t="shared" si="40"/>
        <v>0</v>
      </c>
      <c r="BI196" s="78">
        <f t="shared" si="45"/>
        <v>0</v>
      </c>
      <c r="BJ196" s="30"/>
    </row>
    <row r="197" spans="1:62" ht="20.25" customHeight="1" thickBot="1" x14ac:dyDescent="0.3">
      <c r="A197" s="30" t="str">
        <f>[1]АВТОМЕХАНИК!A36</f>
        <v>ПП.02</v>
      </c>
      <c r="B197" s="179" t="str">
        <f>[1]АВТОМЕХАНИК!B36</f>
        <v>Производственная практика</v>
      </c>
      <c r="C197" s="239" t="s">
        <v>96</v>
      </c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49"/>
      <c r="V197" s="49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>
        <v>36</v>
      </c>
      <c r="AP197" s="121"/>
      <c r="AQ197" s="231"/>
      <c r="AR197" s="231"/>
      <c r="AS197" s="232"/>
      <c r="AT197" s="233"/>
      <c r="AU197" s="49"/>
      <c r="AV197" s="49"/>
      <c r="AW197" s="49"/>
      <c r="AX197" s="49"/>
      <c r="AY197" s="49"/>
      <c r="AZ197" s="49"/>
      <c r="BA197" s="49"/>
      <c r="BB197" s="49"/>
      <c r="BC197" s="62"/>
      <c r="BD197" s="122">
        <f t="shared" si="36"/>
        <v>0</v>
      </c>
      <c r="BE197" s="122">
        <f t="shared" si="37"/>
        <v>36</v>
      </c>
      <c r="BF197" s="122">
        <f t="shared" si="38"/>
        <v>36</v>
      </c>
      <c r="BG197" s="111"/>
      <c r="BH197" s="112">
        <f t="shared" si="40"/>
        <v>18</v>
      </c>
      <c r="BI197" s="124">
        <f t="shared" si="45"/>
        <v>18</v>
      </c>
      <c r="BJ197" s="179" t="s">
        <v>62</v>
      </c>
    </row>
    <row r="198" spans="1:62" ht="20.25" customHeight="1" thickBot="1" x14ac:dyDescent="0.3">
      <c r="A198" s="30"/>
      <c r="B198" s="64"/>
      <c r="C198" s="31" t="s">
        <v>48</v>
      </c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49"/>
      <c r="V198" s="49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231"/>
      <c r="AR198" s="231"/>
      <c r="AS198" s="232"/>
      <c r="AT198" s="233"/>
      <c r="AU198" s="49"/>
      <c r="AV198" s="49"/>
      <c r="AW198" s="49"/>
      <c r="AX198" s="49"/>
      <c r="AY198" s="49"/>
      <c r="AZ198" s="49"/>
      <c r="BA198" s="49"/>
      <c r="BB198" s="49"/>
      <c r="BC198" s="62"/>
      <c r="BD198" s="16">
        <f t="shared" si="36"/>
        <v>0</v>
      </c>
      <c r="BE198" s="16">
        <f t="shared" si="37"/>
        <v>0</v>
      </c>
      <c r="BF198" s="16">
        <f t="shared" si="38"/>
        <v>0</v>
      </c>
      <c r="BG198" s="78"/>
      <c r="BH198" s="240">
        <f t="shared" si="40"/>
        <v>0</v>
      </c>
      <c r="BI198" s="78">
        <f t="shared" si="45"/>
        <v>0</v>
      </c>
      <c r="BJ198" s="64"/>
    </row>
    <row r="199" spans="1:62" ht="20.25" customHeight="1" thickBot="1" x14ac:dyDescent="0.3">
      <c r="A199" s="30" t="str">
        <f>[1]АВТОМЕХАНИК!A37</f>
        <v>ПМ.03</v>
      </c>
      <c r="B199" s="90" t="str">
        <f>[1]АВТОМЕХАНИК!B37</f>
        <v>Заправка транспортных средств горючими и смазочными материалами.</v>
      </c>
      <c r="C199" s="82" t="s">
        <v>29</v>
      </c>
      <c r="D199" s="82">
        <f>D201+D203+D205+D207</f>
        <v>6</v>
      </c>
      <c r="E199" s="82">
        <f t="shared" ref="E199:T200" si="46">E201+E203+E205+E207</f>
        <v>6</v>
      </c>
      <c r="F199" s="82">
        <f t="shared" si="46"/>
        <v>6</v>
      </c>
      <c r="G199" s="82">
        <f t="shared" si="46"/>
        <v>6</v>
      </c>
      <c r="H199" s="82">
        <f t="shared" si="46"/>
        <v>6</v>
      </c>
      <c r="I199" s="82">
        <f t="shared" si="46"/>
        <v>6</v>
      </c>
      <c r="J199" s="82">
        <f t="shared" si="46"/>
        <v>6</v>
      </c>
      <c r="K199" s="82">
        <f t="shared" si="46"/>
        <v>6</v>
      </c>
      <c r="L199" s="82">
        <f t="shared" si="46"/>
        <v>6</v>
      </c>
      <c r="M199" s="82">
        <f t="shared" si="46"/>
        <v>6</v>
      </c>
      <c r="N199" s="82">
        <f t="shared" si="46"/>
        <v>6</v>
      </c>
      <c r="O199" s="82">
        <f t="shared" si="46"/>
        <v>7</v>
      </c>
      <c r="P199" s="82">
        <f t="shared" si="46"/>
        <v>7</v>
      </c>
      <c r="Q199" s="82">
        <f t="shared" si="46"/>
        <v>7</v>
      </c>
      <c r="R199" s="82">
        <f t="shared" si="46"/>
        <v>7</v>
      </c>
      <c r="S199" s="82">
        <f t="shared" si="46"/>
        <v>7</v>
      </c>
      <c r="T199" s="82">
        <f t="shared" si="46"/>
        <v>7</v>
      </c>
      <c r="U199" s="33"/>
      <c r="V199" s="33"/>
      <c r="W199" s="82">
        <f>W201+W203+W205+W207</f>
        <v>0</v>
      </c>
      <c r="X199" s="82">
        <f>X201+X203+X205+X207</f>
        <v>0</v>
      </c>
      <c r="Y199" s="82">
        <f t="shared" ref="Y199:AP200" si="47">Y201+Y203+Y205+Y207</f>
        <v>0</v>
      </c>
      <c r="Z199" s="82">
        <f t="shared" si="47"/>
        <v>0</v>
      </c>
      <c r="AA199" s="82">
        <f t="shared" si="47"/>
        <v>0</v>
      </c>
      <c r="AB199" s="82">
        <f t="shared" si="47"/>
        <v>0</v>
      </c>
      <c r="AC199" s="82">
        <f t="shared" si="47"/>
        <v>0</v>
      </c>
      <c r="AD199" s="82">
        <f t="shared" si="47"/>
        <v>0</v>
      </c>
      <c r="AE199" s="82">
        <f t="shared" si="47"/>
        <v>0</v>
      </c>
      <c r="AF199" s="82">
        <f t="shared" si="47"/>
        <v>0</v>
      </c>
      <c r="AG199" s="82">
        <f t="shared" si="47"/>
        <v>0</v>
      </c>
      <c r="AH199" s="82">
        <f t="shared" si="47"/>
        <v>0</v>
      </c>
      <c r="AI199" s="82">
        <f t="shared" si="47"/>
        <v>0</v>
      </c>
      <c r="AJ199" s="82">
        <f t="shared" si="47"/>
        <v>0</v>
      </c>
      <c r="AK199" s="82">
        <f t="shared" si="47"/>
        <v>0</v>
      </c>
      <c r="AL199" s="82">
        <f t="shared" si="47"/>
        <v>0</v>
      </c>
      <c r="AM199" s="82">
        <f t="shared" si="47"/>
        <v>0</v>
      </c>
      <c r="AN199" s="82">
        <f t="shared" si="47"/>
        <v>0</v>
      </c>
      <c r="AO199" s="82">
        <f t="shared" si="47"/>
        <v>0</v>
      </c>
      <c r="AP199" s="82">
        <f t="shared" si="47"/>
        <v>36</v>
      </c>
      <c r="AQ199" s="228"/>
      <c r="AR199" s="228"/>
      <c r="AS199" s="229"/>
      <c r="AT199" s="229"/>
      <c r="AU199" s="49"/>
      <c r="AV199" s="49"/>
      <c r="AW199" s="49"/>
      <c r="AX199" s="49"/>
      <c r="AY199" s="49"/>
      <c r="AZ199" s="49"/>
      <c r="BA199" s="49"/>
      <c r="BB199" s="49"/>
      <c r="BC199" s="62"/>
      <c r="BD199" s="84">
        <f t="shared" si="36"/>
        <v>108</v>
      </c>
      <c r="BE199" s="84">
        <f t="shared" si="37"/>
        <v>36</v>
      </c>
      <c r="BF199" s="84">
        <f t="shared" si="38"/>
        <v>144</v>
      </c>
      <c r="BG199" s="86"/>
      <c r="BH199" s="236">
        <f t="shared" si="40"/>
        <v>128</v>
      </c>
      <c r="BI199" s="86">
        <f>BH199-BF199</f>
        <v>-16</v>
      </c>
      <c r="BJ199" s="90" t="str">
        <f>B199</f>
        <v>Заправка транспортных средств горючими и смазочными материалами.</v>
      </c>
    </row>
    <row r="200" spans="1:62" ht="20.25" customHeight="1" thickBot="1" x14ac:dyDescent="0.3">
      <c r="A200" s="30"/>
      <c r="B200" s="30"/>
      <c r="C200" s="31" t="s">
        <v>48</v>
      </c>
      <c r="D200" s="76">
        <f>D202+D204+D206+D208</f>
        <v>2</v>
      </c>
      <c r="E200" s="76">
        <f t="shared" si="46"/>
        <v>2</v>
      </c>
      <c r="F200" s="76">
        <f t="shared" si="46"/>
        <v>2</v>
      </c>
      <c r="G200" s="76">
        <f t="shared" si="46"/>
        <v>2</v>
      </c>
      <c r="H200" s="76">
        <f t="shared" si="46"/>
        <v>2</v>
      </c>
      <c r="I200" s="76">
        <f t="shared" si="46"/>
        <v>2</v>
      </c>
      <c r="J200" s="76">
        <f t="shared" si="46"/>
        <v>2</v>
      </c>
      <c r="K200" s="76">
        <f t="shared" si="46"/>
        <v>2</v>
      </c>
      <c r="L200" s="76">
        <f t="shared" si="46"/>
        <v>2</v>
      </c>
      <c r="M200" s="76">
        <f t="shared" si="46"/>
        <v>2</v>
      </c>
      <c r="N200" s="76">
        <f t="shared" si="46"/>
        <v>2</v>
      </c>
      <c r="O200" s="76">
        <f t="shared" si="46"/>
        <v>2</v>
      </c>
      <c r="P200" s="76">
        <f t="shared" si="46"/>
        <v>3</v>
      </c>
      <c r="Q200" s="76">
        <f t="shared" si="46"/>
        <v>2</v>
      </c>
      <c r="R200" s="76">
        <f t="shared" si="46"/>
        <v>3</v>
      </c>
      <c r="S200" s="76">
        <f t="shared" si="46"/>
        <v>2</v>
      </c>
      <c r="T200" s="76">
        <f t="shared" si="46"/>
        <v>3</v>
      </c>
      <c r="U200" s="33"/>
      <c r="V200" s="33"/>
      <c r="W200" s="76">
        <f>W202+W204+W206+W208</f>
        <v>0</v>
      </c>
      <c r="X200" s="76">
        <f>X202+X204+X206+X208</f>
        <v>0</v>
      </c>
      <c r="Y200" s="76">
        <f t="shared" si="47"/>
        <v>0</v>
      </c>
      <c r="Z200" s="76">
        <f t="shared" si="47"/>
        <v>0</v>
      </c>
      <c r="AA200" s="76">
        <f t="shared" si="47"/>
        <v>0</v>
      </c>
      <c r="AB200" s="76">
        <f t="shared" si="47"/>
        <v>0</v>
      </c>
      <c r="AC200" s="76">
        <f t="shared" si="47"/>
        <v>0</v>
      </c>
      <c r="AD200" s="76">
        <f t="shared" si="47"/>
        <v>0</v>
      </c>
      <c r="AE200" s="76">
        <f t="shared" si="47"/>
        <v>0</v>
      </c>
      <c r="AF200" s="76">
        <f t="shared" si="47"/>
        <v>0</v>
      </c>
      <c r="AG200" s="76">
        <f t="shared" si="47"/>
        <v>0</v>
      </c>
      <c r="AH200" s="76">
        <f t="shared" si="47"/>
        <v>0</v>
      </c>
      <c r="AI200" s="76">
        <f t="shared" si="47"/>
        <v>0</v>
      </c>
      <c r="AJ200" s="76">
        <f t="shared" si="47"/>
        <v>0</v>
      </c>
      <c r="AK200" s="76">
        <f t="shared" si="47"/>
        <v>0</v>
      </c>
      <c r="AL200" s="76">
        <f t="shared" si="47"/>
        <v>0</v>
      </c>
      <c r="AM200" s="76">
        <f t="shared" si="47"/>
        <v>0</v>
      </c>
      <c r="AN200" s="76">
        <f t="shared" si="47"/>
        <v>0</v>
      </c>
      <c r="AO200" s="76">
        <f t="shared" si="47"/>
        <v>0</v>
      </c>
      <c r="AP200" s="76">
        <f t="shared" si="47"/>
        <v>0</v>
      </c>
      <c r="AQ200" s="228"/>
      <c r="AR200" s="228"/>
      <c r="AS200" s="229"/>
      <c r="AT200" s="229"/>
      <c r="AU200" s="49"/>
      <c r="AV200" s="49"/>
      <c r="AW200" s="49"/>
      <c r="AX200" s="49"/>
      <c r="AY200" s="49"/>
      <c r="AZ200" s="49"/>
      <c r="BA200" s="49"/>
      <c r="BB200" s="49"/>
      <c r="BC200" s="62"/>
      <c r="BD200" s="16">
        <f t="shared" si="36"/>
        <v>37</v>
      </c>
      <c r="BE200" s="16">
        <f t="shared" si="37"/>
        <v>0</v>
      </c>
      <c r="BF200" s="16">
        <f t="shared" si="38"/>
        <v>37</v>
      </c>
      <c r="BG200" s="78"/>
      <c r="BH200" s="241">
        <f t="shared" si="40"/>
        <v>36</v>
      </c>
      <c r="BI200" s="75">
        <v>0</v>
      </c>
      <c r="BJ200" s="64"/>
    </row>
    <row r="201" spans="1:62" ht="33" customHeight="1" thickBot="1" x14ac:dyDescent="0.3">
      <c r="A201" s="30" t="str">
        <f>[1]АВТОМЕХАНИК!A38</f>
        <v>МДК.03.01</v>
      </c>
      <c r="B201" s="93" t="str">
        <f>[1]АВТОМЕХАНИК!B38</f>
        <v>Оборудование и   эксплуатация заправочных станций</v>
      </c>
      <c r="C201" s="94" t="s">
        <v>29</v>
      </c>
      <c r="D201" s="94">
        <v>2</v>
      </c>
      <c r="E201" s="94">
        <v>2</v>
      </c>
      <c r="F201" s="94">
        <v>2</v>
      </c>
      <c r="G201" s="94">
        <v>2</v>
      </c>
      <c r="H201" s="94">
        <v>2</v>
      </c>
      <c r="I201" s="94">
        <v>2</v>
      </c>
      <c r="J201" s="94">
        <v>2</v>
      </c>
      <c r="K201" s="94">
        <v>2</v>
      </c>
      <c r="L201" s="94">
        <v>2</v>
      </c>
      <c r="M201" s="94">
        <v>2</v>
      </c>
      <c r="N201" s="94">
        <v>2</v>
      </c>
      <c r="O201" s="94">
        <v>3</v>
      </c>
      <c r="P201" s="94">
        <v>3</v>
      </c>
      <c r="Q201" s="94">
        <v>3</v>
      </c>
      <c r="R201" s="94">
        <v>3</v>
      </c>
      <c r="S201" s="94">
        <v>3</v>
      </c>
      <c r="T201" s="94">
        <v>3</v>
      </c>
      <c r="U201" s="49"/>
      <c r="V201" s="49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231"/>
      <c r="AR201" s="231"/>
      <c r="AS201" s="232"/>
      <c r="AT201" s="233"/>
      <c r="AU201" s="49"/>
      <c r="AV201" s="49"/>
      <c r="AW201" s="49"/>
      <c r="AX201" s="49"/>
      <c r="AY201" s="49"/>
      <c r="AZ201" s="49"/>
      <c r="BA201" s="49"/>
      <c r="BB201" s="49"/>
      <c r="BC201" s="62"/>
      <c r="BD201" s="95">
        <f t="shared" si="36"/>
        <v>40</v>
      </c>
      <c r="BE201" s="95">
        <f t="shared" si="37"/>
        <v>0</v>
      </c>
      <c r="BF201" s="95">
        <f t="shared" si="38"/>
        <v>40</v>
      </c>
      <c r="BG201" s="96"/>
      <c r="BH201" s="97">
        <f t="shared" si="40"/>
        <v>36</v>
      </c>
      <c r="BI201" s="96">
        <f t="shared" ref="BI201:BI210" si="48">BH201-BF201</f>
        <v>-4</v>
      </c>
      <c r="BJ201" s="93" t="str">
        <f>B201</f>
        <v>Оборудование и   эксплуатация заправочных станций</v>
      </c>
    </row>
    <row r="202" spans="1:62" ht="20.25" customHeight="1" thickBot="1" x14ac:dyDescent="0.3">
      <c r="A202" s="30"/>
      <c r="B202" s="30"/>
      <c r="C202" s="31" t="s">
        <v>48</v>
      </c>
      <c r="D202" s="42">
        <v>1</v>
      </c>
      <c r="E202" s="42">
        <v>1</v>
      </c>
      <c r="F202" s="42">
        <v>1</v>
      </c>
      <c r="G202" s="42">
        <v>1</v>
      </c>
      <c r="H202" s="42">
        <v>1</v>
      </c>
      <c r="I202" s="42">
        <v>1</v>
      </c>
      <c r="J202" s="42">
        <v>1</v>
      </c>
      <c r="K202" s="42">
        <v>1</v>
      </c>
      <c r="L202" s="42">
        <v>1</v>
      </c>
      <c r="M202" s="42">
        <v>1</v>
      </c>
      <c r="N202" s="42">
        <v>1</v>
      </c>
      <c r="O202" s="42">
        <v>1</v>
      </c>
      <c r="P202" s="42">
        <v>2</v>
      </c>
      <c r="Q202" s="42">
        <v>1</v>
      </c>
      <c r="R202" s="42">
        <v>2</v>
      </c>
      <c r="S202" s="42">
        <v>1</v>
      </c>
      <c r="T202" s="42">
        <v>2</v>
      </c>
      <c r="U202" s="49"/>
      <c r="V202" s="49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231"/>
      <c r="AR202" s="231"/>
      <c r="AS202" s="232"/>
      <c r="AT202" s="233"/>
      <c r="AU202" s="49"/>
      <c r="AV202" s="49"/>
      <c r="AW202" s="49"/>
      <c r="AX202" s="49"/>
      <c r="AY202" s="49"/>
      <c r="AZ202" s="49"/>
      <c r="BA202" s="49"/>
      <c r="BB202" s="49"/>
      <c r="BC202" s="62"/>
      <c r="BD202" s="16">
        <f t="shared" si="36"/>
        <v>20</v>
      </c>
      <c r="BE202" s="16">
        <f t="shared" si="37"/>
        <v>0</v>
      </c>
      <c r="BF202" s="16">
        <f t="shared" si="38"/>
        <v>20</v>
      </c>
      <c r="BG202" s="78"/>
      <c r="BH202" s="241">
        <f t="shared" si="40"/>
        <v>18</v>
      </c>
      <c r="BI202" s="75">
        <v>0</v>
      </c>
      <c r="BJ202" s="64"/>
    </row>
    <row r="203" spans="1:62" ht="20.25" customHeight="1" thickBot="1" x14ac:dyDescent="0.3">
      <c r="A203" s="30" t="str">
        <f>[1]АВТОМЕХАНИК!A39</f>
        <v>МДК.03.02</v>
      </c>
      <c r="B203" s="93" t="str">
        <f>[1]АВТОМЕХАНИК!B39</f>
        <v>Организация транспортировки, приема, хранения и отпуска нефтепродуктов.</v>
      </c>
      <c r="C203" s="93" t="s">
        <v>29</v>
      </c>
      <c r="D203" s="94">
        <v>2</v>
      </c>
      <c r="E203" s="94">
        <v>2</v>
      </c>
      <c r="F203" s="94">
        <v>2</v>
      </c>
      <c r="G203" s="94">
        <v>2</v>
      </c>
      <c r="H203" s="94">
        <v>2</v>
      </c>
      <c r="I203" s="94">
        <v>2</v>
      </c>
      <c r="J203" s="94">
        <v>2</v>
      </c>
      <c r="K203" s="94">
        <v>2</v>
      </c>
      <c r="L203" s="94">
        <v>2</v>
      </c>
      <c r="M203" s="94">
        <v>2</v>
      </c>
      <c r="N203" s="94">
        <v>2</v>
      </c>
      <c r="O203" s="94">
        <v>2</v>
      </c>
      <c r="P203" s="94">
        <v>2</v>
      </c>
      <c r="Q203" s="94">
        <v>2</v>
      </c>
      <c r="R203" s="94">
        <v>2</v>
      </c>
      <c r="S203" s="94">
        <v>2</v>
      </c>
      <c r="T203" s="94">
        <v>2</v>
      </c>
      <c r="U203" s="49"/>
      <c r="V203" s="49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231"/>
      <c r="AR203" s="231"/>
      <c r="AS203" s="232"/>
      <c r="AT203" s="233"/>
      <c r="AU203" s="49"/>
      <c r="AV203" s="49"/>
      <c r="AW203" s="49"/>
      <c r="AX203" s="49"/>
      <c r="AY203" s="49"/>
      <c r="AZ203" s="49"/>
      <c r="BA203" s="49"/>
      <c r="BB203" s="49"/>
      <c r="BC203" s="62"/>
      <c r="BD203" s="95">
        <f t="shared" si="36"/>
        <v>34</v>
      </c>
      <c r="BE203" s="95">
        <f t="shared" si="37"/>
        <v>0</v>
      </c>
      <c r="BF203" s="95">
        <f t="shared" si="38"/>
        <v>34</v>
      </c>
      <c r="BG203" s="96"/>
      <c r="BH203" s="97">
        <f t="shared" si="40"/>
        <v>36</v>
      </c>
      <c r="BI203" s="96">
        <f t="shared" si="48"/>
        <v>2</v>
      </c>
      <c r="BJ203" s="93" t="str">
        <f>B203</f>
        <v>Организация транспортировки, приема, хранения и отпуска нефтепродуктов.</v>
      </c>
    </row>
    <row r="204" spans="1:62" ht="20.25" customHeight="1" thickBot="1" x14ac:dyDescent="0.3">
      <c r="A204" s="30"/>
      <c r="B204" s="30"/>
      <c r="C204" s="41" t="s">
        <v>48</v>
      </c>
      <c r="D204" s="42">
        <v>1</v>
      </c>
      <c r="E204" s="42">
        <v>1</v>
      </c>
      <c r="F204" s="42">
        <v>1</v>
      </c>
      <c r="G204" s="42">
        <v>1</v>
      </c>
      <c r="H204" s="42">
        <v>1</v>
      </c>
      <c r="I204" s="42">
        <v>1</v>
      </c>
      <c r="J204" s="42">
        <v>1</v>
      </c>
      <c r="K204" s="42">
        <v>1</v>
      </c>
      <c r="L204" s="42">
        <v>1</v>
      </c>
      <c r="M204" s="42">
        <v>1</v>
      </c>
      <c r="N204" s="42">
        <v>1</v>
      </c>
      <c r="O204" s="42">
        <v>1</v>
      </c>
      <c r="P204" s="42">
        <v>1</v>
      </c>
      <c r="Q204" s="42">
        <v>1</v>
      </c>
      <c r="R204" s="42">
        <v>1</v>
      </c>
      <c r="S204" s="42">
        <v>1</v>
      </c>
      <c r="T204" s="42">
        <v>1</v>
      </c>
      <c r="U204" s="49"/>
      <c r="V204" s="49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231"/>
      <c r="AR204" s="231"/>
      <c r="AS204" s="232"/>
      <c r="AT204" s="233"/>
      <c r="AU204" s="49"/>
      <c r="AV204" s="49"/>
      <c r="AW204" s="49"/>
      <c r="AX204" s="49"/>
      <c r="AY204" s="49"/>
      <c r="AZ204" s="49"/>
      <c r="BA204" s="49"/>
      <c r="BB204" s="49"/>
      <c r="BC204" s="62"/>
      <c r="BD204" s="16">
        <f t="shared" si="36"/>
        <v>17</v>
      </c>
      <c r="BE204" s="16">
        <f t="shared" si="37"/>
        <v>0</v>
      </c>
      <c r="BF204" s="16">
        <f t="shared" si="38"/>
        <v>17</v>
      </c>
      <c r="BG204" s="78"/>
      <c r="BH204" s="240">
        <f t="shared" si="40"/>
        <v>18</v>
      </c>
      <c r="BI204" s="78">
        <f t="shared" si="48"/>
        <v>1</v>
      </c>
      <c r="BJ204" s="64"/>
    </row>
    <row r="205" spans="1:62" ht="20.25" customHeight="1" thickBot="1" x14ac:dyDescent="0.3">
      <c r="A205" s="30" t="str">
        <f>[1]АВТОМЕХАНИК!A40</f>
        <v>УП.03</v>
      </c>
      <c r="B205" s="100" t="str">
        <f>[1]АВТОМЕХАНИК!B40</f>
        <v>Учебная практики</v>
      </c>
      <c r="C205" s="101" t="s">
        <v>29</v>
      </c>
      <c r="D205" s="242">
        <v>2</v>
      </c>
      <c r="E205" s="242">
        <v>2</v>
      </c>
      <c r="F205" s="242">
        <v>2</v>
      </c>
      <c r="G205" s="242">
        <v>2</v>
      </c>
      <c r="H205" s="242">
        <v>2</v>
      </c>
      <c r="I205" s="242">
        <v>2</v>
      </c>
      <c r="J205" s="242">
        <v>2</v>
      </c>
      <c r="K205" s="242">
        <v>2</v>
      </c>
      <c r="L205" s="242">
        <v>2</v>
      </c>
      <c r="M205" s="242">
        <v>2</v>
      </c>
      <c r="N205" s="242">
        <v>2</v>
      </c>
      <c r="O205" s="242">
        <v>2</v>
      </c>
      <c r="P205" s="242">
        <v>2</v>
      </c>
      <c r="Q205" s="242">
        <v>2</v>
      </c>
      <c r="R205" s="242">
        <v>2</v>
      </c>
      <c r="S205" s="242">
        <v>2</v>
      </c>
      <c r="T205" s="242">
        <v>2</v>
      </c>
      <c r="U205" s="49"/>
      <c r="V205" s="49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231"/>
      <c r="AR205" s="231"/>
      <c r="AS205" s="232"/>
      <c r="AT205" s="233"/>
      <c r="AU205" s="49"/>
      <c r="AV205" s="49"/>
      <c r="AW205" s="49"/>
      <c r="AX205" s="49"/>
      <c r="AY205" s="49"/>
      <c r="AZ205" s="49"/>
      <c r="BA205" s="49"/>
      <c r="BB205" s="49"/>
      <c r="BC205" s="62"/>
      <c r="BD205" s="102">
        <f t="shared" si="36"/>
        <v>34</v>
      </c>
      <c r="BE205" s="102">
        <f t="shared" si="37"/>
        <v>0</v>
      </c>
      <c r="BF205" s="102">
        <f t="shared" si="38"/>
        <v>34</v>
      </c>
      <c r="BG205" s="103"/>
      <c r="BH205" s="104">
        <f t="shared" si="40"/>
        <v>38</v>
      </c>
      <c r="BI205" s="103">
        <f t="shared" si="48"/>
        <v>4</v>
      </c>
      <c r="BJ205" s="238" t="str">
        <f>B205</f>
        <v>Учебная практики</v>
      </c>
    </row>
    <row r="206" spans="1:62" ht="20.25" customHeight="1" thickBot="1" x14ac:dyDescent="0.3">
      <c r="A206" s="30"/>
      <c r="B206" s="30"/>
      <c r="C206" s="31" t="s">
        <v>48</v>
      </c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49"/>
      <c r="V206" s="49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231"/>
      <c r="AR206" s="231"/>
      <c r="AS206" s="232"/>
      <c r="AT206" s="233"/>
      <c r="AU206" s="49"/>
      <c r="AV206" s="49"/>
      <c r="AW206" s="49"/>
      <c r="AX206" s="49"/>
      <c r="AY206" s="49"/>
      <c r="AZ206" s="49"/>
      <c r="BA206" s="49"/>
      <c r="BB206" s="49"/>
      <c r="BC206" s="62"/>
      <c r="BD206" s="16">
        <f t="shared" si="36"/>
        <v>0</v>
      </c>
      <c r="BE206" s="16">
        <f t="shared" si="37"/>
        <v>0</v>
      </c>
      <c r="BF206" s="16">
        <f t="shared" si="38"/>
        <v>0</v>
      </c>
      <c r="BG206" s="78"/>
      <c r="BH206" s="240">
        <f t="shared" si="40"/>
        <v>0</v>
      </c>
      <c r="BI206" s="78">
        <f t="shared" si="48"/>
        <v>0</v>
      </c>
      <c r="BJ206" s="64"/>
    </row>
    <row r="207" spans="1:62" ht="20.25" customHeight="1" thickBot="1" x14ac:dyDescent="0.3">
      <c r="A207" s="30" t="str">
        <f>[1]АВТОМЕХАНИК!A41</f>
        <v>ПП.03</v>
      </c>
      <c r="B207" s="179" t="str">
        <f>[1]АВТОМЕХАНИК!B41</f>
        <v>Производственная практика</v>
      </c>
      <c r="C207" s="107" t="s">
        <v>60</v>
      </c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49"/>
      <c r="V207" s="49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>
        <v>36</v>
      </c>
      <c r="AQ207" s="231"/>
      <c r="AR207" s="231"/>
      <c r="AS207" s="232"/>
      <c r="AT207" s="233"/>
      <c r="AU207" s="49"/>
      <c r="AV207" s="49"/>
      <c r="AW207" s="49"/>
      <c r="AX207" s="49"/>
      <c r="AY207" s="49"/>
      <c r="AZ207" s="49"/>
      <c r="BA207" s="49"/>
      <c r="BB207" s="49"/>
      <c r="BC207" s="62"/>
      <c r="BD207" s="123">
        <f t="shared" si="36"/>
        <v>0</v>
      </c>
      <c r="BE207" s="123">
        <f t="shared" si="37"/>
        <v>36</v>
      </c>
      <c r="BF207" s="123">
        <f t="shared" si="38"/>
        <v>36</v>
      </c>
      <c r="BG207" s="124"/>
      <c r="BH207" s="125">
        <f t="shared" si="40"/>
        <v>18</v>
      </c>
      <c r="BI207" s="55">
        <f t="shared" si="48"/>
        <v>-18</v>
      </c>
      <c r="BJ207" s="179" t="str">
        <f>B207</f>
        <v>Производственная практика</v>
      </c>
    </row>
    <row r="208" spans="1:62" ht="20.25" customHeight="1" thickBot="1" x14ac:dyDescent="0.3">
      <c r="A208" s="30"/>
      <c r="B208" s="47"/>
      <c r="C208" s="41" t="s">
        <v>32</v>
      </c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49"/>
      <c r="V208" s="49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231"/>
      <c r="AR208" s="231"/>
      <c r="AS208" s="232"/>
      <c r="AT208" s="233"/>
      <c r="AU208" s="49"/>
      <c r="AV208" s="49"/>
      <c r="AW208" s="49"/>
      <c r="AX208" s="49"/>
      <c r="AY208" s="49"/>
      <c r="AZ208" s="49"/>
      <c r="BA208" s="49"/>
      <c r="BB208" s="49"/>
      <c r="BC208" s="62"/>
      <c r="BD208" s="16">
        <f t="shared" si="36"/>
        <v>0</v>
      </c>
      <c r="BE208" s="16">
        <f t="shared" si="37"/>
        <v>0</v>
      </c>
      <c r="BF208" s="16">
        <f t="shared" si="38"/>
        <v>0</v>
      </c>
      <c r="BG208" s="78"/>
      <c r="BH208" s="240">
        <f t="shared" si="40"/>
        <v>0</v>
      </c>
      <c r="BI208" s="78">
        <f t="shared" si="48"/>
        <v>0</v>
      </c>
      <c r="BJ208" s="64"/>
    </row>
    <row r="209" spans="1:62" ht="20.25" customHeight="1" thickBot="1" x14ac:dyDescent="0.3">
      <c r="A209" s="243" t="str">
        <f>[1]АВТОМЕХАНИК!A43</f>
        <v>ФК.00.01</v>
      </c>
      <c r="B209" s="244" t="str">
        <f>[1]АВТОМЕХАНИК!B43</f>
        <v>Физическая культура</v>
      </c>
      <c r="C209" s="245" t="s">
        <v>96</v>
      </c>
      <c r="D209" s="246">
        <v>3</v>
      </c>
      <c r="E209" s="246">
        <v>3</v>
      </c>
      <c r="F209" s="246">
        <v>3</v>
      </c>
      <c r="G209" s="246">
        <v>3</v>
      </c>
      <c r="H209" s="246">
        <v>3</v>
      </c>
      <c r="I209" s="246">
        <v>3</v>
      </c>
      <c r="J209" s="246">
        <v>3</v>
      </c>
      <c r="K209" s="246">
        <v>3</v>
      </c>
      <c r="L209" s="246">
        <v>3</v>
      </c>
      <c r="M209" s="246">
        <v>3</v>
      </c>
      <c r="N209" s="246">
        <v>3</v>
      </c>
      <c r="O209" s="246">
        <v>3</v>
      </c>
      <c r="P209" s="246">
        <v>3</v>
      </c>
      <c r="Q209" s="246">
        <v>3</v>
      </c>
      <c r="R209" s="246">
        <v>3</v>
      </c>
      <c r="S209" s="246">
        <v>3</v>
      </c>
      <c r="T209" s="246">
        <v>3</v>
      </c>
      <c r="U209" s="49"/>
      <c r="V209" s="49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31"/>
      <c r="AR209" s="231"/>
      <c r="AS209" s="232"/>
      <c r="AT209" s="233"/>
      <c r="AU209" s="49"/>
      <c r="AV209" s="49"/>
      <c r="AW209" s="49"/>
      <c r="AX209" s="49"/>
      <c r="AY209" s="49"/>
      <c r="AZ209" s="49"/>
      <c r="BA209" s="49"/>
      <c r="BB209" s="49"/>
      <c r="BC209" s="62"/>
      <c r="BD209" s="248">
        <f t="shared" si="36"/>
        <v>51</v>
      </c>
      <c r="BE209" s="248">
        <f t="shared" si="37"/>
        <v>0</v>
      </c>
      <c r="BF209" s="248">
        <f t="shared" si="38"/>
        <v>51</v>
      </c>
      <c r="BG209" s="249"/>
      <c r="BH209" s="250">
        <f>[1]АВТОМЕХАНИК!F42</f>
        <v>42</v>
      </c>
      <c r="BI209" s="25">
        <f t="shared" si="48"/>
        <v>-9</v>
      </c>
      <c r="BJ209" s="244" t="s">
        <v>84</v>
      </c>
    </row>
    <row r="210" spans="1:62" ht="20.25" customHeight="1" thickBot="1" x14ac:dyDescent="0.3">
      <c r="A210" s="30"/>
      <c r="B210" s="64"/>
      <c r="C210" s="31" t="s">
        <v>48</v>
      </c>
      <c r="D210" s="42">
        <v>3</v>
      </c>
      <c r="E210" s="42">
        <v>3</v>
      </c>
      <c r="F210" s="42">
        <v>3</v>
      </c>
      <c r="G210" s="42">
        <v>3</v>
      </c>
      <c r="H210" s="42">
        <v>3</v>
      </c>
      <c r="I210" s="42">
        <v>3</v>
      </c>
      <c r="J210" s="42">
        <v>3</v>
      </c>
      <c r="K210" s="42">
        <v>3</v>
      </c>
      <c r="L210" s="42">
        <v>3</v>
      </c>
      <c r="M210" s="42">
        <v>3</v>
      </c>
      <c r="N210" s="42">
        <v>3</v>
      </c>
      <c r="O210" s="42">
        <v>3</v>
      </c>
      <c r="P210" s="42">
        <v>3</v>
      </c>
      <c r="Q210" s="42">
        <v>3</v>
      </c>
      <c r="R210" s="42">
        <v>3</v>
      </c>
      <c r="S210" s="42">
        <v>3</v>
      </c>
      <c r="T210" s="42">
        <v>3</v>
      </c>
      <c r="U210" s="49"/>
      <c r="V210" s="49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231"/>
      <c r="AR210" s="231"/>
      <c r="AS210" s="232"/>
      <c r="AT210" s="233"/>
      <c r="AU210" s="49"/>
      <c r="AV210" s="49"/>
      <c r="AW210" s="49"/>
      <c r="AX210" s="49"/>
      <c r="AY210" s="49"/>
      <c r="AZ210" s="49"/>
      <c r="BA210" s="49"/>
      <c r="BB210" s="49"/>
      <c r="BC210" s="62"/>
      <c r="BD210" s="77">
        <f t="shared" si="36"/>
        <v>51</v>
      </c>
      <c r="BE210" s="77">
        <f t="shared" si="37"/>
        <v>0</v>
      </c>
      <c r="BF210" s="77">
        <f t="shared" si="38"/>
        <v>51</v>
      </c>
      <c r="BG210" s="78"/>
      <c r="BH210" s="150">
        <f>[1]АВТОМЕХАНИК!E42</f>
        <v>42</v>
      </c>
      <c r="BI210" s="78">
        <f t="shared" si="48"/>
        <v>-9</v>
      </c>
      <c r="BJ210" s="64"/>
    </row>
    <row r="211" spans="1:62" ht="20.25" customHeight="1" x14ac:dyDescent="0.25">
      <c r="A211" s="126" t="s">
        <v>63</v>
      </c>
      <c r="B211" s="127"/>
      <c r="C211" s="128"/>
      <c r="D211" s="129">
        <f>D167+D179+D209</f>
        <v>36</v>
      </c>
      <c r="E211" s="129">
        <f t="shared" ref="E211:T212" si="49">E167+E179+E209</f>
        <v>36</v>
      </c>
      <c r="F211" s="129">
        <f t="shared" si="49"/>
        <v>36</v>
      </c>
      <c r="G211" s="129">
        <f t="shared" si="49"/>
        <v>36</v>
      </c>
      <c r="H211" s="129">
        <f t="shared" si="49"/>
        <v>36</v>
      </c>
      <c r="I211" s="129">
        <f t="shared" si="49"/>
        <v>36</v>
      </c>
      <c r="J211" s="129">
        <f t="shared" si="49"/>
        <v>36</v>
      </c>
      <c r="K211" s="129">
        <f t="shared" si="49"/>
        <v>36</v>
      </c>
      <c r="L211" s="129">
        <f t="shared" si="49"/>
        <v>36</v>
      </c>
      <c r="M211" s="129">
        <f t="shared" si="49"/>
        <v>36</v>
      </c>
      <c r="N211" s="129">
        <f t="shared" si="49"/>
        <v>36</v>
      </c>
      <c r="O211" s="129">
        <f t="shared" si="49"/>
        <v>36</v>
      </c>
      <c r="P211" s="129">
        <f t="shared" si="49"/>
        <v>36</v>
      </c>
      <c r="Q211" s="129">
        <f t="shared" si="49"/>
        <v>36</v>
      </c>
      <c r="R211" s="129">
        <f t="shared" si="49"/>
        <v>36</v>
      </c>
      <c r="S211" s="129">
        <f t="shared" si="49"/>
        <v>36</v>
      </c>
      <c r="T211" s="129">
        <f t="shared" si="49"/>
        <v>36</v>
      </c>
      <c r="U211" s="49"/>
      <c r="V211" s="49"/>
      <c r="W211" s="129">
        <f t="shared" ref="W211:AP212" si="50">W167+W179+W209</f>
        <v>36</v>
      </c>
      <c r="X211" s="129">
        <f t="shared" si="50"/>
        <v>36</v>
      </c>
      <c r="Y211" s="129">
        <f t="shared" si="50"/>
        <v>36</v>
      </c>
      <c r="Z211" s="129">
        <f t="shared" si="50"/>
        <v>36</v>
      </c>
      <c r="AA211" s="129">
        <f t="shared" si="50"/>
        <v>36</v>
      </c>
      <c r="AB211" s="129">
        <f t="shared" si="50"/>
        <v>36</v>
      </c>
      <c r="AC211" s="129">
        <f t="shared" si="50"/>
        <v>36</v>
      </c>
      <c r="AD211" s="129">
        <f t="shared" si="50"/>
        <v>36</v>
      </c>
      <c r="AE211" s="129">
        <f t="shared" si="50"/>
        <v>36</v>
      </c>
      <c r="AF211" s="129">
        <f t="shared" si="50"/>
        <v>36</v>
      </c>
      <c r="AG211" s="129">
        <f t="shared" si="50"/>
        <v>36</v>
      </c>
      <c r="AH211" s="129">
        <f t="shared" si="50"/>
        <v>36</v>
      </c>
      <c r="AI211" s="129">
        <f t="shared" si="50"/>
        <v>36</v>
      </c>
      <c r="AJ211" s="129">
        <f t="shared" si="50"/>
        <v>36</v>
      </c>
      <c r="AK211" s="129">
        <f t="shared" si="50"/>
        <v>36</v>
      </c>
      <c r="AL211" s="129">
        <f t="shared" si="50"/>
        <v>36</v>
      </c>
      <c r="AM211" s="129">
        <f t="shared" si="50"/>
        <v>36</v>
      </c>
      <c r="AN211" s="129">
        <f t="shared" si="50"/>
        <v>36</v>
      </c>
      <c r="AO211" s="129">
        <f t="shared" si="50"/>
        <v>36</v>
      </c>
      <c r="AP211" s="129">
        <f t="shared" si="50"/>
        <v>36</v>
      </c>
      <c r="AQ211" s="251"/>
      <c r="AR211" s="251"/>
      <c r="AS211" s="252"/>
      <c r="AT211" s="252"/>
      <c r="AU211" s="130"/>
      <c r="AV211" s="130"/>
      <c r="AW211" s="130"/>
      <c r="AX211" s="130"/>
      <c r="AY211" s="130"/>
      <c r="AZ211" s="130"/>
      <c r="BA211" s="130"/>
      <c r="BB211" s="130"/>
      <c r="BC211" s="131"/>
      <c r="BD211" s="253"/>
      <c r="BE211" s="135"/>
      <c r="BF211" s="221"/>
      <c r="BG211" s="133"/>
      <c r="BH211" s="133"/>
      <c r="BI211" s="133"/>
      <c r="BJ211" s="16"/>
    </row>
    <row r="212" spans="1:62" ht="20.25" customHeight="1" x14ac:dyDescent="0.25">
      <c r="A212" s="126" t="s">
        <v>64</v>
      </c>
      <c r="B212" s="127"/>
      <c r="C212" s="128"/>
      <c r="D212" s="129">
        <f>D168+D180+D210</f>
        <v>13</v>
      </c>
      <c r="E212" s="129">
        <f t="shared" si="49"/>
        <v>14</v>
      </c>
      <c r="F212" s="129">
        <f t="shared" si="49"/>
        <v>13</v>
      </c>
      <c r="G212" s="129">
        <f t="shared" si="49"/>
        <v>14</v>
      </c>
      <c r="H212" s="129">
        <f t="shared" si="49"/>
        <v>13</v>
      </c>
      <c r="I212" s="129">
        <f t="shared" si="49"/>
        <v>14</v>
      </c>
      <c r="J212" s="129">
        <f t="shared" si="49"/>
        <v>13</v>
      </c>
      <c r="K212" s="129">
        <f t="shared" si="49"/>
        <v>14</v>
      </c>
      <c r="L212" s="129">
        <f t="shared" si="49"/>
        <v>13</v>
      </c>
      <c r="M212" s="129">
        <f t="shared" si="49"/>
        <v>13</v>
      </c>
      <c r="N212" s="129">
        <f t="shared" si="49"/>
        <v>12</v>
      </c>
      <c r="O212" s="129">
        <f t="shared" si="49"/>
        <v>12</v>
      </c>
      <c r="P212" s="129">
        <f t="shared" si="49"/>
        <v>14</v>
      </c>
      <c r="Q212" s="129">
        <f t="shared" si="49"/>
        <v>12</v>
      </c>
      <c r="R212" s="129">
        <f t="shared" si="49"/>
        <v>14</v>
      </c>
      <c r="S212" s="129">
        <f t="shared" si="49"/>
        <v>12</v>
      </c>
      <c r="T212" s="129">
        <f t="shared" si="49"/>
        <v>14</v>
      </c>
      <c r="U212" s="49"/>
      <c r="V212" s="49"/>
      <c r="W212" s="129">
        <f t="shared" si="50"/>
        <v>0</v>
      </c>
      <c r="X212" s="129">
        <f t="shared" si="50"/>
        <v>0</v>
      </c>
      <c r="Y212" s="129">
        <f t="shared" si="50"/>
        <v>0</v>
      </c>
      <c r="Z212" s="129">
        <f t="shared" si="50"/>
        <v>0</v>
      </c>
      <c r="AA212" s="129">
        <f t="shared" si="50"/>
        <v>0</v>
      </c>
      <c r="AB212" s="129">
        <f t="shared" si="50"/>
        <v>0</v>
      </c>
      <c r="AC212" s="129">
        <f t="shared" si="50"/>
        <v>0</v>
      </c>
      <c r="AD212" s="129">
        <f t="shared" si="50"/>
        <v>0</v>
      </c>
      <c r="AE212" s="129">
        <f t="shared" si="50"/>
        <v>0</v>
      </c>
      <c r="AF212" s="129">
        <f t="shared" si="50"/>
        <v>0</v>
      </c>
      <c r="AG212" s="129">
        <f t="shared" si="50"/>
        <v>0</v>
      </c>
      <c r="AH212" s="129">
        <f t="shared" si="50"/>
        <v>0</v>
      </c>
      <c r="AI212" s="129">
        <f t="shared" si="50"/>
        <v>0</v>
      </c>
      <c r="AJ212" s="129">
        <f t="shared" si="50"/>
        <v>0</v>
      </c>
      <c r="AK212" s="129">
        <f t="shared" si="50"/>
        <v>0</v>
      </c>
      <c r="AL212" s="129">
        <f t="shared" si="50"/>
        <v>0</v>
      </c>
      <c r="AM212" s="129">
        <f t="shared" si="50"/>
        <v>0</v>
      </c>
      <c r="AN212" s="129">
        <f t="shared" si="50"/>
        <v>0</v>
      </c>
      <c r="AO212" s="129">
        <f t="shared" si="50"/>
        <v>0</v>
      </c>
      <c r="AP212" s="129">
        <f t="shared" si="50"/>
        <v>0</v>
      </c>
      <c r="AQ212" s="251"/>
      <c r="AR212" s="251"/>
      <c r="AS212" s="252"/>
      <c r="AT212" s="252"/>
      <c r="AU212" s="130"/>
      <c r="AV212" s="130"/>
      <c r="AW212" s="130"/>
      <c r="AX212" s="130"/>
      <c r="AY212" s="130"/>
      <c r="AZ212" s="130"/>
      <c r="BA212" s="130"/>
      <c r="BB212" s="130"/>
      <c r="BC212" s="131"/>
      <c r="BD212" s="253"/>
      <c r="BE212" s="135"/>
      <c r="BF212" s="135"/>
      <c r="BG212" s="135"/>
      <c r="BH212" s="135"/>
      <c r="BI212" s="135"/>
      <c r="BJ212" s="16"/>
    </row>
    <row r="213" spans="1:62" ht="20.25" customHeight="1" thickBot="1" x14ac:dyDescent="0.3">
      <c r="A213" s="126" t="s">
        <v>65</v>
      </c>
      <c r="B213" s="127"/>
      <c r="C213" s="128"/>
      <c r="D213" s="129">
        <f>D211+D212</f>
        <v>49</v>
      </c>
      <c r="E213" s="129">
        <f t="shared" ref="E213:AP213" si="51">E211+E212</f>
        <v>50</v>
      </c>
      <c r="F213" s="129">
        <f t="shared" si="51"/>
        <v>49</v>
      </c>
      <c r="G213" s="129">
        <f t="shared" si="51"/>
        <v>50</v>
      </c>
      <c r="H213" s="129">
        <f t="shared" si="51"/>
        <v>49</v>
      </c>
      <c r="I213" s="129">
        <f t="shared" si="51"/>
        <v>50</v>
      </c>
      <c r="J213" s="129">
        <f t="shared" si="51"/>
        <v>49</v>
      </c>
      <c r="K213" s="129">
        <f t="shared" si="51"/>
        <v>50</v>
      </c>
      <c r="L213" s="129">
        <f t="shared" si="51"/>
        <v>49</v>
      </c>
      <c r="M213" s="129">
        <f t="shared" si="51"/>
        <v>49</v>
      </c>
      <c r="N213" s="129">
        <f t="shared" si="51"/>
        <v>48</v>
      </c>
      <c r="O213" s="129">
        <f t="shared" si="51"/>
        <v>48</v>
      </c>
      <c r="P213" s="129">
        <f t="shared" si="51"/>
        <v>50</v>
      </c>
      <c r="Q213" s="129">
        <f t="shared" si="51"/>
        <v>48</v>
      </c>
      <c r="R213" s="129">
        <f t="shared" si="51"/>
        <v>50</v>
      </c>
      <c r="S213" s="129">
        <f t="shared" si="51"/>
        <v>48</v>
      </c>
      <c r="T213" s="129">
        <f t="shared" si="51"/>
        <v>50</v>
      </c>
      <c r="U213" s="49"/>
      <c r="V213" s="49"/>
      <c r="W213" s="129">
        <f t="shared" si="51"/>
        <v>36</v>
      </c>
      <c r="X213" s="129">
        <f t="shared" si="51"/>
        <v>36</v>
      </c>
      <c r="Y213" s="129">
        <f t="shared" si="51"/>
        <v>36</v>
      </c>
      <c r="Z213" s="129">
        <f t="shared" si="51"/>
        <v>36</v>
      </c>
      <c r="AA213" s="129">
        <f t="shared" si="51"/>
        <v>36</v>
      </c>
      <c r="AB213" s="129">
        <f t="shared" si="51"/>
        <v>36</v>
      </c>
      <c r="AC213" s="129">
        <f t="shared" si="51"/>
        <v>36</v>
      </c>
      <c r="AD213" s="129">
        <f t="shared" si="51"/>
        <v>36</v>
      </c>
      <c r="AE213" s="129">
        <f t="shared" si="51"/>
        <v>36</v>
      </c>
      <c r="AF213" s="129">
        <f t="shared" si="51"/>
        <v>36</v>
      </c>
      <c r="AG213" s="129">
        <f t="shared" si="51"/>
        <v>36</v>
      </c>
      <c r="AH213" s="129">
        <f t="shared" si="51"/>
        <v>36</v>
      </c>
      <c r="AI213" s="129">
        <f t="shared" si="51"/>
        <v>36</v>
      </c>
      <c r="AJ213" s="129">
        <f t="shared" si="51"/>
        <v>36</v>
      </c>
      <c r="AK213" s="129">
        <f t="shared" si="51"/>
        <v>36</v>
      </c>
      <c r="AL213" s="129">
        <f t="shared" si="51"/>
        <v>36</v>
      </c>
      <c r="AM213" s="129">
        <f t="shared" si="51"/>
        <v>36</v>
      </c>
      <c r="AN213" s="129">
        <f t="shared" si="51"/>
        <v>36</v>
      </c>
      <c r="AO213" s="129">
        <f t="shared" si="51"/>
        <v>36</v>
      </c>
      <c r="AP213" s="129">
        <f t="shared" si="51"/>
        <v>36</v>
      </c>
      <c r="AQ213" s="251"/>
      <c r="AR213" s="251"/>
      <c r="AS213" s="252"/>
      <c r="AT213" s="252"/>
      <c r="AU213" s="130"/>
      <c r="AV213" s="130"/>
      <c r="AW213" s="130"/>
      <c r="AX213" s="130"/>
      <c r="AY213" s="130"/>
      <c r="AZ213" s="130"/>
      <c r="BA213" s="130"/>
      <c r="BB213" s="130"/>
      <c r="BC213" s="131"/>
      <c r="BD213" s="254"/>
      <c r="BE213" s="255"/>
      <c r="BF213" s="255"/>
      <c r="BG213" s="137"/>
      <c r="BH213" s="137"/>
      <c r="BI213" s="137"/>
      <c r="BJ213" s="16"/>
    </row>
  </sheetData>
  <mergeCells count="77">
    <mergeCell ref="AZ162:BC162"/>
    <mergeCell ref="A211:C211"/>
    <mergeCell ref="A212:C212"/>
    <mergeCell ref="A213:C213"/>
    <mergeCell ref="AL162:AL164"/>
    <mergeCell ref="AM162:AP162"/>
    <mergeCell ref="AQ162:AQ164"/>
    <mergeCell ref="AR162:AT162"/>
    <mergeCell ref="AU162:AU164"/>
    <mergeCell ref="AV162:AY162"/>
    <mergeCell ref="U162:U164"/>
    <mergeCell ref="V162:Y162"/>
    <mergeCell ref="Z162:AC162"/>
    <mergeCell ref="AD162:AG162"/>
    <mergeCell ref="AH162:AH164"/>
    <mergeCell ref="AI162:AK162"/>
    <mergeCell ref="D162:G162"/>
    <mergeCell ref="H162:H164"/>
    <mergeCell ref="I162:K162"/>
    <mergeCell ref="L162:L164"/>
    <mergeCell ref="M162:P162"/>
    <mergeCell ref="Q162:T162"/>
    <mergeCell ref="A158:C158"/>
    <mergeCell ref="A159:C159"/>
    <mergeCell ref="A160:C160"/>
    <mergeCell ref="A161:B161"/>
    <mergeCell ref="A162:A166"/>
    <mergeCell ref="B162:B166"/>
    <mergeCell ref="C162:C166"/>
    <mergeCell ref="AM77:AP77"/>
    <mergeCell ref="AQ77:AQ79"/>
    <mergeCell ref="AR77:AT77"/>
    <mergeCell ref="AU77:AU79"/>
    <mergeCell ref="AV77:AY77"/>
    <mergeCell ref="AZ77:BC77"/>
    <mergeCell ref="V77:Y77"/>
    <mergeCell ref="Z77:AC77"/>
    <mergeCell ref="AD77:AG77"/>
    <mergeCell ref="AH77:AH79"/>
    <mergeCell ref="AI77:AK77"/>
    <mergeCell ref="AL77:AL79"/>
    <mergeCell ref="H77:H79"/>
    <mergeCell ref="I77:K77"/>
    <mergeCell ref="L77:L79"/>
    <mergeCell ref="M77:P77"/>
    <mergeCell ref="Q77:T77"/>
    <mergeCell ref="U77:U79"/>
    <mergeCell ref="A75:C75"/>
    <mergeCell ref="A76:B76"/>
    <mergeCell ref="A77:A81"/>
    <mergeCell ref="B77:B81"/>
    <mergeCell ref="C77:C81"/>
    <mergeCell ref="D77:G77"/>
    <mergeCell ref="AR2:AT2"/>
    <mergeCell ref="AU2:AU4"/>
    <mergeCell ref="AV2:AY2"/>
    <mergeCell ref="AZ2:BC2"/>
    <mergeCell ref="A73:C73"/>
    <mergeCell ref="A74:C74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7" right="0.7" top="0.75" bottom="0.75" header="0.3" footer="0.3"/>
  <pageSetup paperSize="8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_КАЛ. Гр 151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2018-01-13T17:09:09Z</dcterms:created>
  <dcterms:modified xsi:type="dcterms:W3CDTF">2018-01-13T17:10:06Z</dcterms:modified>
</cp:coreProperties>
</file>