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КАЛЕНДАРНЫЕ ГРАФИКИ\"/>
    </mc:Choice>
  </mc:AlternateContent>
  <bookViews>
    <workbookView xWindow="0" yWindow="0" windowWidth="20490" windowHeight="7665"/>
  </bookViews>
  <sheets>
    <sheet name="СВОДНАЯ ПО КУРСАМ ЭЛЕКТРОМОНТЕР" sheetId="1" r:id="rId1"/>
  </sheets>
  <externalReferences>
    <externalReference r:id="rId2"/>
  </externalReferences>
  <definedNames>
    <definedName name="_xlnm.Print_Area" localSheetId="0">'СВОДНАЯ ПО КУРСАМ ЭЛЕКТРОМОНТЕР'!$A$1:$BG$70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8" i="1" l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F207" i="1"/>
  <c r="F209" i="1" s="1"/>
  <c r="B205" i="1"/>
  <c r="A205" i="1"/>
  <c r="B203" i="1"/>
  <c r="A203" i="1"/>
  <c r="B201" i="1"/>
  <c r="A201" i="1"/>
  <c r="B199" i="1"/>
  <c r="A199" i="1"/>
  <c r="AP198" i="1"/>
  <c r="AO198" i="1"/>
  <c r="AO176" i="1" s="1"/>
  <c r="AN198" i="1"/>
  <c r="AM198" i="1"/>
  <c r="AL198" i="1"/>
  <c r="AK198" i="1"/>
  <c r="AK176" i="1" s="1"/>
  <c r="AJ198" i="1"/>
  <c r="AI198" i="1"/>
  <c r="AH198" i="1"/>
  <c r="AG198" i="1"/>
  <c r="AG176" i="1" s="1"/>
  <c r="AF198" i="1"/>
  <c r="AE198" i="1"/>
  <c r="AD198" i="1"/>
  <c r="AC198" i="1"/>
  <c r="AC176" i="1" s="1"/>
  <c r="AB198" i="1"/>
  <c r="AA198" i="1"/>
  <c r="Z198" i="1"/>
  <c r="Y198" i="1"/>
  <c r="Y176" i="1" s="1"/>
  <c r="X198" i="1"/>
  <c r="W198" i="1"/>
  <c r="T198" i="1"/>
  <c r="S198" i="1"/>
  <c r="R198" i="1"/>
  <c r="Q198" i="1"/>
  <c r="P198" i="1"/>
  <c r="O198" i="1"/>
  <c r="O176" i="1" s="1"/>
  <c r="N198" i="1"/>
  <c r="M198" i="1"/>
  <c r="L198" i="1"/>
  <c r="K198" i="1"/>
  <c r="J198" i="1"/>
  <c r="I198" i="1"/>
  <c r="H198" i="1"/>
  <c r="G198" i="1"/>
  <c r="G176" i="1" s="1"/>
  <c r="G208" i="1" s="1"/>
  <c r="F198" i="1"/>
  <c r="E198" i="1"/>
  <c r="D198" i="1"/>
  <c r="AP197" i="1"/>
  <c r="AO197" i="1"/>
  <c r="AN197" i="1"/>
  <c r="AM197" i="1"/>
  <c r="AL197" i="1"/>
  <c r="AK197" i="1"/>
  <c r="AK175" i="1" s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B195" i="1"/>
  <c r="A195" i="1"/>
  <c r="B193" i="1"/>
  <c r="A193" i="1"/>
  <c r="B191" i="1"/>
  <c r="A191" i="1"/>
  <c r="B189" i="1"/>
  <c r="A189" i="1"/>
  <c r="AP188" i="1"/>
  <c r="AP176" i="1" s="1"/>
  <c r="AO188" i="1"/>
  <c r="AN188" i="1"/>
  <c r="AM188" i="1"/>
  <c r="AL188" i="1"/>
  <c r="AL176" i="1" s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Z176" i="1" s="1"/>
  <c r="Y188" i="1"/>
  <c r="X188" i="1"/>
  <c r="W188" i="1"/>
  <c r="T188" i="1"/>
  <c r="T176" i="1" s="1"/>
  <c r="T208" i="1" s="1"/>
  <c r="T209" i="1" s="1"/>
  <c r="S188" i="1"/>
  <c r="R188" i="1"/>
  <c r="Q188" i="1"/>
  <c r="P188" i="1"/>
  <c r="P176" i="1" s="1"/>
  <c r="O188" i="1"/>
  <c r="N188" i="1"/>
  <c r="M188" i="1"/>
  <c r="L188" i="1"/>
  <c r="K188" i="1"/>
  <c r="J188" i="1"/>
  <c r="I188" i="1"/>
  <c r="H188" i="1"/>
  <c r="H176" i="1" s="1"/>
  <c r="H208" i="1" s="1"/>
  <c r="G188" i="1"/>
  <c r="F188" i="1"/>
  <c r="E188" i="1"/>
  <c r="D188" i="1"/>
  <c r="AP187" i="1"/>
  <c r="AO187" i="1"/>
  <c r="AN187" i="1"/>
  <c r="AM187" i="1"/>
  <c r="AL187" i="1"/>
  <c r="AL175" i="1" s="1"/>
  <c r="AK187" i="1"/>
  <c r="AJ187" i="1"/>
  <c r="AI187" i="1"/>
  <c r="AH187" i="1"/>
  <c r="AH175" i="1" s="1"/>
  <c r="AG187" i="1"/>
  <c r="AF187" i="1"/>
  <c r="AE187" i="1"/>
  <c r="AD187" i="1"/>
  <c r="AD175" i="1" s="1"/>
  <c r="AC187" i="1"/>
  <c r="AB187" i="1"/>
  <c r="AA187" i="1"/>
  <c r="Z187" i="1"/>
  <c r="Z175" i="1" s="1"/>
  <c r="Y187" i="1"/>
  <c r="X187" i="1"/>
  <c r="W187" i="1"/>
  <c r="T187" i="1"/>
  <c r="T175" i="1" s="1"/>
  <c r="T207" i="1" s="1"/>
  <c r="S187" i="1"/>
  <c r="R187" i="1"/>
  <c r="Q187" i="1"/>
  <c r="P187" i="1"/>
  <c r="P175" i="1" s="1"/>
  <c r="P207" i="1" s="1"/>
  <c r="O187" i="1"/>
  <c r="N187" i="1"/>
  <c r="M187" i="1"/>
  <c r="L187" i="1"/>
  <c r="L175" i="1" s="1"/>
  <c r="L207" i="1" s="1"/>
  <c r="K187" i="1"/>
  <c r="J187" i="1"/>
  <c r="I187" i="1"/>
  <c r="H187" i="1"/>
  <c r="G187" i="1"/>
  <c r="F187" i="1"/>
  <c r="E187" i="1"/>
  <c r="D187" i="1"/>
  <c r="B187" i="1"/>
  <c r="A187" i="1"/>
  <c r="B185" i="1"/>
  <c r="A185" i="1"/>
  <c r="B183" i="1"/>
  <c r="A183" i="1"/>
  <c r="B181" i="1"/>
  <c r="A181" i="1"/>
  <c r="B179" i="1"/>
  <c r="A179" i="1"/>
  <c r="AP178" i="1"/>
  <c r="AO178" i="1"/>
  <c r="AN178" i="1"/>
  <c r="AN176" i="1" s="1"/>
  <c r="AM178" i="1"/>
  <c r="AL178" i="1"/>
  <c r="AK178" i="1"/>
  <c r="AJ178" i="1"/>
  <c r="AJ176" i="1" s="1"/>
  <c r="AI178" i="1"/>
  <c r="AI176" i="1" s="1"/>
  <c r="AH178" i="1"/>
  <c r="AG178" i="1"/>
  <c r="AF178" i="1"/>
  <c r="AF176" i="1" s="1"/>
  <c r="AE178" i="1"/>
  <c r="AE176" i="1" s="1"/>
  <c r="AD178" i="1"/>
  <c r="AC178" i="1"/>
  <c r="AB178" i="1"/>
  <c r="AB176" i="1" s="1"/>
  <c r="AA178" i="1"/>
  <c r="Z178" i="1"/>
  <c r="Y178" i="1"/>
  <c r="X178" i="1"/>
  <c r="X176" i="1" s="1"/>
  <c r="W178" i="1"/>
  <c r="W176" i="1" s="1"/>
  <c r="T178" i="1"/>
  <c r="S178" i="1"/>
  <c r="R178" i="1"/>
  <c r="R176" i="1" s="1"/>
  <c r="R208" i="1" s="1"/>
  <c r="Q178" i="1"/>
  <c r="Q176" i="1" s="1"/>
  <c r="P178" i="1"/>
  <c r="O178" i="1"/>
  <c r="N178" i="1"/>
  <c r="N176" i="1" s="1"/>
  <c r="M178" i="1"/>
  <c r="M176" i="1" s="1"/>
  <c r="L178" i="1"/>
  <c r="K178" i="1"/>
  <c r="J178" i="1"/>
  <c r="J176" i="1" s="1"/>
  <c r="J208" i="1" s="1"/>
  <c r="I178" i="1"/>
  <c r="H178" i="1"/>
  <c r="G178" i="1"/>
  <c r="F178" i="1"/>
  <c r="F176" i="1" s="1"/>
  <c r="F208" i="1" s="1"/>
  <c r="E178" i="1"/>
  <c r="E176" i="1" s="1"/>
  <c r="D178" i="1"/>
  <c r="AP177" i="1"/>
  <c r="AO177" i="1"/>
  <c r="AN177" i="1"/>
  <c r="AM177" i="1"/>
  <c r="AM175" i="1" s="1"/>
  <c r="AL177" i="1"/>
  <c r="AK177" i="1"/>
  <c r="AJ177" i="1"/>
  <c r="AI177" i="1"/>
  <c r="AI175" i="1" s="1"/>
  <c r="AH177" i="1"/>
  <c r="AG177" i="1"/>
  <c r="AG175" i="1" s="1"/>
  <c r="AF177" i="1"/>
  <c r="AE177" i="1"/>
  <c r="AE175" i="1" s="1"/>
  <c r="AD177" i="1"/>
  <c r="AC177" i="1"/>
  <c r="AB177" i="1"/>
  <c r="AA177" i="1"/>
  <c r="AA175" i="1" s="1"/>
  <c r="Z177" i="1"/>
  <c r="Y177" i="1"/>
  <c r="X177" i="1"/>
  <c r="W177" i="1"/>
  <c r="T177" i="1"/>
  <c r="S177" i="1"/>
  <c r="R177" i="1"/>
  <c r="Q177" i="1"/>
  <c r="Q175" i="1" s="1"/>
  <c r="P177" i="1"/>
  <c r="O177" i="1"/>
  <c r="N177" i="1"/>
  <c r="M177" i="1"/>
  <c r="M175" i="1" s="1"/>
  <c r="L177" i="1"/>
  <c r="K177" i="1"/>
  <c r="J177" i="1"/>
  <c r="I177" i="1"/>
  <c r="I175" i="1" s="1"/>
  <c r="H177" i="1"/>
  <c r="G177" i="1"/>
  <c r="F177" i="1"/>
  <c r="E177" i="1"/>
  <c r="E175" i="1" s="1"/>
  <c r="D177" i="1"/>
  <c r="B177" i="1"/>
  <c r="A177" i="1"/>
  <c r="AM176" i="1"/>
  <c r="AH176" i="1"/>
  <c r="AA176" i="1"/>
  <c r="S176" i="1"/>
  <c r="S208" i="1" s="1"/>
  <c r="K176" i="1"/>
  <c r="I176" i="1"/>
  <c r="D176" i="1"/>
  <c r="AP175" i="1"/>
  <c r="AN175" i="1"/>
  <c r="AJ175" i="1"/>
  <c r="AF175" i="1"/>
  <c r="AC175" i="1"/>
  <c r="AB175" i="1"/>
  <c r="X175" i="1"/>
  <c r="V175" i="1"/>
  <c r="U175" i="1"/>
  <c r="R175" i="1"/>
  <c r="N175" i="1"/>
  <c r="J175" i="1"/>
  <c r="H175" i="1"/>
  <c r="H207" i="1" s="1"/>
  <c r="H209" i="1" s="1"/>
  <c r="F175" i="1"/>
  <c r="B175" i="1"/>
  <c r="A175" i="1"/>
  <c r="B173" i="1"/>
  <c r="A173" i="1"/>
  <c r="B171" i="1"/>
  <c r="A171" i="1"/>
  <c r="B169" i="1"/>
  <c r="A169" i="1"/>
  <c r="B167" i="1"/>
  <c r="B165" i="1"/>
  <c r="B163" i="1"/>
  <c r="B16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T160" i="1"/>
  <c r="S160" i="1"/>
  <c r="R160" i="1"/>
  <c r="Q160" i="1"/>
  <c r="Q208" i="1" s="1"/>
  <c r="P160" i="1"/>
  <c r="O160" i="1"/>
  <c r="O208" i="1" s="1"/>
  <c r="N160" i="1"/>
  <c r="M160" i="1"/>
  <c r="M208" i="1" s="1"/>
  <c r="L160" i="1"/>
  <c r="K160" i="1"/>
  <c r="J160" i="1"/>
  <c r="I160" i="1"/>
  <c r="I208" i="1" s="1"/>
  <c r="H160" i="1"/>
  <c r="G160" i="1"/>
  <c r="F160" i="1"/>
  <c r="E160" i="1"/>
  <c r="E208" i="1" s="1"/>
  <c r="D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T159" i="1"/>
  <c r="S159" i="1"/>
  <c r="R159" i="1"/>
  <c r="R207" i="1" s="1"/>
  <c r="R209" i="1" s="1"/>
  <c r="Q159" i="1"/>
  <c r="P159" i="1"/>
  <c r="O159" i="1"/>
  <c r="N159" i="1"/>
  <c r="N207" i="1" s="1"/>
  <c r="N209" i="1" s="1"/>
  <c r="M159" i="1"/>
  <c r="L159" i="1"/>
  <c r="K159" i="1"/>
  <c r="J159" i="1"/>
  <c r="I159" i="1"/>
  <c r="H159" i="1"/>
  <c r="G159" i="1"/>
  <c r="F159" i="1"/>
  <c r="E159" i="1"/>
  <c r="D159" i="1"/>
  <c r="BB152" i="1"/>
  <c r="AX152" i="1"/>
  <c r="AT152" i="1"/>
  <c r="AS152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D151" i="1"/>
  <c r="F151" i="1"/>
  <c r="BC150" i="1"/>
  <c r="BC152" i="1" s="1"/>
  <c r="BB150" i="1"/>
  <c r="BA150" i="1"/>
  <c r="BA152" i="1" s="1"/>
  <c r="AZ150" i="1"/>
  <c r="AZ152" i="1" s="1"/>
  <c r="AY150" i="1"/>
  <c r="AY152" i="1" s="1"/>
  <c r="AX150" i="1"/>
  <c r="AW150" i="1"/>
  <c r="AW152" i="1" s="1"/>
  <c r="AV150" i="1"/>
  <c r="AV152" i="1" s="1"/>
  <c r="AU150" i="1"/>
  <c r="AU152" i="1" s="1"/>
  <c r="AT150" i="1"/>
  <c r="AS150" i="1"/>
  <c r="AR150" i="1"/>
  <c r="AR152" i="1" s="1"/>
  <c r="AM150" i="1"/>
  <c r="AM152" i="1" s="1"/>
  <c r="E150" i="1"/>
  <c r="B148" i="1"/>
  <c r="A148" i="1"/>
  <c r="B146" i="1"/>
  <c r="A146" i="1"/>
  <c r="B144" i="1"/>
  <c r="A144" i="1"/>
  <c r="AQ143" i="1"/>
  <c r="AP143" i="1"/>
  <c r="AO143" i="1"/>
  <c r="AN143" i="1"/>
  <c r="AM143" i="1"/>
  <c r="AL143" i="1"/>
  <c r="AK143" i="1"/>
  <c r="AJ143" i="1"/>
  <c r="AI143" i="1"/>
  <c r="AI121" i="1" s="1"/>
  <c r="AI151" i="1" s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T143" i="1"/>
  <c r="S143" i="1"/>
  <c r="R143" i="1"/>
  <c r="Q143" i="1"/>
  <c r="Q121" i="1" s="1"/>
  <c r="Q151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E121" i="1" s="1"/>
  <c r="E151" i="1" s="1"/>
  <c r="D143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B140" i="1"/>
  <c r="B138" i="1"/>
  <c r="B136" i="1"/>
  <c r="A136" i="1"/>
  <c r="B134" i="1"/>
  <c r="A134" i="1"/>
  <c r="AQ133" i="1"/>
  <c r="AP133" i="1"/>
  <c r="AO133" i="1"/>
  <c r="AO121" i="1" s="1"/>
  <c r="AN133" i="1"/>
  <c r="AM133" i="1"/>
  <c r="AL133" i="1"/>
  <c r="AK133" i="1"/>
  <c r="AK121" i="1" s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Y121" i="1" s="1"/>
  <c r="X133" i="1"/>
  <c r="W133" i="1"/>
  <c r="T133" i="1"/>
  <c r="S133" i="1"/>
  <c r="S121" i="1" s="1"/>
  <c r="R133" i="1"/>
  <c r="Q133" i="1"/>
  <c r="P133" i="1"/>
  <c r="O133" i="1"/>
  <c r="N133" i="1"/>
  <c r="M133" i="1"/>
  <c r="L133" i="1"/>
  <c r="K133" i="1"/>
  <c r="J133" i="1"/>
  <c r="I133" i="1"/>
  <c r="H133" i="1"/>
  <c r="G133" i="1"/>
  <c r="G121" i="1" s="1"/>
  <c r="F133" i="1"/>
  <c r="E133" i="1"/>
  <c r="D133" i="1"/>
  <c r="AQ132" i="1"/>
  <c r="AP132" i="1"/>
  <c r="AP120" i="1" s="1"/>
  <c r="AO132" i="1"/>
  <c r="AO120" i="1" s="1"/>
  <c r="AN132" i="1"/>
  <c r="AM132" i="1"/>
  <c r="AL132" i="1"/>
  <c r="AK132" i="1"/>
  <c r="AK120" i="1" s="1"/>
  <c r="AJ132" i="1"/>
  <c r="AI132" i="1"/>
  <c r="AH132" i="1"/>
  <c r="AH120" i="1" s="1"/>
  <c r="AG132" i="1"/>
  <c r="AG120" i="1" s="1"/>
  <c r="AF132" i="1"/>
  <c r="AE132" i="1"/>
  <c r="AD132" i="1"/>
  <c r="AC132" i="1"/>
  <c r="AC120" i="1" s="1"/>
  <c r="AB132" i="1"/>
  <c r="AA132" i="1"/>
  <c r="Z132" i="1"/>
  <c r="Z120" i="1" s="1"/>
  <c r="Y132" i="1"/>
  <c r="Y120" i="1" s="1"/>
  <c r="X132" i="1"/>
  <c r="W132" i="1"/>
  <c r="T132" i="1"/>
  <c r="S132" i="1"/>
  <c r="S120" i="1" s="1"/>
  <c r="R132" i="1"/>
  <c r="Q132" i="1"/>
  <c r="P132" i="1"/>
  <c r="P120" i="1" s="1"/>
  <c r="O132" i="1"/>
  <c r="O120" i="1" s="1"/>
  <c r="N132" i="1"/>
  <c r="M132" i="1"/>
  <c r="L132" i="1"/>
  <c r="K132" i="1"/>
  <c r="K120" i="1" s="1"/>
  <c r="J132" i="1"/>
  <c r="I132" i="1"/>
  <c r="H132" i="1"/>
  <c r="H120" i="1" s="1"/>
  <c r="G132" i="1"/>
  <c r="G120" i="1" s="1"/>
  <c r="F132" i="1"/>
  <c r="E132" i="1"/>
  <c r="D132" i="1"/>
  <c r="B132" i="1"/>
  <c r="B130" i="1"/>
  <c r="B128" i="1"/>
  <c r="B126" i="1"/>
  <c r="A126" i="1"/>
  <c r="B124" i="1"/>
  <c r="A124" i="1"/>
  <c r="AQ123" i="1"/>
  <c r="AP123" i="1"/>
  <c r="AP121" i="1" s="1"/>
  <c r="AO123" i="1"/>
  <c r="AN123" i="1"/>
  <c r="AM123" i="1"/>
  <c r="AL123" i="1"/>
  <c r="AL121" i="1" s="1"/>
  <c r="AK123" i="1"/>
  <c r="AJ123" i="1"/>
  <c r="AI123" i="1"/>
  <c r="AH123" i="1"/>
  <c r="AH121" i="1" s="1"/>
  <c r="AG123" i="1"/>
  <c r="AF123" i="1"/>
  <c r="AF121" i="1" s="1"/>
  <c r="AE123" i="1"/>
  <c r="AD123" i="1"/>
  <c r="AD121" i="1" s="1"/>
  <c r="AC123" i="1"/>
  <c r="AB123" i="1"/>
  <c r="AA123" i="1"/>
  <c r="Z123" i="1"/>
  <c r="Z121" i="1" s="1"/>
  <c r="Y123" i="1"/>
  <c r="X123" i="1"/>
  <c r="W123" i="1"/>
  <c r="T123" i="1"/>
  <c r="T121" i="1" s="1"/>
  <c r="S123" i="1"/>
  <c r="R123" i="1"/>
  <c r="Q123" i="1"/>
  <c r="P123" i="1"/>
  <c r="P121" i="1" s="1"/>
  <c r="O123" i="1"/>
  <c r="N123" i="1"/>
  <c r="N121" i="1" s="1"/>
  <c r="M123" i="1"/>
  <c r="L123" i="1"/>
  <c r="L121" i="1" s="1"/>
  <c r="K123" i="1"/>
  <c r="J123" i="1"/>
  <c r="I123" i="1"/>
  <c r="H123" i="1"/>
  <c r="H121" i="1" s="1"/>
  <c r="G123" i="1"/>
  <c r="F123" i="1"/>
  <c r="E123" i="1"/>
  <c r="D123" i="1"/>
  <c r="AQ122" i="1"/>
  <c r="AP122" i="1"/>
  <c r="AO122" i="1"/>
  <c r="AN122" i="1"/>
  <c r="AN120" i="1" s="1"/>
  <c r="AM122" i="1"/>
  <c r="AL122" i="1"/>
  <c r="AK122" i="1"/>
  <c r="AJ122" i="1"/>
  <c r="AJ120" i="1" s="1"/>
  <c r="AI122" i="1"/>
  <c r="AH122" i="1"/>
  <c r="AG122" i="1"/>
  <c r="AF122" i="1"/>
  <c r="AF120" i="1" s="1"/>
  <c r="AF150" i="1" s="1"/>
  <c r="AE122" i="1"/>
  <c r="AD122" i="1"/>
  <c r="AC122" i="1"/>
  <c r="AB122" i="1"/>
  <c r="AA122" i="1"/>
  <c r="Z122" i="1"/>
  <c r="Y122" i="1"/>
  <c r="X122" i="1"/>
  <c r="X120" i="1" s="1"/>
  <c r="W122" i="1"/>
  <c r="T122" i="1"/>
  <c r="S122" i="1"/>
  <c r="R122" i="1"/>
  <c r="R120" i="1" s="1"/>
  <c r="Q122" i="1"/>
  <c r="P122" i="1"/>
  <c r="O122" i="1"/>
  <c r="N122" i="1"/>
  <c r="N120" i="1" s="1"/>
  <c r="M122" i="1"/>
  <c r="L122" i="1"/>
  <c r="K122" i="1"/>
  <c r="J122" i="1"/>
  <c r="I122" i="1"/>
  <c r="H122" i="1"/>
  <c r="G122" i="1"/>
  <c r="F122" i="1"/>
  <c r="F120" i="1" s="1"/>
  <c r="E122" i="1"/>
  <c r="D122" i="1"/>
  <c r="B122" i="1"/>
  <c r="A122" i="1"/>
  <c r="AN121" i="1"/>
  <c r="AN151" i="1" s="1"/>
  <c r="AM121" i="1"/>
  <c r="AM151" i="1" s="1"/>
  <c r="AJ121" i="1"/>
  <c r="AG121" i="1"/>
  <c r="AC121" i="1"/>
  <c r="AB121" i="1"/>
  <c r="AB151" i="1" s="1"/>
  <c r="X121" i="1"/>
  <c r="X151" i="1" s="1"/>
  <c r="R121" i="1"/>
  <c r="O121" i="1"/>
  <c r="K121" i="1"/>
  <c r="J121" i="1"/>
  <c r="J151" i="1" s="1"/>
  <c r="F121" i="1"/>
  <c r="AQ120" i="1"/>
  <c r="AM120" i="1"/>
  <c r="AI120" i="1"/>
  <c r="AE120" i="1"/>
  <c r="AD120" i="1"/>
  <c r="AB120" i="1"/>
  <c r="AB150" i="1" s="1"/>
  <c r="AB152" i="1" s="1"/>
  <c r="AA120" i="1"/>
  <c r="W120" i="1"/>
  <c r="Q120" i="1"/>
  <c r="M120" i="1"/>
  <c r="L120" i="1"/>
  <c r="J120" i="1"/>
  <c r="I120" i="1"/>
  <c r="E120" i="1"/>
  <c r="B120" i="1"/>
  <c r="B118" i="1"/>
  <c r="B116" i="1"/>
  <c r="B114" i="1"/>
  <c r="B112" i="1"/>
  <c r="B110" i="1"/>
  <c r="B108" i="1"/>
  <c r="B106" i="1"/>
  <c r="AQ105" i="1"/>
  <c r="AP105" i="1"/>
  <c r="AO105" i="1"/>
  <c r="AN105" i="1"/>
  <c r="AM105" i="1"/>
  <c r="AL105" i="1"/>
  <c r="AK105" i="1"/>
  <c r="AJ105" i="1"/>
  <c r="AJ151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T105" i="1"/>
  <c r="S105" i="1"/>
  <c r="R105" i="1"/>
  <c r="R151" i="1" s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Q104" i="1"/>
  <c r="AP104" i="1"/>
  <c r="AO104" i="1"/>
  <c r="AN104" i="1"/>
  <c r="AM104" i="1"/>
  <c r="AL104" i="1"/>
  <c r="AK104" i="1"/>
  <c r="AJ104" i="1"/>
  <c r="AI104" i="1"/>
  <c r="AH104" i="1"/>
  <c r="AG104" i="1"/>
  <c r="AG150" i="1" s="1"/>
  <c r="AG152" i="1" s="1"/>
  <c r="AF104" i="1"/>
  <c r="AE104" i="1"/>
  <c r="AD104" i="1"/>
  <c r="AC104" i="1"/>
  <c r="AB104" i="1"/>
  <c r="AA104" i="1"/>
  <c r="Z104" i="1"/>
  <c r="Y104" i="1"/>
  <c r="X104" i="1"/>
  <c r="W104" i="1"/>
  <c r="T104" i="1"/>
  <c r="S104" i="1"/>
  <c r="S150" i="1" s="1"/>
  <c r="S152" i="1" s="1"/>
  <c r="R104" i="1"/>
  <c r="Q104" i="1"/>
  <c r="P104" i="1"/>
  <c r="O104" i="1"/>
  <c r="O150" i="1" s="1"/>
  <c r="O152" i="1" s="1"/>
  <c r="N104" i="1"/>
  <c r="M104" i="1"/>
  <c r="L104" i="1"/>
  <c r="K104" i="1"/>
  <c r="J104" i="1"/>
  <c r="I104" i="1"/>
  <c r="H104" i="1"/>
  <c r="G104" i="1"/>
  <c r="F104" i="1"/>
  <c r="E104" i="1"/>
  <c r="D104" i="1"/>
  <c r="B102" i="1"/>
  <c r="B100" i="1"/>
  <c r="B98" i="1"/>
  <c r="B96" i="1"/>
  <c r="B94" i="1"/>
  <c r="B92" i="1"/>
  <c r="A92" i="1"/>
  <c r="B90" i="1"/>
  <c r="B88" i="1"/>
  <c r="B86" i="1"/>
  <c r="B84" i="1"/>
  <c r="B82" i="1"/>
  <c r="B80" i="1"/>
  <c r="B78" i="1"/>
  <c r="B76" i="1"/>
  <c r="AQ75" i="1"/>
  <c r="AP75" i="1"/>
  <c r="AP151" i="1" s="1"/>
  <c r="AO75" i="1"/>
  <c r="AO151" i="1" s="1"/>
  <c r="AN75" i="1"/>
  <c r="AM75" i="1"/>
  <c r="AL75" i="1"/>
  <c r="AL151" i="1" s="1"/>
  <c r="AK75" i="1"/>
  <c r="AK151" i="1" s="1"/>
  <c r="AJ75" i="1"/>
  <c r="AI75" i="1"/>
  <c r="AH75" i="1"/>
  <c r="AH151" i="1" s="1"/>
  <c r="AG75" i="1"/>
  <c r="AG151" i="1" s="1"/>
  <c r="AF75" i="1"/>
  <c r="AE75" i="1"/>
  <c r="AD75" i="1"/>
  <c r="AC75" i="1"/>
  <c r="AC151" i="1" s="1"/>
  <c r="AB75" i="1"/>
  <c r="AA75" i="1"/>
  <c r="Z75" i="1"/>
  <c r="Z151" i="1" s="1"/>
  <c r="Y75" i="1"/>
  <c r="Y151" i="1" s="1"/>
  <c r="X75" i="1"/>
  <c r="W75" i="1"/>
  <c r="T75" i="1"/>
  <c r="T151" i="1" s="1"/>
  <c r="S75" i="1"/>
  <c r="S151" i="1" s="1"/>
  <c r="R75" i="1"/>
  <c r="Q75" i="1"/>
  <c r="P75" i="1"/>
  <c r="P151" i="1" s="1"/>
  <c r="O75" i="1"/>
  <c r="O151" i="1" s="1"/>
  <c r="N75" i="1"/>
  <c r="M75" i="1"/>
  <c r="L75" i="1"/>
  <c r="L151" i="1" s="1"/>
  <c r="K75" i="1"/>
  <c r="K151" i="1" s="1"/>
  <c r="J75" i="1"/>
  <c r="I75" i="1"/>
  <c r="H75" i="1"/>
  <c r="H151" i="1" s="1"/>
  <c r="G75" i="1"/>
  <c r="G151" i="1" s="1"/>
  <c r="F75" i="1"/>
  <c r="E75" i="1"/>
  <c r="D75" i="1"/>
  <c r="AQ74" i="1"/>
  <c r="AQ150" i="1" s="1"/>
  <c r="AP74" i="1"/>
  <c r="AO74" i="1"/>
  <c r="AN74" i="1"/>
  <c r="AM74" i="1"/>
  <c r="AL74" i="1"/>
  <c r="AK74" i="1"/>
  <c r="AK150" i="1" s="1"/>
  <c r="AK152" i="1" s="1"/>
  <c r="AJ74" i="1"/>
  <c r="AI74" i="1"/>
  <c r="AH74" i="1"/>
  <c r="AG74" i="1"/>
  <c r="AF74" i="1"/>
  <c r="AE74" i="1"/>
  <c r="AE150" i="1" s="1"/>
  <c r="AD74" i="1"/>
  <c r="AC74" i="1"/>
  <c r="AB74" i="1"/>
  <c r="AA74" i="1"/>
  <c r="AA150" i="1" s="1"/>
  <c r="Z74" i="1"/>
  <c r="Y74" i="1"/>
  <c r="X74" i="1"/>
  <c r="W74" i="1"/>
  <c r="T74" i="1"/>
  <c r="S74" i="1"/>
  <c r="R74" i="1"/>
  <c r="Q74" i="1"/>
  <c r="P74" i="1"/>
  <c r="O74" i="1"/>
  <c r="N74" i="1"/>
  <c r="N150" i="1" s="1"/>
  <c r="M74" i="1"/>
  <c r="M150" i="1" s="1"/>
  <c r="L74" i="1"/>
  <c r="K74" i="1"/>
  <c r="J74" i="1"/>
  <c r="J150" i="1" s="1"/>
  <c r="I74" i="1"/>
  <c r="I150" i="1" s="1"/>
  <c r="H74" i="1"/>
  <c r="G74" i="1"/>
  <c r="F74" i="1"/>
  <c r="E74" i="1"/>
  <c r="D74" i="1"/>
  <c r="AQ66" i="1"/>
  <c r="AL66" i="1"/>
  <c r="AH66" i="1"/>
  <c r="AA66" i="1"/>
  <c r="T66" i="1"/>
  <c r="P66" i="1"/>
  <c r="I66" i="1"/>
  <c r="D66" i="1"/>
  <c r="B63" i="1"/>
  <c r="B61" i="1"/>
  <c r="B59" i="1"/>
  <c r="A59" i="1"/>
  <c r="B57" i="1"/>
  <c r="A57" i="1"/>
  <c r="AT56" i="1"/>
  <c r="AS56" i="1"/>
  <c r="AS54" i="1" s="1"/>
  <c r="AR56" i="1"/>
  <c r="AQ56" i="1"/>
  <c r="AP56" i="1"/>
  <c r="AO56" i="1"/>
  <c r="AO54" i="1" s="1"/>
  <c r="AN56" i="1"/>
  <c r="AM56" i="1"/>
  <c r="AM54" i="1" s="1"/>
  <c r="AL56" i="1"/>
  <c r="AK56" i="1"/>
  <c r="AK54" i="1" s="1"/>
  <c r="AJ56" i="1"/>
  <c r="AI56" i="1"/>
  <c r="AH56" i="1"/>
  <c r="AG56" i="1"/>
  <c r="AG54" i="1" s="1"/>
  <c r="AF56" i="1"/>
  <c r="AE56" i="1"/>
  <c r="AD56" i="1"/>
  <c r="AC56" i="1"/>
  <c r="AC54" i="1" s="1"/>
  <c r="AB56" i="1"/>
  <c r="AA56" i="1"/>
  <c r="Z56" i="1"/>
  <c r="Y56" i="1"/>
  <c r="Y54" i="1" s="1"/>
  <c r="X56" i="1"/>
  <c r="W56" i="1"/>
  <c r="T56" i="1"/>
  <c r="S56" i="1"/>
  <c r="S54" i="1" s="1"/>
  <c r="R56" i="1"/>
  <c r="Q56" i="1"/>
  <c r="P56" i="1"/>
  <c r="O56" i="1"/>
  <c r="O54" i="1" s="1"/>
  <c r="N56" i="1"/>
  <c r="M56" i="1"/>
  <c r="L56" i="1"/>
  <c r="K56" i="1"/>
  <c r="K54" i="1" s="1"/>
  <c r="J56" i="1"/>
  <c r="I56" i="1"/>
  <c r="H56" i="1"/>
  <c r="G56" i="1"/>
  <c r="G54" i="1" s="1"/>
  <c r="F56" i="1"/>
  <c r="E56" i="1"/>
  <c r="E54" i="1" s="1"/>
  <c r="D56" i="1"/>
  <c r="AT55" i="1"/>
  <c r="AS55" i="1"/>
  <c r="AR55" i="1"/>
  <c r="AR53" i="1" s="1"/>
  <c r="AQ55" i="1"/>
  <c r="AQ53" i="1" s="1"/>
  <c r="AP55" i="1"/>
  <c r="AO55" i="1"/>
  <c r="AN55" i="1"/>
  <c r="AN53" i="1" s="1"/>
  <c r="AM55" i="1"/>
  <c r="AL55" i="1"/>
  <c r="AK55" i="1"/>
  <c r="AJ55" i="1"/>
  <c r="AJ53" i="1" s="1"/>
  <c r="AI55" i="1"/>
  <c r="AI53" i="1" s="1"/>
  <c r="AH55" i="1"/>
  <c r="AG55" i="1"/>
  <c r="AF55" i="1"/>
  <c r="AF53" i="1" s="1"/>
  <c r="AE55" i="1"/>
  <c r="AE53" i="1" s="1"/>
  <c r="AD55" i="1"/>
  <c r="AC55" i="1"/>
  <c r="AB55" i="1"/>
  <c r="AB53" i="1" s="1"/>
  <c r="AA55" i="1"/>
  <c r="AA53" i="1" s="1"/>
  <c r="Z55" i="1"/>
  <c r="Y55" i="1"/>
  <c r="X55" i="1"/>
  <c r="X53" i="1" s="1"/>
  <c r="W55" i="1"/>
  <c r="T55" i="1"/>
  <c r="S55" i="1"/>
  <c r="R55" i="1"/>
  <c r="R53" i="1" s="1"/>
  <c r="Q55" i="1"/>
  <c r="Q53" i="1" s="1"/>
  <c r="P55" i="1"/>
  <c r="O55" i="1"/>
  <c r="N55" i="1"/>
  <c r="N53" i="1" s="1"/>
  <c r="M55" i="1"/>
  <c r="M53" i="1" s="1"/>
  <c r="L55" i="1"/>
  <c r="K55" i="1"/>
  <c r="J55" i="1"/>
  <c r="J53" i="1" s="1"/>
  <c r="I55" i="1"/>
  <c r="I53" i="1" s="1"/>
  <c r="H55" i="1"/>
  <c r="G55" i="1"/>
  <c r="F55" i="1"/>
  <c r="F53" i="1" s="1"/>
  <c r="E55" i="1"/>
  <c r="D55" i="1"/>
  <c r="B55" i="1"/>
  <c r="A55" i="1"/>
  <c r="AT54" i="1"/>
  <c r="AR54" i="1"/>
  <c r="AQ54" i="1"/>
  <c r="AP54" i="1"/>
  <c r="AN54" i="1"/>
  <c r="AL54" i="1"/>
  <c r="AJ54" i="1"/>
  <c r="AI54" i="1"/>
  <c r="AH54" i="1"/>
  <c r="AF54" i="1"/>
  <c r="AE54" i="1"/>
  <c r="AD54" i="1"/>
  <c r="AB54" i="1"/>
  <c r="AA54" i="1"/>
  <c r="Z54" i="1"/>
  <c r="X54" i="1"/>
  <c r="T54" i="1"/>
  <c r="R54" i="1"/>
  <c r="Q54" i="1"/>
  <c r="P54" i="1"/>
  <c r="N54" i="1"/>
  <c r="M54" i="1"/>
  <c r="L54" i="1"/>
  <c r="J54" i="1"/>
  <c r="I54" i="1"/>
  <c r="H54" i="1"/>
  <c r="F54" i="1"/>
  <c r="D54" i="1"/>
  <c r="AT53" i="1"/>
  <c r="AT65" i="1" s="1"/>
  <c r="AS53" i="1"/>
  <c r="AP53" i="1"/>
  <c r="AO53" i="1"/>
  <c r="AM53" i="1"/>
  <c r="AL53" i="1"/>
  <c r="AK53" i="1"/>
  <c r="AH53" i="1"/>
  <c r="AH65" i="1" s="1"/>
  <c r="AH67" i="1" s="1"/>
  <c r="AG53" i="1"/>
  <c r="AD53" i="1"/>
  <c r="AD65" i="1" s="1"/>
  <c r="AC53" i="1"/>
  <c r="Z53" i="1"/>
  <c r="Y53" i="1"/>
  <c r="W53" i="1"/>
  <c r="T53" i="1"/>
  <c r="S53" i="1"/>
  <c r="P53" i="1"/>
  <c r="P65" i="1" s="1"/>
  <c r="P67" i="1" s="1"/>
  <c r="O53" i="1"/>
  <c r="L53" i="1"/>
  <c r="L65" i="1" s="1"/>
  <c r="K53" i="1"/>
  <c r="H53" i="1"/>
  <c r="G53" i="1"/>
  <c r="E53" i="1"/>
  <c r="D53" i="1"/>
  <c r="B53" i="1"/>
  <c r="B51" i="1"/>
  <c r="A51" i="1"/>
  <c r="B49" i="1"/>
  <c r="A49" i="1"/>
  <c r="B47" i="1"/>
  <c r="A47" i="1"/>
  <c r="B45" i="1"/>
  <c r="B43" i="1"/>
  <c r="B41" i="1"/>
  <c r="B39" i="1"/>
  <c r="AT38" i="1"/>
  <c r="AT66" i="1" s="1"/>
  <c r="AS38" i="1"/>
  <c r="AR38" i="1"/>
  <c r="AR66" i="1" s="1"/>
  <c r="AQ38" i="1"/>
  <c r="AP38" i="1"/>
  <c r="AP66" i="1" s="1"/>
  <c r="AO38" i="1"/>
  <c r="AN38" i="1"/>
  <c r="AM38" i="1"/>
  <c r="AL38" i="1"/>
  <c r="AK38" i="1"/>
  <c r="AJ38" i="1"/>
  <c r="AI38" i="1"/>
  <c r="AH38" i="1"/>
  <c r="AG38" i="1"/>
  <c r="AF38" i="1"/>
  <c r="AF66" i="1" s="1"/>
  <c r="AE38" i="1"/>
  <c r="AD38" i="1"/>
  <c r="AD66" i="1" s="1"/>
  <c r="AC38" i="1"/>
  <c r="AB38" i="1"/>
  <c r="AB66" i="1" s="1"/>
  <c r="AA38" i="1"/>
  <c r="Z38" i="1"/>
  <c r="Z66" i="1" s="1"/>
  <c r="Y38" i="1"/>
  <c r="X38" i="1"/>
  <c r="W38" i="1"/>
  <c r="T38" i="1"/>
  <c r="S38" i="1"/>
  <c r="R38" i="1"/>
  <c r="Q38" i="1"/>
  <c r="P38" i="1"/>
  <c r="O38" i="1"/>
  <c r="N38" i="1"/>
  <c r="N66" i="1" s="1"/>
  <c r="M38" i="1"/>
  <c r="L38" i="1"/>
  <c r="L66" i="1" s="1"/>
  <c r="K38" i="1"/>
  <c r="J38" i="1"/>
  <c r="J66" i="1" s="1"/>
  <c r="I38" i="1"/>
  <c r="H38" i="1"/>
  <c r="H66" i="1" s="1"/>
  <c r="G38" i="1"/>
  <c r="F38" i="1"/>
  <c r="E38" i="1"/>
  <c r="D38" i="1"/>
  <c r="AT37" i="1"/>
  <c r="AS37" i="1"/>
  <c r="AR37" i="1"/>
  <c r="AR65" i="1" s="1"/>
  <c r="AR67" i="1" s="1"/>
  <c r="AQ37" i="1"/>
  <c r="AP37" i="1"/>
  <c r="AP65" i="1" s="1"/>
  <c r="AO37" i="1"/>
  <c r="AN37" i="1"/>
  <c r="AN65" i="1" s="1"/>
  <c r="AN67" i="1" s="1"/>
  <c r="AM37" i="1"/>
  <c r="AL37" i="1"/>
  <c r="AK37" i="1"/>
  <c r="AJ37" i="1"/>
  <c r="AJ65" i="1" s="1"/>
  <c r="AJ67" i="1" s="1"/>
  <c r="AI37" i="1"/>
  <c r="AH37" i="1"/>
  <c r="AG37" i="1"/>
  <c r="AF37" i="1"/>
  <c r="AF65" i="1" s="1"/>
  <c r="AF67" i="1" s="1"/>
  <c r="AE37" i="1"/>
  <c r="AD37" i="1"/>
  <c r="AC37" i="1"/>
  <c r="AB37" i="1"/>
  <c r="AB65" i="1" s="1"/>
  <c r="AB67" i="1" s="1"/>
  <c r="AA37" i="1"/>
  <c r="Z37" i="1"/>
  <c r="Z65" i="1" s="1"/>
  <c r="Y37" i="1"/>
  <c r="X37" i="1"/>
  <c r="W37" i="1"/>
  <c r="T37" i="1"/>
  <c r="S37" i="1"/>
  <c r="R37" i="1"/>
  <c r="R65" i="1" s="1"/>
  <c r="R67" i="1" s="1"/>
  <c r="Q37" i="1"/>
  <c r="P37" i="1"/>
  <c r="O37" i="1"/>
  <c r="N37" i="1"/>
  <c r="N65" i="1" s="1"/>
  <c r="N67" i="1" s="1"/>
  <c r="M37" i="1"/>
  <c r="L37" i="1"/>
  <c r="K37" i="1"/>
  <c r="J37" i="1"/>
  <c r="J65" i="1" s="1"/>
  <c r="J67" i="1" s="1"/>
  <c r="I37" i="1"/>
  <c r="H37" i="1"/>
  <c r="H65" i="1" s="1"/>
  <c r="G37" i="1"/>
  <c r="F37" i="1"/>
  <c r="F65" i="1" s="1"/>
  <c r="F67" i="1" s="1"/>
  <c r="E37" i="1"/>
  <c r="D37" i="1"/>
  <c r="B37" i="1"/>
  <c r="B35" i="1"/>
  <c r="B33" i="1"/>
  <c r="B31" i="1"/>
  <c r="B29" i="1"/>
  <c r="B27" i="1"/>
  <c r="B25" i="1"/>
  <c r="A25" i="1"/>
  <c r="B23" i="1"/>
  <c r="B21" i="1"/>
  <c r="B19" i="1"/>
  <c r="B17" i="1"/>
  <c r="B15" i="1"/>
  <c r="B13" i="1"/>
  <c r="B11" i="1"/>
  <c r="B9" i="1"/>
  <c r="AT8" i="1"/>
  <c r="AS8" i="1"/>
  <c r="AR8" i="1"/>
  <c r="AQ8" i="1"/>
  <c r="AP8" i="1"/>
  <c r="AO8" i="1"/>
  <c r="AN8" i="1"/>
  <c r="AN66" i="1" s="1"/>
  <c r="AM8" i="1"/>
  <c r="AL8" i="1"/>
  <c r="AK8" i="1"/>
  <c r="AJ8" i="1"/>
  <c r="AJ66" i="1" s="1"/>
  <c r="AI8" i="1"/>
  <c r="AI66" i="1" s="1"/>
  <c r="AH8" i="1"/>
  <c r="AG8" i="1"/>
  <c r="AF8" i="1"/>
  <c r="AE8" i="1"/>
  <c r="AE66" i="1" s="1"/>
  <c r="AD8" i="1"/>
  <c r="AC8" i="1"/>
  <c r="AB8" i="1"/>
  <c r="AA8" i="1"/>
  <c r="Z8" i="1"/>
  <c r="Y8" i="1"/>
  <c r="X8" i="1"/>
  <c r="X66" i="1" s="1"/>
  <c r="W8" i="1"/>
  <c r="T8" i="1"/>
  <c r="S8" i="1"/>
  <c r="R8" i="1"/>
  <c r="R66" i="1" s="1"/>
  <c r="Q8" i="1"/>
  <c r="Q66" i="1" s="1"/>
  <c r="P8" i="1"/>
  <c r="O8" i="1"/>
  <c r="N8" i="1"/>
  <c r="M8" i="1"/>
  <c r="M66" i="1" s="1"/>
  <c r="L8" i="1"/>
  <c r="K8" i="1"/>
  <c r="J8" i="1"/>
  <c r="I8" i="1"/>
  <c r="H8" i="1"/>
  <c r="G8" i="1"/>
  <c r="F8" i="1"/>
  <c r="F66" i="1" s="1"/>
  <c r="E8" i="1"/>
  <c r="D8" i="1"/>
  <c r="AT7" i="1"/>
  <c r="AS7" i="1"/>
  <c r="AR7" i="1"/>
  <c r="AQ7" i="1"/>
  <c r="AP7" i="1"/>
  <c r="AO7" i="1"/>
  <c r="AN7" i="1"/>
  <c r="AM7" i="1"/>
  <c r="AM65" i="1" s="1"/>
  <c r="AL7" i="1"/>
  <c r="AL65" i="1" s="1"/>
  <c r="AL67" i="1" s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T7" i="1"/>
  <c r="T65" i="1" s="1"/>
  <c r="T67" i="1" s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65" i="1" s="1"/>
  <c r="D7" i="1"/>
  <c r="D65" i="1" s="1"/>
  <c r="AF152" i="1" l="1"/>
  <c r="E66" i="1"/>
  <c r="AM66" i="1"/>
  <c r="AM67" i="1" s="1"/>
  <c r="L67" i="1"/>
  <c r="D67" i="1"/>
  <c r="H67" i="1"/>
  <c r="Z67" i="1"/>
  <c r="AP67" i="1"/>
  <c r="AD67" i="1"/>
  <c r="AA152" i="1"/>
  <c r="L209" i="1"/>
  <c r="E67" i="1"/>
  <c r="I65" i="1"/>
  <c r="I67" i="1" s="1"/>
  <c r="M65" i="1"/>
  <c r="M67" i="1" s="1"/>
  <c r="Q65" i="1"/>
  <c r="Q67" i="1" s="1"/>
  <c r="AA65" i="1"/>
  <c r="AA67" i="1" s="1"/>
  <c r="AE65" i="1"/>
  <c r="AE67" i="1" s="1"/>
  <c r="AI65" i="1"/>
  <c r="AI67" i="1" s="1"/>
  <c r="AQ65" i="1"/>
  <c r="AQ67" i="1" s="1"/>
  <c r="AT67" i="1"/>
  <c r="J152" i="1"/>
  <c r="N152" i="1"/>
  <c r="W65" i="1"/>
  <c r="E152" i="1"/>
  <c r="X65" i="1"/>
  <c r="X67" i="1" s="1"/>
  <c r="W66" i="1"/>
  <c r="Q150" i="1"/>
  <c r="Q152" i="1" s="1"/>
  <c r="AI150" i="1"/>
  <c r="AI152" i="1" s="1"/>
  <c r="D151" i="1"/>
  <c r="W121" i="1"/>
  <c r="D208" i="1"/>
  <c r="G65" i="1"/>
  <c r="K65" i="1"/>
  <c r="O65" i="1"/>
  <c r="S65" i="1"/>
  <c r="Y65" i="1"/>
  <c r="AC65" i="1"/>
  <c r="AG65" i="1"/>
  <c r="AK65" i="1"/>
  <c r="AO65" i="1"/>
  <c r="AS65" i="1"/>
  <c r="F150" i="1"/>
  <c r="F152" i="1" s="1"/>
  <c r="R150" i="1"/>
  <c r="R152" i="1" s="1"/>
  <c r="X150" i="1"/>
  <c r="X152" i="1" s="1"/>
  <c r="AJ150" i="1"/>
  <c r="AJ152" i="1" s="1"/>
  <c r="AN150" i="1"/>
  <c r="AN152" i="1" s="1"/>
  <c r="D120" i="1"/>
  <c r="T120" i="1"/>
  <c r="T150" i="1" s="1"/>
  <c r="T152" i="1" s="1"/>
  <c r="AL120" i="1"/>
  <c r="D121" i="1"/>
  <c r="W150" i="1"/>
  <c r="J207" i="1"/>
  <c r="J209" i="1" s="1"/>
  <c r="D175" i="1"/>
  <c r="G66" i="1"/>
  <c r="K66" i="1"/>
  <c r="O66" i="1"/>
  <c r="S66" i="1"/>
  <c r="Y66" i="1"/>
  <c r="AC66" i="1"/>
  <c r="AG66" i="1"/>
  <c r="AK66" i="1"/>
  <c r="AO66" i="1"/>
  <c r="AS66" i="1"/>
  <c r="W54" i="1"/>
  <c r="G150" i="1"/>
  <c r="G152" i="1" s="1"/>
  <c r="K150" i="1"/>
  <c r="K152" i="1" s="1"/>
  <c r="Y150" i="1"/>
  <c r="Y152" i="1" s="1"/>
  <c r="AC150" i="1"/>
  <c r="AC152" i="1" s="1"/>
  <c r="AO150" i="1"/>
  <c r="AO152" i="1" s="1"/>
  <c r="N151" i="1"/>
  <c r="AF151" i="1"/>
  <c r="I121" i="1"/>
  <c r="I151" i="1" s="1"/>
  <c r="I152" i="1" s="1"/>
  <c r="M121" i="1"/>
  <c r="M151" i="1" s="1"/>
  <c r="M152" i="1" s="1"/>
  <c r="AA121" i="1"/>
  <c r="AA151" i="1" s="1"/>
  <c r="AE121" i="1"/>
  <c r="AE151" i="1" s="1"/>
  <c r="AE152" i="1" s="1"/>
  <c r="AQ121" i="1"/>
  <c r="AQ151" i="1" s="1"/>
  <c r="AQ152" i="1" s="1"/>
  <c r="W175" i="1"/>
  <c r="K208" i="1"/>
  <c r="G175" i="1"/>
  <c r="G207" i="1" s="1"/>
  <c r="G209" i="1" s="1"/>
  <c r="K175" i="1"/>
  <c r="K207" i="1" s="1"/>
  <c r="O175" i="1"/>
  <c r="O207" i="1" s="1"/>
  <c r="O209" i="1" s="1"/>
  <c r="S175" i="1"/>
  <c r="S207" i="1" s="1"/>
  <c r="S209" i="1" s="1"/>
  <c r="Y175" i="1"/>
  <c r="AO175" i="1"/>
  <c r="H150" i="1"/>
  <c r="H152" i="1" s="1"/>
  <c r="L150" i="1"/>
  <c r="L152" i="1" s="1"/>
  <c r="P150" i="1"/>
  <c r="P152" i="1" s="1"/>
  <c r="Z150" i="1"/>
  <c r="Z152" i="1" s="1"/>
  <c r="AD150" i="1"/>
  <c r="AD152" i="1" s="1"/>
  <c r="AH150" i="1"/>
  <c r="AH152" i="1" s="1"/>
  <c r="AL150" i="1"/>
  <c r="AL152" i="1" s="1"/>
  <c r="AP150" i="1"/>
  <c r="AP152" i="1" s="1"/>
  <c r="P208" i="1"/>
  <c r="P209" i="1" s="1"/>
  <c r="L176" i="1"/>
  <c r="L208" i="1" s="1"/>
  <c r="AD176" i="1"/>
  <c r="E207" i="1"/>
  <c r="E209" i="1" s="1"/>
  <c r="I207" i="1"/>
  <c r="I209" i="1" s="1"/>
  <c r="M207" i="1"/>
  <c r="M209" i="1" s="1"/>
  <c r="Q207" i="1"/>
  <c r="Q209" i="1" s="1"/>
  <c r="AO67" i="1" l="1"/>
  <c r="Y67" i="1"/>
  <c r="G67" i="1"/>
  <c r="AK67" i="1"/>
  <c r="S67" i="1"/>
  <c r="W151" i="1"/>
  <c r="D150" i="1"/>
  <c r="AG67" i="1"/>
  <c r="O67" i="1"/>
  <c r="W67" i="1"/>
  <c r="K209" i="1"/>
  <c r="D207" i="1"/>
  <c r="W152" i="1"/>
  <c r="AS67" i="1"/>
  <c r="AC67" i="1"/>
  <c r="K67" i="1"/>
  <c r="D152" i="1" l="1"/>
  <c r="D209" i="1"/>
</calcChain>
</file>

<file path=xl/sharedStrings.xml><?xml version="1.0" encoding="utf-8"?>
<sst xmlns="http://schemas.openxmlformats.org/spreadsheetml/2006/main" count="315" uniqueCount="63">
  <si>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</si>
  <si>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</si>
  <si>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</si>
  <si>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</si>
  <si>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</si>
  <si>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</si>
  <si>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</si>
  <si>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</si>
  <si>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</si>
  <si>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</si>
  <si>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</si>
  <si>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</si>
  <si>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</si>
  <si>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</si>
  <si>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</si>
  <si>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</si>
  <si>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</si>
  <si>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</si>
  <si>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</si>
  <si>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</si>
  <si>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</si>
  <si>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</si>
  <si>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</si>
  <si>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</si>
  <si>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</si>
  <si>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</si>
  <si>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</si>
  <si>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</si>
  <si>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</si>
  <si>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</si>
  <si>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</si>
  <si>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</si>
  <si>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</si>
  <si>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</si>
  <si>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</si>
  <si>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</si>
  <si>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</si>
  <si>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ОДБ.011</t>
  </si>
  <si>
    <t>ОДБ.12</t>
  </si>
  <si>
    <t>ОДБ.13</t>
  </si>
  <si>
    <t>ОП.00</t>
  </si>
  <si>
    <t>Общепрофессиональный цикл</t>
  </si>
  <si>
    <t>сам.р</t>
  </si>
  <si>
    <t>ОПД.01</t>
  </si>
  <si>
    <t>ОПД.02</t>
  </si>
  <si>
    <t>ОПД.03</t>
  </si>
  <si>
    <t>ОПД.04</t>
  </si>
  <si>
    <t>ПМ.00</t>
  </si>
  <si>
    <t>УП.01</t>
  </si>
  <si>
    <t>ПП.01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</si>
  <si>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</si>
  <si>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</si>
  <si>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</si>
  <si>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</si>
  <si>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</si>
  <si>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ОПД.05</t>
  </si>
  <si>
    <t>ОПД.06</t>
  </si>
  <si>
    <t>ВЧД.01</t>
  </si>
  <si>
    <t>ПМ.02</t>
  </si>
  <si>
    <t>УП.02</t>
  </si>
  <si>
    <t>ПП.02</t>
  </si>
  <si>
    <t>обязат.</t>
  </si>
  <si>
    <t>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</si>
</sst>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Times New Roman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6"/>
      <name val="Times New Roman"/>
      <family val="1"/>
      <charset val="204"/>
    </font>
    <font>
      <b/>
      <sz val="12"/>
      <name val="Arial Rounded MT Bold"/>
      <family val="2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i/>
      <sz val="14"/>
      <name val="Arial Rounded MT Bold"/>
      <family val="2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0" xfId="0" applyFo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6" fillId="6" borderId="1" xfId="0" applyFont="1" applyFill="1" applyBorder="1" applyAlignment="1">
      <alignment horizontal="justify" vertical="top" wrapText="1"/>
    </xf>
    <xf numFmtId="0" fontId="6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/>
    <xf numFmtId="0" fontId="10" fillId="7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15" fillId="8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5" fillId="8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>
      <alignment vertical="top"/>
    </xf>
    <xf numFmtId="0" fontId="0" fillId="0" borderId="1" xfId="0" applyBorder="1"/>
    <xf numFmtId="0" fontId="16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8" fillId="0" borderId="1" xfId="0" applyFont="1" applyFill="1" applyBorder="1" applyAlignment="1" applyProtection="1">
      <alignment vertical="top"/>
    </xf>
    <xf numFmtId="0" fontId="16" fillId="0" borderId="1" xfId="0" applyFont="1" applyBorder="1"/>
    <xf numFmtId="0" fontId="16" fillId="0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2" fillId="0" borderId="0" xfId="0" applyFont="1" applyFill="1"/>
    <xf numFmtId="0" fontId="0" fillId="0" borderId="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6" fillId="6" borderId="1" xfId="0" applyFont="1" applyFill="1" applyBorder="1"/>
    <xf numFmtId="0" fontId="9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4" borderId="2" xfId="0" applyFont="1" applyFill="1" applyBorder="1" applyAlignment="1">
      <alignment vertical="top"/>
    </xf>
    <xf numFmtId="0" fontId="19" fillId="0" borderId="1" xfId="0" applyFont="1" applyBorder="1"/>
    <xf numFmtId="0" fontId="9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4" borderId="2" xfId="0" applyFont="1" applyFill="1" applyBorder="1" applyAlignment="1">
      <alignment vertical="top"/>
    </xf>
    <xf numFmtId="0" fontId="15" fillId="4" borderId="2" xfId="0" applyFont="1" applyFill="1" applyBorder="1" applyAlignment="1" applyProtection="1">
      <alignment vertical="top"/>
    </xf>
    <xf numFmtId="0" fontId="0" fillId="10" borderId="0" xfId="0" applyFill="1"/>
    <xf numFmtId="0" fontId="20" fillId="0" borderId="1" xfId="0" applyFont="1" applyFill="1" applyBorder="1" applyAlignment="1">
      <alignment vertical="top"/>
    </xf>
    <xf numFmtId="1" fontId="2" fillId="0" borderId="0" xfId="0" applyNumberFormat="1" applyFont="1" applyFill="1" applyBorder="1"/>
    <xf numFmtId="0" fontId="3" fillId="8" borderId="1" xfId="0" applyFont="1" applyFill="1" applyBorder="1" applyAlignment="1">
      <alignment vertical="top"/>
    </xf>
    <xf numFmtId="0" fontId="6" fillId="11" borderId="1" xfId="0" applyFont="1" applyFill="1" applyBorder="1" applyAlignment="1">
      <alignment horizontal="justify" vertical="top" wrapText="1"/>
    </xf>
    <xf numFmtId="0" fontId="4" fillId="11" borderId="1" xfId="0" applyFont="1" applyFill="1" applyBorder="1" applyAlignment="1">
      <alignment vertical="top"/>
    </xf>
    <xf numFmtId="0" fontId="10" fillId="11" borderId="1" xfId="0" applyFont="1" applyFill="1" applyBorder="1" applyAlignment="1">
      <alignment vertical="top"/>
    </xf>
    <xf numFmtId="0" fontId="20" fillId="4" borderId="1" xfId="0" applyFont="1" applyFill="1" applyBorder="1" applyAlignment="1">
      <alignment vertical="top"/>
    </xf>
    <xf numFmtId="0" fontId="7" fillId="11" borderId="1" xfId="0" applyFont="1" applyFill="1" applyBorder="1" applyAlignment="1">
      <alignment horizontal="justify" vertical="top" wrapText="1"/>
    </xf>
    <xf numFmtId="0" fontId="15" fillId="11" borderId="1" xfId="0" applyFont="1" applyFill="1" applyBorder="1" applyAlignment="1">
      <alignment vertical="top"/>
    </xf>
    <xf numFmtId="0" fontId="7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vertical="top"/>
    </xf>
    <xf numFmtId="0" fontId="15" fillId="10" borderId="1" xfId="0" applyFont="1" applyFill="1" applyBorder="1" applyAlignment="1">
      <alignment vertical="top"/>
    </xf>
    <xf numFmtId="0" fontId="7" fillId="12" borderId="1" xfId="0" applyFont="1" applyFill="1" applyBorder="1" applyAlignment="1">
      <alignment horizontal="justify" vertical="top" wrapText="1"/>
    </xf>
    <xf numFmtId="0" fontId="4" fillId="12" borderId="1" xfId="0" applyFont="1" applyFill="1" applyBorder="1" applyAlignment="1">
      <alignment vertical="top"/>
    </xf>
    <xf numFmtId="0" fontId="15" fillId="12" borderId="1" xfId="0" applyFont="1" applyFill="1" applyBorder="1" applyAlignment="1">
      <alignment vertical="top"/>
    </xf>
    <xf numFmtId="0" fontId="7" fillId="13" borderId="1" xfId="0" applyFont="1" applyFill="1" applyBorder="1" applyAlignment="1">
      <alignment horizontal="justify" vertical="top" wrapText="1"/>
    </xf>
    <xf numFmtId="0" fontId="4" fillId="14" borderId="1" xfId="0" applyFont="1" applyFill="1" applyBorder="1" applyAlignment="1">
      <alignment vertical="top"/>
    </xf>
    <xf numFmtId="0" fontId="15" fillId="13" borderId="1" xfId="0" applyFont="1" applyFill="1" applyBorder="1" applyAlignment="1">
      <alignment vertical="top"/>
    </xf>
    <xf numFmtId="0" fontId="0" fillId="13" borderId="1" xfId="0" applyFill="1" applyBorder="1" applyAlignment="1">
      <alignment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2" fillId="0" borderId="1" xfId="0" applyFont="1" applyFill="1" applyBorder="1" applyAlignment="1"/>
    <xf numFmtId="0" fontId="12" fillId="4" borderId="1" xfId="0" applyFont="1" applyFill="1" applyBorder="1" applyAlignment="1"/>
    <xf numFmtId="0" fontId="12" fillId="4" borderId="2" xfId="0" applyFont="1" applyFill="1" applyBorder="1" applyAlignment="1"/>
    <xf numFmtId="0" fontId="2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0" fillId="15" borderId="0" xfId="0" applyFill="1"/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10" fillId="16" borderId="1" xfId="0" applyFont="1" applyFill="1" applyBorder="1" applyAlignment="1">
      <alignment vertical="top"/>
    </xf>
    <xf numFmtId="0" fontId="12" fillId="16" borderId="1" xfId="0" applyFont="1" applyFill="1" applyBorder="1" applyAlignment="1">
      <alignment vertical="top"/>
    </xf>
    <xf numFmtId="0" fontId="15" fillId="16" borderId="1" xfId="0" applyFont="1" applyFill="1" applyBorder="1" applyAlignment="1" applyProtection="1">
      <alignment vertical="top"/>
    </xf>
    <xf numFmtId="0" fontId="18" fillId="16" borderId="1" xfId="0" applyFont="1" applyFill="1" applyBorder="1" applyAlignment="1">
      <alignment vertical="top"/>
    </xf>
    <xf numFmtId="0" fontId="16" fillId="16" borderId="1" xfId="0" applyFont="1" applyFill="1" applyBorder="1" applyAlignment="1">
      <alignment vertical="top"/>
    </xf>
    <xf numFmtId="0" fontId="15" fillId="16" borderId="1" xfId="0" applyFont="1" applyFill="1" applyBorder="1" applyAlignment="1">
      <alignment vertical="top"/>
    </xf>
    <xf numFmtId="0" fontId="2" fillId="17" borderId="0" xfId="0" applyFont="1" applyFill="1"/>
    <xf numFmtId="0" fontId="11" fillId="0" borderId="0" xfId="0" applyFont="1" applyFill="1" applyBorder="1"/>
    <xf numFmtId="0" fontId="7" fillId="0" borderId="1" xfId="0" applyFont="1" applyFill="1" applyBorder="1" applyAlignment="1">
      <alignment horizontal="justify" vertical="top" wrapText="1"/>
    </xf>
    <xf numFmtId="0" fontId="15" fillId="9" borderId="1" xfId="0" applyFont="1" applyFill="1" applyBorder="1" applyAlignment="1">
      <alignment vertical="top"/>
    </xf>
    <xf numFmtId="0" fontId="3" fillId="10" borderId="0" xfId="0" applyFont="1" applyFill="1" applyBorder="1" applyAlignment="1">
      <alignment wrapText="1"/>
    </xf>
    <xf numFmtId="0" fontId="4" fillId="18" borderId="1" xfId="0" applyFont="1" applyFill="1" applyBorder="1" applyAlignment="1">
      <alignment vertical="top"/>
    </xf>
    <xf numFmtId="0" fontId="7" fillId="18" borderId="1" xfId="0" applyFont="1" applyFill="1" applyBorder="1" applyAlignment="1">
      <alignment horizontal="justify" vertical="top" wrapText="1"/>
    </xf>
    <xf numFmtId="0" fontId="7" fillId="14" borderId="1" xfId="0" applyFont="1" applyFill="1" applyBorder="1" applyAlignment="1">
      <alignment horizontal="justify" vertical="top" wrapText="1"/>
    </xf>
    <xf numFmtId="0" fontId="15" fillId="1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justify" vertical="top" wrapText="1"/>
    </xf>
    <xf numFmtId="0" fontId="16" fillId="1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/>
    <xf numFmtId="0" fontId="12" fillId="0" borderId="2" xfId="0" applyFont="1" applyFill="1" applyBorder="1" applyAlignment="1"/>
    <xf numFmtId="0" fontId="5" fillId="19" borderId="1" xfId="0" applyFont="1" applyFill="1" applyBorder="1" applyAlignment="1"/>
    <xf numFmtId="0" fontId="5" fillId="5" borderId="1" xfId="0" applyFont="1" applyFill="1" applyBorder="1" applyAlignment="1"/>
    <xf numFmtId="0" fontId="15" fillId="5" borderId="1" xfId="0" applyFont="1" applyFill="1" applyBorder="1" applyAlignment="1" applyProtection="1">
      <alignment vertical="top"/>
    </xf>
    <xf numFmtId="0" fontId="10" fillId="19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5" fillId="19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16" fillId="19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6" fillId="8" borderId="1" xfId="0" applyFont="1" applyFill="1" applyBorder="1" applyAlignment="1">
      <alignment vertical="top"/>
    </xf>
    <xf numFmtId="0" fontId="7" fillId="10" borderId="1" xfId="0" applyFont="1" applyFill="1" applyBorder="1" applyAlignment="1">
      <alignment vertical="top"/>
    </xf>
    <xf numFmtId="0" fontId="4" fillId="13" borderId="1" xfId="0" applyFont="1" applyFill="1" applyBorder="1" applyAlignment="1">
      <alignment vertical="top"/>
    </xf>
    <xf numFmtId="0" fontId="17" fillId="14" borderId="1" xfId="0" applyFont="1" applyFill="1" applyBorder="1" applyAlignment="1">
      <alignment vertical="top" wrapText="1"/>
    </xf>
    <xf numFmtId="0" fontId="20" fillId="19" borderId="1" xfId="0" applyFont="1" applyFill="1" applyBorder="1" applyAlignment="1">
      <alignment vertical="top"/>
    </xf>
    <xf numFmtId="0" fontId="20" fillId="5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justify" vertical="top" wrapText="1"/>
    </xf>
    <xf numFmtId="0" fontId="17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vertical="top"/>
    </xf>
    <xf numFmtId="0" fontId="16" fillId="6" borderId="1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/>
    </xf>
    <xf numFmtId="0" fontId="12" fillId="19" borderId="1" xfId="0" applyFont="1" applyFill="1" applyBorder="1" applyAlignment="1"/>
    <xf numFmtId="0" fontId="12" fillId="5" borderId="1" xfId="0" applyFont="1" applyFill="1" applyBorder="1" applyAlignment="1"/>
    <xf numFmtId="0" fontId="7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1" fontId="13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applyFill="1" applyBorder="1" applyAlignment="1"/>
    <xf numFmtId="1" fontId="2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/>
    <xf numFmtId="0" fontId="5" fillId="0" borderId="2" xfId="0" applyFont="1" applyBorder="1" applyAlignment="1"/>
    <xf numFmtId="0" fontId="18" fillId="4" borderId="2" xfId="0" applyFont="1" applyFill="1" applyBorder="1" applyAlignment="1">
      <alignment vertical="top"/>
    </xf>
    <xf numFmtId="0" fontId="5" fillId="0" borderId="2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/>
    <xf numFmtId="0" fontId="3" fillId="0" borderId="0" xfId="0" applyFont="1" applyFill="1" applyBorder="1"/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7-2018%20&#1059;&#1095;&#1077;&#1073;&#1085;&#1099;&#1077;%20&#1087;&#1083;&#1072;&#1085;&#1099;%20&#1082;&#1086;&#1088;&#1088;&#1077;&#1082;&#1094;&#1080;&#1103;%20&#1087;&#1086;%20&#1040;&#1089;&#1090;&#1088;&#1086;&#1085;&#1086;&#1084;&#1080;&#1080;/&#1059;&#1055;%20&#1052;&#1040;&#1057;&#1058;&#1045;&#1056;%20&#1048;%20&#1069;&#1051;&#1045;&#1050;&#1058;&#1056;&#1048;&#1050;%20&#1073;&#1077;&#1079;%20&#1080;&#1079;&#1084;/&#1075;&#1088;&#1091;&#1087;&#1087;&#1099;%202015%20&#1075;_&#1080;_2016%20&#1075;_&#1087;&#1086;&#1089;&#1090;&#1091;&#1087;&#1083;&#1077;&#1085;&#1080;&#1103;%20%20&#1101;&#1083;&#1077;&#1082;&#1090;&#1088;&#1086;&#1085;&#1085;&#1099;&#1077;%20&#1087;&#1083;&#1072;&#1085;&#1099;%202&#1075;%2010%20&#1084;(&#1074;&#1072;&#1088;&#1080;&#1072;&#1085;&#1090;25.05.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 цифры"/>
      <sheetName val="Календарный график Мастер"/>
      <sheetName val="Монтажник РЭА"/>
      <sheetName val="Сводная Монтажник РЭА"/>
      <sheetName val="СТАНОЧНИК"/>
      <sheetName val="Сводная по курсам СТАНОЧНИК"/>
      <sheetName val="ЭЛЕКТРОМОНТЕР"/>
      <sheetName val="СВОДНАЯ ПО КУРСАМ ЭЛЕКТРОМОНТЕР"/>
      <sheetName val="АВТОМЕХАНИК 2_10"/>
      <sheetName val="Календарный план Автомех 2_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Русский язык</v>
          </cell>
        </row>
        <row r="8">
          <cell r="B8" t="str">
            <v>Литература</v>
          </cell>
        </row>
        <row r="9">
          <cell r="B9" t="str">
            <v>Иностранный язык</v>
          </cell>
        </row>
        <row r="10">
          <cell r="B10" t="str">
            <v>История</v>
          </cell>
        </row>
        <row r="11">
          <cell r="B11" t="str">
            <v>Обществознание ( вкл. Экономику и право)</v>
          </cell>
        </row>
        <row r="12">
          <cell r="B12" t="str">
            <v>Химия</v>
          </cell>
        </row>
        <row r="13">
          <cell r="B13" t="str">
            <v>Физика (профильный)</v>
          </cell>
        </row>
        <row r="14">
          <cell r="B14" t="str">
            <v>Биология</v>
          </cell>
        </row>
        <row r="15">
          <cell r="A15" t="str">
            <v>ОД.09</v>
          </cell>
          <cell r="B15" t="str">
            <v>Экология</v>
          </cell>
        </row>
        <row r="16">
          <cell r="B16" t="str">
            <v>География</v>
          </cell>
        </row>
        <row r="17">
          <cell r="B17" t="str">
            <v>Математика (профильный)</v>
          </cell>
        </row>
        <row r="18">
          <cell r="B18" t="str">
            <v>Информатика и ИКТ (профильный)</v>
          </cell>
        </row>
        <row r="19">
          <cell r="B19" t="str">
            <v>ОБЖ</v>
          </cell>
        </row>
        <row r="20">
          <cell r="B20" t="str">
            <v>Физическая культура</v>
          </cell>
        </row>
        <row r="21">
          <cell r="B21" t="str">
            <v>Общепрофессиональный цикл</v>
          </cell>
        </row>
        <row r="22">
          <cell r="B22" t="str">
            <v>Техническое черчение</v>
          </cell>
        </row>
        <row r="23">
          <cell r="B23" t="str">
            <v>Электротехника</v>
          </cell>
        </row>
        <row r="24">
          <cell r="B24" t="str">
            <v>Основы технической механики и слесарных работ</v>
          </cell>
        </row>
        <row r="25">
          <cell r="B25" t="str">
            <v>Материаловедение</v>
          </cell>
        </row>
        <row r="26">
          <cell r="A26" t="str">
            <v>ОП.05</v>
          </cell>
          <cell r="B26" t="str">
            <v>Охрана труда</v>
          </cell>
        </row>
        <row r="27">
          <cell r="A27" t="str">
            <v>ОП.06</v>
          </cell>
          <cell r="B27" t="str">
            <v>Безопасность жизнедеятельности</v>
          </cell>
        </row>
        <row r="28">
          <cell r="A28" t="str">
            <v>ОП.07</v>
          </cell>
          <cell r="B28" t="str">
            <v>Основы деловой культуры</v>
          </cell>
        </row>
        <row r="29">
          <cell r="A29" t="str">
            <v xml:space="preserve">П.00 </v>
          </cell>
        </row>
        <row r="30">
          <cell r="B30" t="str">
            <v xml:space="preserve">ПРОФЕССИОНАЛЬНЫЕ МОДУЛИ </v>
          </cell>
        </row>
        <row r="31">
          <cell r="A31" t="str">
            <v>ПМ.01</v>
          </cell>
          <cell r="B31" t="str">
            <v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v>
          </cell>
        </row>
        <row r="32">
          <cell r="A32" t="str">
            <v>МДК.01.01</v>
          </cell>
          <cell r="B32" t="str">
            <v>Основы слесарно-сборочных и электромонтажных работ</v>
          </cell>
        </row>
        <row r="33">
          <cell r="A33" t="str">
            <v>МДК.01.02</v>
          </cell>
          <cell r="B33" t="str">
            <v>Организация работ по сборке, монтажу и ремонту электроборудования промышленных организаций.</v>
          </cell>
        </row>
        <row r="34">
          <cell r="A34" t="str">
            <v>УП.01</v>
          </cell>
          <cell r="B34" t="str">
            <v>Учебная практика</v>
          </cell>
        </row>
        <row r="35">
          <cell r="A35" t="str">
            <v>ПП.01</v>
          </cell>
          <cell r="B35" t="str">
            <v>Производственная практика</v>
          </cell>
        </row>
        <row r="36">
          <cell r="A36" t="str">
            <v>ПМ.02</v>
          </cell>
          <cell r="B36" t="str">
            <v>Проверка и наладка электроборудования</v>
          </cell>
        </row>
        <row r="37">
          <cell r="A37" t="str">
            <v>МДК.02.01</v>
          </cell>
          <cell r="B37" t="str">
            <v>Организация и технология проверки электрооборудования</v>
          </cell>
        </row>
        <row r="38">
          <cell r="A38" t="str">
            <v>МДК.02.02</v>
          </cell>
          <cell r="B38" t="str">
            <v>Контрольно-измерительные приборы</v>
          </cell>
        </row>
        <row r="39">
          <cell r="A39" t="str">
            <v>УП.02</v>
          </cell>
          <cell r="B39" t="str">
            <v>Учебная практика</v>
          </cell>
        </row>
        <row r="40">
          <cell r="A40" t="str">
            <v>ПП.02</v>
          </cell>
          <cell r="B40" t="str">
            <v>Производственная практика</v>
          </cell>
        </row>
        <row r="41">
          <cell r="A41" t="str">
            <v>ПМ.03</v>
          </cell>
          <cell r="B41" t="str">
            <v>Устранение и предупреждение аварий и неполадок электроборудования.</v>
          </cell>
        </row>
        <row r="42">
          <cell r="A42" t="str">
            <v>МДК.03.01</v>
          </cell>
          <cell r="B42" t="str">
            <v>Организация технического обслуживания электрооборудования промышленных организаций.</v>
          </cell>
        </row>
        <row r="43">
          <cell r="A43" t="str">
            <v>УП.03</v>
          </cell>
          <cell r="B43" t="str">
            <v>Учебная практики</v>
          </cell>
        </row>
        <row r="44">
          <cell r="A44" t="str">
            <v>ПП.03</v>
          </cell>
          <cell r="B44" t="str">
            <v>Производственная практика</v>
          </cell>
        </row>
        <row r="45">
          <cell r="A45" t="str">
            <v>ФК.00</v>
          </cell>
          <cell r="B45" t="str">
            <v>Физическая культура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BM216"/>
  <sheetViews>
    <sheetView tabSelected="1" topLeftCell="N1" zoomScale="45" zoomScaleNormal="45" workbookViewId="0">
      <selection activeCell="BI23" sqref="BI23"/>
    </sheetView>
  </sheetViews>
  <sheetFormatPr defaultRowHeight="20.25" x14ac:dyDescent="0.3"/>
  <cols>
    <col min="1" max="1" width="17.6640625" customWidth="1"/>
    <col min="2" max="2" width="64.83203125" customWidth="1"/>
    <col min="3" max="3" width="11.83203125" customWidth="1"/>
    <col min="4" max="4" width="13.1640625" customWidth="1"/>
    <col min="5" max="41" width="7.5" customWidth="1"/>
    <col min="42" max="42" width="8.5" customWidth="1"/>
    <col min="43" max="55" width="7.5" customWidth="1"/>
    <col min="56" max="56" width="14.33203125" customWidth="1"/>
    <col min="57" max="57" width="18.1640625" bestFit="1" customWidth="1"/>
    <col min="58" max="58" width="19.33203125" customWidth="1"/>
    <col min="59" max="59" width="9.33203125" style="7"/>
    <col min="60" max="60" width="18" customWidth="1"/>
    <col min="61" max="61" width="16" customWidth="1"/>
    <col min="62" max="62" width="57.6640625" customWidth="1"/>
  </cols>
  <sheetData>
    <row r="1" spans="1:62" ht="45.75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41"/>
      <c r="BE1" s="141"/>
      <c r="BF1" s="141"/>
      <c r="BG1" s="81"/>
      <c r="BH1" s="141"/>
      <c r="BI1" s="141"/>
      <c r="BJ1" s="141"/>
    </row>
    <row r="2" spans="1:62" x14ac:dyDescent="0.3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150"/>
      <c r="BD2" s="141"/>
      <c r="BE2" s="141"/>
      <c r="BF2" s="141"/>
      <c r="BG2" s="81"/>
      <c r="BH2" s="141"/>
      <c r="BI2" s="141"/>
      <c r="BJ2" s="141"/>
    </row>
    <row r="3" spans="1:62" x14ac:dyDescent="0.3">
      <c r="A3" s="3"/>
      <c r="B3" s="3"/>
      <c r="C3" s="4"/>
      <c r="D3" s="8">
        <v>1</v>
      </c>
      <c r="E3" s="8">
        <v>8</v>
      </c>
      <c r="F3" s="8">
        <v>15</v>
      </c>
      <c r="G3" s="8">
        <v>22</v>
      </c>
      <c r="H3" s="5"/>
      <c r="I3" s="8">
        <v>6</v>
      </c>
      <c r="J3" s="8">
        <v>13</v>
      </c>
      <c r="K3" s="8">
        <v>20</v>
      </c>
      <c r="L3" s="5"/>
      <c r="M3" s="8">
        <v>3</v>
      </c>
      <c r="N3" s="8">
        <v>10</v>
      </c>
      <c r="O3" s="8">
        <v>17</v>
      </c>
      <c r="P3" s="9">
        <v>24</v>
      </c>
      <c r="Q3" s="8">
        <v>1</v>
      </c>
      <c r="R3" s="8">
        <v>8</v>
      </c>
      <c r="S3" s="8">
        <v>15</v>
      </c>
      <c r="T3" s="8">
        <v>22</v>
      </c>
      <c r="U3" s="6"/>
      <c r="V3" s="8">
        <v>5</v>
      </c>
      <c r="W3" s="8">
        <v>12</v>
      </c>
      <c r="X3" s="8">
        <v>19</v>
      </c>
      <c r="Y3" s="9">
        <v>26</v>
      </c>
      <c r="Z3" s="8">
        <v>2</v>
      </c>
      <c r="AA3" s="8">
        <v>9</v>
      </c>
      <c r="AB3" s="8">
        <v>16</v>
      </c>
      <c r="AC3" s="9">
        <v>23</v>
      </c>
      <c r="AD3" s="8">
        <v>1</v>
      </c>
      <c r="AE3" s="8">
        <v>8</v>
      </c>
      <c r="AF3" s="8">
        <v>15</v>
      </c>
      <c r="AG3" s="8">
        <v>22</v>
      </c>
      <c r="AH3" s="5"/>
      <c r="AI3" s="8">
        <v>5</v>
      </c>
      <c r="AJ3" s="8">
        <v>12</v>
      </c>
      <c r="AK3" s="8">
        <v>19</v>
      </c>
      <c r="AL3" s="5"/>
      <c r="AM3" s="8">
        <v>3</v>
      </c>
      <c r="AN3" s="8">
        <v>10</v>
      </c>
      <c r="AO3" s="8">
        <v>17</v>
      </c>
      <c r="AP3" s="9">
        <v>24</v>
      </c>
      <c r="AQ3" s="5"/>
      <c r="AR3" s="8">
        <v>7</v>
      </c>
      <c r="AS3" s="8">
        <v>14</v>
      </c>
      <c r="AT3" s="8">
        <v>21</v>
      </c>
      <c r="AU3" s="5"/>
      <c r="AV3" s="8">
        <v>5</v>
      </c>
      <c r="AW3" s="8">
        <v>12</v>
      </c>
      <c r="AX3" s="8">
        <v>19</v>
      </c>
      <c r="AY3" s="9">
        <v>26</v>
      </c>
      <c r="AZ3" s="8">
        <v>2</v>
      </c>
      <c r="BA3" s="8">
        <v>9</v>
      </c>
      <c r="BB3" s="8">
        <v>16</v>
      </c>
      <c r="BC3" s="151">
        <v>23</v>
      </c>
      <c r="BD3" s="141"/>
      <c r="BE3" s="141"/>
      <c r="BF3" s="141"/>
      <c r="BG3" s="81"/>
      <c r="BH3" s="141"/>
      <c r="BI3" s="141"/>
      <c r="BJ3" s="141"/>
    </row>
    <row r="4" spans="1:62" x14ac:dyDescent="0.3">
      <c r="A4" s="3"/>
      <c r="B4" s="3"/>
      <c r="C4" s="4"/>
      <c r="D4" s="8">
        <v>6</v>
      </c>
      <c r="E4" s="8">
        <v>13</v>
      </c>
      <c r="F4" s="8">
        <v>20</v>
      </c>
      <c r="G4" s="8">
        <v>27</v>
      </c>
      <c r="H4" s="5"/>
      <c r="I4" s="8">
        <v>11</v>
      </c>
      <c r="J4" s="8">
        <v>18</v>
      </c>
      <c r="K4" s="8">
        <v>25</v>
      </c>
      <c r="L4" s="5"/>
      <c r="M4" s="8">
        <v>8</v>
      </c>
      <c r="N4" s="8">
        <v>15</v>
      </c>
      <c r="O4" s="8">
        <v>22</v>
      </c>
      <c r="P4" s="9">
        <v>29</v>
      </c>
      <c r="Q4" s="8">
        <v>6</v>
      </c>
      <c r="R4" s="8">
        <v>13</v>
      </c>
      <c r="S4" s="8">
        <v>20</v>
      </c>
      <c r="T4" s="8">
        <v>27</v>
      </c>
      <c r="U4" s="6"/>
      <c r="V4" s="8">
        <v>10</v>
      </c>
      <c r="W4" s="8">
        <v>17</v>
      </c>
      <c r="X4" s="8">
        <v>24</v>
      </c>
      <c r="Y4" s="9">
        <v>31</v>
      </c>
      <c r="Z4" s="8">
        <v>7</v>
      </c>
      <c r="AA4" s="8">
        <v>14</v>
      </c>
      <c r="AB4" s="8">
        <v>21</v>
      </c>
      <c r="AC4" s="9">
        <v>28</v>
      </c>
      <c r="AD4" s="8">
        <v>6</v>
      </c>
      <c r="AE4" s="8">
        <v>13</v>
      </c>
      <c r="AF4" s="8">
        <v>20</v>
      </c>
      <c r="AG4" s="8">
        <v>27</v>
      </c>
      <c r="AH4" s="5"/>
      <c r="AI4" s="8">
        <v>10</v>
      </c>
      <c r="AJ4" s="8">
        <v>17</v>
      </c>
      <c r="AK4" s="8">
        <v>24</v>
      </c>
      <c r="AL4" s="5"/>
      <c r="AM4" s="8">
        <v>8</v>
      </c>
      <c r="AN4" s="8">
        <v>15</v>
      </c>
      <c r="AO4" s="8">
        <v>22</v>
      </c>
      <c r="AP4" s="9">
        <v>29</v>
      </c>
      <c r="AQ4" s="5"/>
      <c r="AR4" s="8">
        <v>12</v>
      </c>
      <c r="AS4" s="8">
        <v>19</v>
      </c>
      <c r="AT4" s="8">
        <v>26</v>
      </c>
      <c r="AU4" s="5"/>
      <c r="AV4" s="8">
        <v>10</v>
      </c>
      <c r="AW4" s="8">
        <v>17</v>
      </c>
      <c r="AX4" s="8">
        <v>24</v>
      </c>
      <c r="AY4" s="9">
        <v>31</v>
      </c>
      <c r="AZ4" s="8">
        <v>7</v>
      </c>
      <c r="BA4" s="8">
        <v>14</v>
      </c>
      <c r="BB4" s="8">
        <v>21</v>
      </c>
      <c r="BC4" s="151">
        <v>28</v>
      </c>
      <c r="BD4" s="141"/>
      <c r="BE4" s="141"/>
      <c r="BF4" s="141"/>
      <c r="BG4" s="81"/>
      <c r="BH4" s="141"/>
      <c r="BI4" s="141"/>
      <c r="BJ4" s="142"/>
    </row>
    <row r="5" spans="1:62" x14ac:dyDescent="0.3">
      <c r="A5" s="3"/>
      <c r="B5" s="3"/>
      <c r="C5" s="4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1"/>
      <c r="V5" s="12"/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4"/>
      <c r="AV5" s="10"/>
      <c r="AW5" s="10"/>
      <c r="AX5" s="10"/>
      <c r="AY5" s="14"/>
      <c r="AZ5" s="10"/>
      <c r="BA5" s="10"/>
      <c r="BB5" s="10"/>
      <c r="BC5" s="152"/>
      <c r="BD5" s="141"/>
      <c r="BE5" s="141"/>
      <c r="BF5" s="141"/>
      <c r="BG5" s="81"/>
      <c r="BH5" s="141"/>
      <c r="BI5" s="141"/>
      <c r="BJ5" s="142"/>
    </row>
    <row r="6" spans="1:62" x14ac:dyDescent="0.3">
      <c r="A6" s="3"/>
      <c r="B6" s="3"/>
      <c r="C6" s="4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2">
        <v>18</v>
      </c>
      <c r="V6" s="12">
        <v>19</v>
      </c>
      <c r="W6" s="13">
        <v>20</v>
      </c>
      <c r="X6" s="13">
        <v>21</v>
      </c>
      <c r="Y6" s="13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  <c r="AH6" s="10">
        <v>31</v>
      </c>
      <c r="AI6" s="10">
        <v>32</v>
      </c>
      <c r="AJ6" s="10">
        <v>33</v>
      </c>
      <c r="AK6" s="10">
        <v>34</v>
      </c>
      <c r="AL6" s="10">
        <v>35</v>
      </c>
      <c r="AM6" s="10">
        <v>36</v>
      </c>
      <c r="AN6" s="10">
        <v>37</v>
      </c>
      <c r="AO6" s="10">
        <v>38</v>
      </c>
      <c r="AP6" s="10">
        <v>39</v>
      </c>
      <c r="AQ6" s="10">
        <v>40</v>
      </c>
      <c r="AR6" s="10">
        <v>41</v>
      </c>
      <c r="AS6" s="10">
        <v>42</v>
      </c>
      <c r="AT6" s="10">
        <v>43</v>
      </c>
      <c r="AU6" s="10">
        <v>44</v>
      </c>
      <c r="AV6" s="10">
        <v>45</v>
      </c>
      <c r="AW6" s="10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52">
        <v>52</v>
      </c>
      <c r="BD6" s="136"/>
      <c r="BE6" s="136"/>
      <c r="BF6" s="155"/>
      <c r="BG6" s="81"/>
      <c r="BH6" s="136"/>
      <c r="BI6" s="136"/>
      <c r="BJ6" s="141"/>
    </row>
    <row r="7" spans="1:62" ht="37.5" x14ac:dyDescent="0.3">
      <c r="A7" s="15" t="s">
        <v>22</v>
      </c>
      <c r="B7" s="16" t="s">
        <v>23</v>
      </c>
      <c r="C7" s="17" t="s">
        <v>24</v>
      </c>
      <c r="D7" s="18">
        <f t="shared" ref="D7:T7" si="0">D9+D11+D13+D15+D17+D19+D21+D23+D27+D29+D31+D33+D35</f>
        <v>25</v>
      </c>
      <c r="E7" s="18">
        <f t="shared" si="0"/>
        <v>25</v>
      </c>
      <c r="F7" s="18">
        <f t="shared" si="0"/>
        <v>25</v>
      </c>
      <c r="G7" s="18">
        <f t="shared" si="0"/>
        <v>25</v>
      </c>
      <c r="H7" s="18">
        <f t="shared" si="0"/>
        <v>25</v>
      </c>
      <c r="I7" s="18">
        <f t="shared" si="0"/>
        <v>25</v>
      </c>
      <c r="J7" s="18">
        <f t="shared" si="0"/>
        <v>25</v>
      </c>
      <c r="K7" s="18">
        <f t="shared" si="0"/>
        <v>25</v>
      </c>
      <c r="L7" s="18">
        <f t="shared" si="0"/>
        <v>25</v>
      </c>
      <c r="M7" s="18">
        <f t="shared" si="0"/>
        <v>25</v>
      </c>
      <c r="N7" s="18">
        <f t="shared" si="0"/>
        <v>25</v>
      </c>
      <c r="O7" s="18">
        <f t="shared" si="0"/>
        <v>25</v>
      </c>
      <c r="P7" s="18">
        <f t="shared" si="0"/>
        <v>25</v>
      </c>
      <c r="Q7" s="18">
        <f t="shared" si="0"/>
        <v>25</v>
      </c>
      <c r="R7" s="18">
        <f t="shared" si="0"/>
        <v>25</v>
      </c>
      <c r="S7" s="18">
        <f t="shared" si="0"/>
        <v>25</v>
      </c>
      <c r="T7" s="18">
        <f t="shared" si="0"/>
        <v>25</v>
      </c>
      <c r="U7" s="19"/>
      <c r="V7" s="19"/>
      <c r="W7" s="18">
        <f t="shared" ref="W7:AT7" si="1">W9+W11+W13+W15+W17+W19+W21+W23+W27+W29+W31+W33+W35</f>
        <v>24</v>
      </c>
      <c r="X7" s="18">
        <f t="shared" si="1"/>
        <v>24</v>
      </c>
      <c r="Y7" s="18">
        <f t="shared" si="1"/>
        <v>24</v>
      </c>
      <c r="Z7" s="18">
        <f t="shared" si="1"/>
        <v>24</v>
      </c>
      <c r="AA7" s="18">
        <f t="shared" si="1"/>
        <v>24</v>
      </c>
      <c r="AB7" s="18">
        <f t="shared" si="1"/>
        <v>24</v>
      </c>
      <c r="AC7" s="18">
        <f t="shared" si="1"/>
        <v>24</v>
      </c>
      <c r="AD7" s="18">
        <f t="shared" si="1"/>
        <v>24</v>
      </c>
      <c r="AE7" s="18">
        <f t="shared" si="1"/>
        <v>24</v>
      </c>
      <c r="AF7" s="18">
        <f t="shared" si="1"/>
        <v>24</v>
      </c>
      <c r="AG7" s="18">
        <f t="shared" si="1"/>
        <v>24</v>
      </c>
      <c r="AH7" s="18">
        <f t="shared" si="1"/>
        <v>24</v>
      </c>
      <c r="AI7" s="18">
        <f t="shared" si="1"/>
        <v>24</v>
      </c>
      <c r="AJ7" s="18">
        <f t="shared" si="1"/>
        <v>24</v>
      </c>
      <c r="AK7" s="18">
        <f t="shared" si="1"/>
        <v>24</v>
      </c>
      <c r="AL7" s="18">
        <f t="shared" si="1"/>
        <v>24</v>
      </c>
      <c r="AM7" s="18">
        <f t="shared" si="1"/>
        <v>24</v>
      </c>
      <c r="AN7" s="18">
        <f t="shared" si="1"/>
        <v>24</v>
      </c>
      <c r="AO7" s="18">
        <f t="shared" si="1"/>
        <v>24</v>
      </c>
      <c r="AP7" s="18">
        <f t="shared" si="1"/>
        <v>24</v>
      </c>
      <c r="AQ7" s="18">
        <f t="shared" si="1"/>
        <v>24</v>
      </c>
      <c r="AR7" s="18">
        <f t="shared" si="1"/>
        <v>24</v>
      </c>
      <c r="AS7" s="18">
        <f t="shared" si="1"/>
        <v>24</v>
      </c>
      <c r="AT7" s="18">
        <f t="shared" si="1"/>
        <v>24</v>
      </c>
      <c r="AU7" s="19"/>
      <c r="AV7" s="19"/>
      <c r="AW7" s="19"/>
      <c r="AX7" s="19"/>
      <c r="AY7" s="19"/>
      <c r="AZ7" s="19"/>
      <c r="BA7" s="19"/>
      <c r="BB7" s="19"/>
      <c r="BC7" s="49"/>
      <c r="BD7" s="136"/>
      <c r="BE7" s="136"/>
      <c r="BF7" s="95"/>
      <c r="BG7" s="81"/>
      <c r="BH7" s="81"/>
      <c r="BI7" s="81"/>
      <c r="BJ7" s="156"/>
    </row>
    <row r="8" spans="1:62" x14ac:dyDescent="0.3">
      <c r="A8" s="20"/>
      <c r="B8" s="20"/>
      <c r="C8" s="21" t="s">
        <v>25</v>
      </c>
      <c r="D8" s="22">
        <f t="shared" ref="D8:T8" si="2">D10+D12+D14+D16+D18+D20+D22+D26+D28+D30+D32+D34+D36</f>
        <v>14</v>
      </c>
      <c r="E8" s="22">
        <f t="shared" si="2"/>
        <v>11</v>
      </c>
      <c r="F8" s="22">
        <f t="shared" si="2"/>
        <v>14</v>
      </c>
      <c r="G8" s="22">
        <f t="shared" si="2"/>
        <v>11</v>
      </c>
      <c r="H8" s="22">
        <f t="shared" si="2"/>
        <v>15</v>
      </c>
      <c r="I8" s="22">
        <f t="shared" si="2"/>
        <v>10</v>
      </c>
      <c r="J8" s="22">
        <f t="shared" si="2"/>
        <v>15</v>
      </c>
      <c r="K8" s="22">
        <f t="shared" si="2"/>
        <v>10</v>
      </c>
      <c r="L8" s="22">
        <f t="shared" si="2"/>
        <v>15</v>
      </c>
      <c r="M8" s="22">
        <f t="shared" si="2"/>
        <v>10</v>
      </c>
      <c r="N8" s="22">
        <f t="shared" si="2"/>
        <v>15</v>
      </c>
      <c r="O8" s="22">
        <f t="shared" si="2"/>
        <v>10</v>
      </c>
      <c r="P8" s="22">
        <f t="shared" si="2"/>
        <v>15</v>
      </c>
      <c r="Q8" s="22">
        <f t="shared" si="2"/>
        <v>11</v>
      </c>
      <c r="R8" s="22">
        <f t="shared" si="2"/>
        <v>14</v>
      </c>
      <c r="S8" s="22">
        <f t="shared" si="2"/>
        <v>10</v>
      </c>
      <c r="T8" s="22">
        <f t="shared" si="2"/>
        <v>15</v>
      </c>
      <c r="U8" s="23"/>
      <c r="V8" s="23"/>
      <c r="W8" s="22">
        <f t="shared" ref="W8:AT8" si="3">W10+W12+W14+W16+W18+W20+W22+W26+W28+W30+W32+W34+W36</f>
        <v>12</v>
      </c>
      <c r="X8" s="22">
        <f t="shared" si="3"/>
        <v>11</v>
      </c>
      <c r="Y8" s="22">
        <f t="shared" si="3"/>
        <v>12</v>
      </c>
      <c r="Z8" s="22">
        <f t="shared" si="3"/>
        <v>11</v>
      </c>
      <c r="AA8" s="22">
        <f t="shared" si="3"/>
        <v>12</v>
      </c>
      <c r="AB8" s="22">
        <f t="shared" si="3"/>
        <v>11</v>
      </c>
      <c r="AC8" s="22">
        <f t="shared" si="3"/>
        <v>12</v>
      </c>
      <c r="AD8" s="22">
        <f t="shared" si="3"/>
        <v>11</v>
      </c>
      <c r="AE8" s="22">
        <f t="shared" si="3"/>
        <v>12</v>
      </c>
      <c r="AF8" s="22">
        <f t="shared" si="3"/>
        <v>11</v>
      </c>
      <c r="AG8" s="22">
        <f t="shared" si="3"/>
        <v>12</v>
      </c>
      <c r="AH8" s="22">
        <f t="shared" si="3"/>
        <v>11</v>
      </c>
      <c r="AI8" s="22">
        <f t="shared" si="3"/>
        <v>12</v>
      </c>
      <c r="AJ8" s="22">
        <f t="shared" si="3"/>
        <v>11</v>
      </c>
      <c r="AK8" s="22">
        <f t="shared" si="3"/>
        <v>12</v>
      </c>
      <c r="AL8" s="22">
        <f t="shared" si="3"/>
        <v>11</v>
      </c>
      <c r="AM8" s="22">
        <f t="shared" si="3"/>
        <v>12</v>
      </c>
      <c r="AN8" s="22">
        <f t="shared" si="3"/>
        <v>11</v>
      </c>
      <c r="AO8" s="22">
        <f t="shared" si="3"/>
        <v>12</v>
      </c>
      <c r="AP8" s="22">
        <f t="shared" si="3"/>
        <v>11</v>
      </c>
      <c r="AQ8" s="22">
        <f t="shared" si="3"/>
        <v>12</v>
      </c>
      <c r="AR8" s="22">
        <f t="shared" si="3"/>
        <v>11</v>
      </c>
      <c r="AS8" s="22">
        <f t="shared" si="3"/>
        <v>12</v>
      </c>
      <c r="AT8" s="22">
        <f t="shared" si="3"/>
        <v>11</v>
      </c>
      <c r="AU8" s="23"/>
      <c r="AV8" s="23"/>
      <c r="AW8" s="23"/>
      <c r="AX8" s="23"/>
      <c r="AY8" s="23"/>
      <c r="AZ8" s="23"/>
      <c r="BA8" s="23"/>
      <c r="BB8" s="23"/>
      <c r="BC8" s="53"/>
      <c r="BD8" s="136"/>
      <c r="BE8" s="136"/>
      <c r="BF8" s="81"/>
      <c r="BG8" s="81"/>
      <c r="BH8" s="143"/>
      <c r="BI8" s="144"/>
      <c r="BJ8" s="141"/>
    </row>
    <row r="9" spans="1:62" x14ac:dyDescent="0.3">
      <c r="A9" s="24" t="s">
        <v>26</v>
      </c>
      <c r="B9" s="24" t="str">
        <f>[1]ЭЛЕКТРОМОНТЕР!B7</f>
        <v>Русский язык</v>
      </c>
      <c r="C9" s="25" t="s">
        <v>24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7"/>
      <c r="V9" s="27"/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9"/>
      <c r="AV9" s="29"/>
      <c r="AW9" s="29"/>
      <c r="AX9" s="29"/>
      <c r="AY9" s="29"/>
      <c r="AZ9" s="29"/>
      <c r="BA9" s="29"/>
      <c r="BB9" s="29"/>
      <c r="BC9" s="54"/>
      <c r="BD9" s="136"/>
      <c r="BE9" s="136"/>
      <c r="BF9" s="81"/>
      <c r="BG9" s="81"/>
      <c r="BH9" s="81"/>
      <c r="BI9" s="81"/>
      <c r="BJ9" s="157"/>
    </row>
    <row r="10" spans="1:62" x14ac:dyDescent="0.3">
      <c r="A10" s="30"/>
      <c r="B10" s="31"/>
      <c r="C10" s="32" t="s">
        <v>27</v>
      </c>
      <c r="D10" s="33">
        <v>1</v>
      </c>
      <c r="E10" s="33"/>
      <c r="F10" s="33">
        <v>1</v>
      </c>
      <c r="G10" s="33"/>
      <c r="H10" s="33">
        <v>1</v>
      </c>
      <c r="I10" s="33"/>
      <c r="J10" s="33">
        <v>1</v>
      </c>
      <c r="K10" s="33"/>
      <c r="L10" s="33">
        <v>1</v>
      </c>
      <c r="M10" s="33"/>
      <c r="N10" s="33">
        <v>1</v>
      </c>
      <c r="O10" s="33"/>
      <c r="P10" s="33">
        <v>1</v>
      </c>
      <c r="Q10" s="33"/>
      <c r="R10" s="33">
        <v>1</v>
      </c>
      <c r="S10" s="33"/>
      <c r="T10" s="34">
        <v>1</v>
      </c>
      <c r="U10" s="35"/>
      <c r="V10" s="35"/>
      <c r="W10" s="33">
        <v>1</v>
      </c>
      <c r="X10" s="33"/>
      <c r="Y10" s="33">
        <v>1</v>
      </c>
      <c r="Z10" s="33"/>
      <c r="AA10" s="36">
        <v>1</v>
      </c>
      <c r="AB10" s="33"/>
      <c r="AC10" s="33">
        <v>1</v>
      </c>
      <c r="AD10" s="33"/>
      <c r="AE10" s="33">
        <v>1</v>
      </c>
      <c r="AF10" s="33"/>
      <c r="AG10" s="33">
        <v>1</v>
      </c>
      <c r="AH10" s="33"/>
      <c r="AI10" s="33">
        <v>1</v>
      </c>
      <c r="AJ10" s="33"/>
      <c r="AK10" s="33">
        <v>1</v>
      </c>
      <c r="AL10" s="33"/>
      <c r="AM10" s="33">
        <v>1</v>
      </c>
      <c r="AN10" s="33"/>
      <c r="AO10" s="33">
        <v>1</v>
      </c>
      <c r="AP10" s="33"/>
      <c r="AQ10" s="36">
        <v>1</v>
      </c>
      <c r="AR10" s="33"/>
      <c r="AS10" s="33">
        <v>1</v>
      </c>
      <c r="AT10" s="33"/>
      <c r="AU10" s="29"/>
      <c r="AV10" s="35"/>
      <c r="AW10" s="35"/>
      <c r="AX10" s="35"/>
      <c r="AY10" s="35"/>
      <c r="AZ10" s="35"/>
      <c r="BA10" s="35"/>
      <c r="BB10" s="35"/>
      <c r="BC10" s="153"/>
      <c r="BD10" s="136"/>
      <c r="BE10" s="136"/>
      <c r="BF10" s="81"/>
      <c r="BG10" s="81"/>
      <c r="BH10" s="57"/>
      <c r="BI10" s="57"/>
      <c r="BJ10" s="158"/>
    </row>
    <row r="11" spans="1:62" x14ac:dyDescent="0.3">
      <c r="A11" s="24" t="s">
        <v>28</v>
      </c>
      <c r="B11" s="24" t="str">
        <f>[1]ЭЛЕКТРОМОНТЕР!B8</f>
        <v>Литература</v>
      </c>
      <c r="C11" s="25" t="s">
        <v>24</v>
      </c>
      <c r="D11" s="26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2</v>
      </c>
      <c r="M11" s="28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6">
        <v>2</v>
      </c>
      <c r="T11" s="26">
        <v>2</v>
      </c>
      <c r="U11" s="27"/>
      <c r="V11" s="27"/>
      <c r="W11" s="28">
        <v>2</v>
      </c>
      <c r="X11" s="28">
        <v>2</v>
      </c>
      <c r="Y11" s="28">
        <v>2</v>
      </c>
      <c r="Z11" s="28">
        <v>2</v>
      </c>
      <c r="AA11" s="28">
        <v>2</v>
      </c>
      <c r="AB11" s="28">
        <v>2</v>
      </c>
      <c r="AC11" s="28">
        <v>2</v>
      </c>
      <c r="AD11" s="28">
        <v>2</v>
      </c>
      <c r="AE11" s="28">
        <v>2</v>
      </c>
      <c r="AF11" s="28">
        <v>2</v>
      </c>
      <c r="AG11" s="28">
        <v>2</v>
      </c>
      <c r="AH11" s="28">
        <v>2</v>
      </c>
      <c r="AI11" s="28">
        <v>2</v>
      </c>
      <c r="AJ11" s="28">
        <v>2</v>
      </c>
      <c r="AK11" s="28">
        <v>2</v>
      </c>
      <c r="AL11" s="28">
        <v>2</v>
      </c>
      <c r="AM11" s="28">
        <v>2</v>
      </c>
      <c r="AN11" s="28">
        <v>2</v>
      </c>
      <c r="AO11" s="28">
        <v>2</v>
      </c>
      <c r="AP11" s="28">
        <v>2</v>
      </c>
      <c r="AQ11" s="28">
        <v>2</v>
      </c>
      <c r="AR11" s="28">
        <v>2</v>
      </c>
      <c r="AS11" s="28">
        <v>2</v>
      </c>
      <c r="AT11" s="28">
        <v>2</v>
      </c>
      <c r="AU11" s="29"/>
      <c r="AV11" s="29"/>
      <c r="AW11" s="29"/>
      <c r="AX11" s="29"/>
      <c r="AY11" s="29"/>
      <c r="AZ11" s="29"/>
      <c r="BA11" s="29"/>
      <c r="BB11" s="29"/>
      <c r="BC11" s="54"/>
      <c r="BD11" s="136"/>
      <c r="BE11" s="136"/>
      <c r="BF11" s="81"/>
      <c r="BG11" s="81"/>
      <c r="BH11" s="81"/>
      <c r="BI11" s="81"/>
      <c r="BJ11" s="157"/>
    </row>
    <row r="12" spans="1:62" x14ac:dyDescent="0.3">
      <c r="A12" s="30"/>
      <c r="B12" s="37"/>
      <c r="C12" s="32" t="s">
        <v>27</v>
      </c>
      <c r="D12" s="38">
        <v>2</v>
      </c>
      <c r="E12" s="38">
        <v>2</v>
      </c>
      <c r="F12" s="38">
        <v>2</v>
      </c>
      <c r="G12" s="38">
        <v>2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38">
        <v>2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9"/>
      <c r="V12" s="39"/>
      <c r="W12" s="38">
        <v>1</v>
      </c>
      <c r="X12" s="38">
        <v>1</v>
      </c>
      <c r="Y12" s="38">
        <v>1</v>
      </c>
      <c r="Z12" s="38">
        <v>1</v>
      </c>
      <c r="AA12" s="38">
        <v>1</v>
      </c>
      <c r="AB12" s="38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9"/>
      <c r="AV12" s="39"/>
      <c r="AW12" s="39"/>
      <c r="AX12" s="39"/>
      <c r="AY12" s="39"/>
      <c r="AZ12" s="39"/>
      <c r="BA12" s="39"/>
      <c r="BB12" s="39"/>
      <c r="BC12" s="45"/>
      <c r="BD12" s="136"/>
      <c r="BE12" s="136"/>
      <c r="BF12" s="81"/>
      <c r="BG12" s="81"/>
      <c r="BH12" s="57"/>
      <c r="BI12" s="81"/>
      <c r="BJ12" s="159"/>
    </row>
    <row r="13" spans="1:62" x14ac:dyDescent="0.3">
      <c r="A13" s="24" t="s">
        <v>29</v>
      </c>
      <c r="B13" s="24" t="str">
        <f>[1]ЭЛЕКТРОМОНТЕР!B9</f>
        <v>Иностранный язык</v>
      </c>
      <c r="C13" s="25" t="s">
        <v>24</v>
      </c>
      <c r="D13" s="26">
        <v>3</v>
      </c>
      <c r="E13" s="26">
        <v>3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26">
        <v>3</v>
      </c>
      <c r="L13" s="26">
        <v>3</v>
      </c>
      <c r="M13" s="26">
        <v>3</v>
      </c>
      <c r="N13" s="26">
        <v>3</v>
      </c>
      <c r="O13" s="26">
        <v>3</v>
      </c>
      <c r="P13" s="26">
        <v>3</v>
      </c>
      <c r="Q13" s="26">
        <v>3</v>
      </c>
      <c r="R13" s="26">
        <v>3</v>
      </c>
      <c r="S13" s="26">
        <v>3</v>
      </c>
      <c r="T13" s="26">
        <v>3</v>
      </c>
      <c r="U13" s="27"/>
      <c r="V13" s="27"/>
      <c r="W13" s="28">
        <v>2</v>
      </c>
      <c r="X13" s="28">
        <v>2</v>
      </c>
      <c r="Y13" s="28">
        <v>2</v>
      </c>
      <c r="Z13" s="28">
        <v>2</v>
      </c>
      <c r="AA13" s="28">
        <v>2</v>
      </c>
      <c r="AB13" s="28">
        <v>2</v>
      </c>
      <c r="AC13" s="28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28">
        <v>2</v>
      </c>
      <c r="AJ13" s="28">
        <v>2</v>
      </c>
      <c r="AK13" s="28">
        <v>2</v>
      </c>
      <c r="AL13" s="28">
        <v>2</v>
      </c>
      <c r="AM13" s="28">
        <v>2</v>
      </c>
      <c r="AN13" s="28">
        <v>2</v>
      </c>
      <c r="AO13" s="28">
        <v>2</v>
      </c>
      <c r="AP13" s="28">
        <v>2</v>
      </c>
      <c r="AQ13" s="28">
        <v>2</v>
      </c>
      <c r="AR13" s="28">
        <v>2</v>
      </c>
      <c r="AS13" s="28">
        <v>2</v>
      </c>
      <c r="AT13" s="26">
        <v>2</v>
      </c>
      <c r="AU13" s="29"/>
      <c r="AV13" s="29"/>
      <c r="AW13" s="29"/>
      <c r="AX13" s="29"/>
      <c r="AY13" s="29"/>
      <c r="AZ13" s="29"/>
      <c r="BA13" s="29"/>
      <c r="BB13" s="29"/>
      <c r="BC13" s="54"/>
      <c r="BD13" s="136"/>
      <c r="BE13" s="136"/>
      <c r="BF13" s="81"/>
      <c r="BG13" s="81"/>
      <c r="BH13" s="81"/>
      <c r="BI13" s="81"/>
      <c r="BJ13" s="157"/>
    </row>
    <row r="14" spans="1:62" x14ac:dyDescent="0.3">
      <c r="A14" s="30"/>
      <c r="B14" s="37"/>
      <c r="C14" s="32" t="s">
        <v>27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8">
        <v>1</v>
      </c>
      <c r="T14" s="34">
        <v>1</v>
      </c>
      <c r="U14" s="39"/>
      <c r="V14" s="39"/>
      <c r="W14" s="38">
        <v>1</v>
      </c>
      <c r="X14" s="38">
        <v>1</v>
      </c>
      <c r="Y14" s="38">
        <v>1</v>
      </c>
      <c r="Z14" s="38">
        <v>1</v>
      </c>
      <c r="AA14" s="38">
        <v>1</v>
      </c>
      <c r="AB14" s="38">
        <v>1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9"/>
      <c r="AV14" s="39"/>
      <c r="AW14" s="39"/>
      <c r="AX14" s="39"/>
      <c r="AY14" s="39"/>
      <c r="AZ14" s="39"/>
      <c r="BA14" s="39"/>
      <c r="BB14" s="39"/>
      <c r="BC14" s="45"/>
      <c r="BD14" s="136"/>
      <c r="BE14" s="136"/>
      <c r="BF14" s="81"/>
      <c r="BG14" s="81"/>
      <c r="BH14" s="57"/>
      <c r="BI14" s="57"/>
      <c r="BJ14" s="159"/>
    </row>
    <row r="15" spans="1:62" x14ac:dyDescent="0.3">
      <c r="A15" s="24" t="s">
        <v>30</v>
      </c>
      <c r="B15" s="24" t="str">
        <f>[1]ЭЛЕКТРОМОНТЕР!B10</f>
        <v>История</v>
      </c>
      <c r="C15" s="25" t="s">
        <v>24</v>
      </c>
      <c r="D15" s="26">
        <v>2</v>
      </c>
      <c r="E15" s="26">
        <v>2</v>
      </c>
      <c r="F15" s="26">
        <v>2</v>
      </c>
      <c r="G15" s="26">
        <v>2</v>
      </c>
      <c r="H15" s="26">
        <v>2</v>
      </c>
      <c r="I15" s="26">
        <v>2</v>
      </c>
      <c r="J15" s="26">
        <v>2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27"/>
      <c r="V15" s="27"/>
      <c r="W15" s="28">
        <v>3</v>
      </c>
      <c r="X15" s="28">
        <v>3</v>
      </c>
      <c r="Y15" s="28">
        <v>3</v>
      </c>
      <c r="Z15" s="28">
        <v>3</v>
      </c>
      <c r="AA15" s="28">
        <v>3</v>
      </c>
      <c r="AB15" s="28">
        <v>3</v>
      </c>
      <c r="AC15" s="28">
        <v>3</v>
      </c>
      <c r="AD15" s="28">
        <v>3</v>
      </c>
      <c r="AE15" s="28">
        <v>3</v>
      </c>
      <c r="AF15" s="28">
        <v>3</v>
      </c>
      <c r="AG15" s="28">
        <v>3</v>
      </c>
      <c r="AH15" s="28">
        <v>3</v>
      </c>
      <c r="AI15" s="28">
        <v>3</v>
      </c>
      <c r="AJ15" s="28">
        <v>3</v>
      </c>
      <c r="AK15" s="28">
        <v>3</v>
      </c>
      <c r="AL15" s="28">
        <v>3</v>
      </c>
      <c r="AM15" s="28">
        <v>3</v>
      </c>
      <c r="AN15" s="28">
        <v>3</v>
      </c>
      <c r="AO15" s="28">
        <v>3</v>
      </c>
      <c r="AP15" s="28">
        <v>3</v>
      </c>
      <c r="AQ15" s="28">
        <v>3</v>
      </c>
      <c r="AR15" s="28">
        <v>3</v>
      </c>
      <c r="AS15" s="28">
        <v>3</v>
      </c>
      <c r="AT15" s="28">
        <v>3</v>
      </c>
      <c r="AU15" s="29"/>
      <c r="AV15" s="29"/>
      <c r="AW15" s="29"/>
      <c r="AX15" s="29"/>
      <c r="AY15" s="29"/>
      <c r="AZ15" s="29"/>
      <c r="BA15" s="29"/>
      <c r="BB15" s="29"/>
      <c r="BC15" s="54"/>
      <c r="BD15" s="136"/>
      <c r="BE15" s="136"/>
      <c r="BF15" s="81"/>
      <c r="BG15" s="81"/>
      <c r="BH15" s="81"/>
      <c r="BI15" s="81"/>
      <c r="BJ15" s="157"/>
    </row>
    <row r="16" spans="1:62" x14ac:dyDescent="0.3">
      <c r="A16" s="30"/>
      <c r="B16" s="37"/>
      <c r="C16" s="32" t="s">
        <v>27</v>
      </c>
      <c r="D16" s="38">
        <v>2</v>
      </c>
      <c r="E16" s="38">
        <v>1</v>
      </c>
      <c r="F16" s="38">
        <v>2</v>
      </c>
      <c r="G16" s="38">
        <v>1</v>
      </c>
      <c r="H16" s="38">
        <v>2</v>
      </c>
      <c r="I16" s="38">
        <v>1</v>
      </c>
      <c r="J16" s="38">
        <v>2</v>
      </c>
      <c r="K16" s="38">
        <v>1</v>
      </c>
      <c r="L16" s="38">
        <v>2</v>
      </c>
      <c r="M16" s="38">
        <v>1</v>
      </c>
      <c r="N16" s="38">
        <v>2</v>
      </c>
      <c r="O16" s="38">
        <v>1</v>
      </c>
      <c r="P16" s="38">
        <v>2</v>
      </c>
      <c r="Q16" s="38">
        <v>1</v>
      </c>
      <c r="R16" s="38">
        <v>2</v>
      </c>
      <c r="S16" s="38">
        <v>1</v>
      </c>
      <c r="T16" s="34">
        <v>2</v>
      </c>
      <c r="U16" s="39"/>
      <c r="V16" s="39"/>
      <c r="W16" s="38">
        <v>1</v>
      </c>
      <c r="X16" s="38">
        <v>2</v>
      </c>
      <c r="Y16" s="38">
        <v>1</v>
      </c>
      <c r="Z16" s="38">
        <v>2</v>
      </c>
      <c r="AA16" s="38">
        <v>1</v>
      </c>
      <c r="AB16" s="38">
        <v>2</v>
      </c>
      <c r="AC16" s="38">
        <v>1</v>
      </c>
      <c r="AD16" s="38">
        <v>2</v>
      </c>
      <c r="AE16" s="38">
        <v>1</v>
      </c>
      <c r="AF16" s="38">
        <v>2</v>
      </c>
      <c r="AG16" s="38">
        <v>1</v>
      </c>
      <c r="AH16" s="38">
        <v>2</v>
      </c>
      <c r="AI16" s="38">
        <v>1</v>
      </c>
      <c r="AJ16" s="38">
        <v>2</v>
      </c>
      <c r="AK16" s="38">
        <v>1</v>
      </c>
      <c r="AL16" s="38">
        <v>2</v>
      </c>
      <c r="AM16" s="38">
        <v>1</v>
      </c>
      <c r="AN16" s="38">
        <v>2</v>
      </c>
      <c r="AO16" s="38">
        <v>1</v>
      </c>
      <c r="AP16" s="38">
        <v>2</v>
      </c>
      <c r="AQ16" s="38">
        <v>1</v>
      </c>
      <c r="AR16" s="38">
        <v>2</v>
      </c>
      <c r="AS16" s="38">
        <v>1</v>
      </c>
      <c r="AT16" s="38">
        <v>2</v>
      </c>
      <c r="AU16" s="39"/>
      <c r="AV16" s="39"/>
      <c r="AW16" s="39"/>
      <c r="AX16" s="39"/>
      <c r="AY16" s="39"/>
      <c r="AZ16" s="39"/>
      <c r="BA16" s="39"/>
      <c r="BB16" s="39"/>
      <c r="BC16" s="45"/>
      <c r="BD16" s="136"/>
      <c r="BE16" s="136"/>
      <c r="BF16" s="81"/>
      <c r="BG16" s="81"/>
      <c r="BH16" s="57"/>
      <c r="BI16" s="57"/>
      <c r="BJ16" s="159"/>
    </row>
    <row r="17" spans="1:62" ht="37.5" x14ac:dyDescent="0.3">
      <c r="A17" s="24" t="s">
        <v>31</v>
      </c>
      <c r="B17" s="24" t="str">
        <f>[1]ЭЛЕКТРОМОНТЕР!B11</f>
        <v>Обществознание ( вкл. Экономику и право)</v>
      </c>
      <c r="C17" s="25" t="s">
        <v>24</v>
      </c>
      <c r="D17" s="26">
        <v>2</v>
      </c>
      <c r="E17" s="26">
        <v>2</v>
      </c>
      <c r="F17" s="26">
        <v>2</v>
      </c>
      <c r="G17" s="26">
        <v>2</v>
      </c>
      <c r="H17" s="26">
        <v>2</v>
      </c>
      <c r="I17" s="26">
        <v>2</v>
      </c>
      <c r="J17" s="26">
        <v>2</v>
      </c>
      <c r="K17" s="26">
        <v>2</v>
      </c>
      <c r="L17" s="26">
        <v>2</v>
      </c>
      <c r="M17" s="28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27"/>
      <c r="V17" s="27"/>
      <c r="W17" s="28">
        <v>2</v>
      </c>
      <c r="X17" s="28">
        <v>2</v>
      </c>
      <c r="Y17" s="28">
        <v>2</v>
      </c>
      <c r="Z17" s="28">
        <v>2</v>
      </c>
      <c r="AA17" s="28">
        <v>2</v>
      </c>
      <c r="AB17" s="28">
        <v>2</v>
      </c>
      <c r="AC17" s="28">
        <v>2</v>
      </c>
      <c r="AD17" s="28">
        <v>2</v>
      </c>
      <c r="AE17" s="28">
        <v>2</v>
      </c>
      <c r="AF17" s="28">
        <v>2</v>
      </c>
      <c r="AG17" s="28">
        <v>2</v>
      </c>
      <c r="AH17" s="28">
        <v>2</v>
      </c>
      <c r="AI17" s="28">
        <v>2</v>
      </c>
      <c r="AJ17" s="28">
        <v>2</v>
      </c>
      <c r="AK17" s="28">
        <v>2</v>
      </c>
      <c r="AL17" s="28">
        <v>2</v>
      </c>
      <c r="AM17" s="28">
        <v>2</v>
      </c>
      <c r="AN17" s="28">
        <v>2</v>
      </c>
      <c r="AO17" s="28">
        <v>2</v>
      </c>
      <c r="AP17" s="28">
        <v>2</v>
      </c>
      <c r="AQ17" s="28">
        <v>2</v>
      </c>
      <c r="AR17" s="28">
        <v>2</v>
      </c>
      <c r="AS17" s="28">
        <v>2</v>
      </c>
      <c r="AT17" s="28">
        <v>2</v>
      </c>
      <c r="AU17" s="29"/>
      <c r="AV17" s="29"/>
      <c r="AW17" s="29"/>
      <c r="AX17" s="29"/>
      <c r="AY17" s="29"/>
      <c r="AZ17" s="29"/>
      <c r="BA17" s="29"/>
      <c r="BB17" s="29"/>
      <c r="BC17" s="54"/>
      <c r="BD17" s="136"/>
      <c r="BE17" s="136"/>
      <c r="BF17" s="81"/>
      <c r="BG17" s="81"/>
      <c r="BH17" s="81"/>
      <c r="BI17" s="81"/>
      <c r="BJ17" s="157"/>
    </row>
    <row r="18" spans="1:62" x14ac:dyDescent="0.3">
      <c r="A18" s="30"/>
      <c r="B18" s="37"/>
      <c r="C18" s="32" t="s">
        <v>27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9"/>
      <c r="V18" s="39"/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>
        <v>1</v>
      </c>
      <c r="AD18" s="38">
        <v>1</v>
      </c>
      <c r="AE18" s="38">
        <v>1</v>
      </c>
      <c r="AF18" s="38">
        <v>1</v>
      </c>
      <c r="AG18" s="38">
        <v>1</v>
      </c>
      <c r="AH18" s="38">
        <v>1</v>
      </c>
      <c r="AI18" s="38">
        <v>1</v>
      </c>
      <c r="AJ18" s="38">
        <v>1</v>
      </c>
      <c r="AK18" s="38">
        <v>1</v>
      </c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>
        <v>1</v>
      </c>
      <c r="AS18" s="38">
        <v>1</v>
      </c>
      <c r="AT18" s="38">
        <v>1</v>
      </c>
      <c r="AU18" s="39"/>
      <c r="AV18" s="39"/>
      <c r="AW18" s="39"/>
      <c r="AX18" s="39"/>
      <c r="AY18" s="39"/>
      <c r="AZ18" s="39"/>
      <c r="BA18" s="39"/>
      <c r="BB18" s="39"/>
      <c r="BC18" s="45"/>
      <c r="BD18" s="136"/>
      <c r="BE18" s="136"/>
      <c r="BF18" s="81"/>
      <c r="BG18" s="81"/>
      <c r="BH18" s="57"/>
      <c r="BI18" s="81"/>
      <c r="BJ18" s="159"/>
    </row>
    <row r="19" spans="1:62" x14ac:dyDescent="0.3">
      <c r="A19" s="24" t="s">
        <v>32</v>
      </c>
      <c r="B19" s="24" t="str">
        <f>[1]ЭЛЕКТРОМОНТЕР!B12</f>
        <v>Химия</v>
      </c>
      <c r="C19" s="25" t="s">
        <v>24</v>
      </c>
      <c r="D19" s="26">
        <v>2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39"/>
      <c r="V19" s="39"/>
      <c r="W19" s="26">
        <v>2</v>
      </c>
      <c r="X19" s="26">
        <v>2</v>
      </c>
      <c r="Y19" s="26">
        <v>2</v>
      </c>
      <c r="Z19" s="26">
        <v>2</v>
      </c>
      <c r="AA19" s="26">
        <v>2</v>
      </c>
      <c r="AB19" s="26">
        <v>2</v>
      </c>
      <c r="AC19" s="26">
        <v>2</v>
      </c>
      <c r="AD19" s="26">
        <v>2</v>
      </c>
      <c r="AE19" s="26">
        <v>2</v>
      </c>
      <c r="AF19" s="26">
        <v>2</v>
      </c>
      <c r="AG19" s="26">
        <v>2</v>
      </c>
      <c r="AH19" s="26">
        <v>2</v>
      </c>
      <c r="AI19" s="26">
        <v>2</v>
      </c>
      <c r="AJ19" s="26">
        <v>2</v>
      </c>
      <c r="AK19" s="26">
        <v>2</v>
      </c>
      <c r="AL19" s="26">
        <v>2</v>
      </c>
      <c r="AM19" s="26">
        <v>2</v>
      </c>
      <c r="AN19" s="26">
        <v>2</v>
      </c>
      <c r="AO19" s="26">
        <v>2</v>
      </c>
      <c r="AP19" s="26">
        <v>2</v>
      </c>
      <c r="AQ19" s="26">
        <v>2</v>
      </c>
      <c r="AR19" s="26">
        <v>2</v>
      </c>
      <c r="AS19" s="26">
        <v>2</v>
      </c>
      <c r="AT19" s="26">
        <v>2</v>
      </c>
      <c r="AU19" s="39"/>
      <c r="AV19" s="39"/>
      <c r="AW19" s="39"/>
      <c r="AX19" s="39"/>
      <c r="AY19" s="39"/>
      <c r="AZ19" s="39"/>
      <c r="BA19" s="39"/>
      <c r="BB19" s="39"/>
      <c r="BC19" s="45"/>
      <c r="BD19" s="136"/>
      <c r="BE19" s="136"/>
      <c r="BF19" s="81"/>
      <c r="BG19" s="81"/>
      <c r="BH19" s="81"/>
      <c r="BI19" s="81"/>
      <c r="BJ19" s="157"/>
    </row>
    <row r="20" spans="1:62" x14ac:dyDescent="0.3">
      <c r="A20" s="30"/>
      <c r="B20" s="37"/>
      <c r="C20" s="32" t="s">
        <v>27</v>
      </c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1</v>
      </c>
      <c r="T20" s="34">
        <v>1</v>
      </c>
      <c r="U20" s="39"/>
      <c r="V20" s="39"/>
      <c r="W20" s="38">
        <v>1</v>
      </c>
      <c r="X20" s="38">
        <v>1</v>
      </c>
      <c r="Y20" s="38">
        <v>1</v>
      </c>
      <c r="Z20" s="38">
        <v>1</v>
      </c>
      <c r="AA20" s="38">
        <v>1</v>
      </c>
      <c r="AB20" s="38">
        <v>1</v>
      </c>
      <c r="AC20" s="38">
        <v>1</v>
      </c>
      <c r="AD20" s="38">
        <v>1</v>
      </c>
      <c r="AE20" s="38">
        <v>1</v>
      </c>
      <c r="AF20" s="38">
        <v>1</v>
      </c>
      <c r="AG20" s="38">
        <v>1</v>
      </c>
      <c r="AH20" s="38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8">
        <v>1</v>
      </c>
      <c r="AO20" s="38">
        <v>1</v>
      </c>
      <c r="AP20" s="38">
        <v>1</v>
      </c>
      <c r="AQ20" s="38">
        <v>1</v>
      </c>
      <c r="AR20" s="38">
        <v>1</v>
      </c>
      <c r="AS20" s="38">
        <v>1</v>
      </c>
      <c r="AT20" s="38">
        <v>1</v>
      </c>
      <c r="AU20" s="39"/>
      <c r="AV20" s="39"/>
      <c r="AW20" s="39"/>
      <c r="AX20" s="39"/>
      <c r="AY20" s="39"/>
      <c r="AZ20" s="39"/>
      <c r="BA20" s="39"/>
      <c r="BB20" s="39"/>
      <c r="BC20" s="45"/>
      <c r="BD20" s="136"/>
      <c r="BE20" s="136"/>
      <c r="BF20" s="81"/>
      <c r="BG20" s="81"/>
      <c r="BH20" s="57"/>
      <c r="BI20" s="81"/>
      <c r="BJ20" s="159"/>
    </row>
    <row r="21" spans="1:62" x14ac:dyDescent="0.3">
      <c r="A21" s="24" t="s">
        <v>33</v>
      </c>
      <c r="B21" s="24" t="str">
        <f>[1]ЭЛЕКТРОМОНТЕР!B13</f>
        <v>Физика (профильный)</v>
      </c>
      <c r="C21" s="25" t="s">
        <v>24</v>
      </c>
      <c r="D21" s="26">
        <v>2</v>
      </c>
      <c r="E21" s="26">
        <v>2</v>
      </c>
      <c r="F21" s="26">
        <v>2</v>
      </c>
      <c r="G21" s="26">
        <v>2</v>
      </c>
      <c r="H21" s="26">
        <v>2</v>
      </c>
      <c r="I21" s="26">
        <v>2</v>
      </c>
      <c r="J21" s="26">
        <v>2</v>
      </c>
      <c r="K21" s="26">
        <v>2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2</v>
      </c>
      <c r="S21" s="26">
        <v>2</v>
      </c>
      <c r="T21" s="26">
        <v>2</v>
      </c>
      <c r="U21" s="39"/>
      <c r="V21" s="39"/>
      <c r="W21" s="26">
        <v>2</v>
      </c>
      <c r="X21" s="26">
        <v>2</v>
      </c>
      <c r="Y21" s="26">
        <v>2</v>
      </c>
      <c r="Z21" s="26">
        <v>2</v>
      </c>
      <c r="AA21" s="26">
        <v>2</v>
      </c>
      <c r="AB21" s="26">
        <v>2</v>
      </c>
      <c r="AC21" s="26">
        <v>2</v>
      </c>
      <c r="AD21" s="26">
        <v>2</v>
      </c>
      <c r="AE21" s="26">
        <v>2</v>
      </c>
      <c r="AF21" s="26">
        <v>2</v>
      </c>
      <c r="AG21" s="26">
        <v>2</v>
      </c>
      <c r="AH21" s="26">
        <v>2</v>
      </c>
      <c r="AI21" s="26">
        <v>2</v>
      </c>
      <c r="AJ21" s="26">
        <v>2</v>
      </c>
      <c r="AK21" s="26">
        <v>2</v>
      </c>
      <c r="AL21" s="26">
        <v>2</v>
      </c>
      <c r="AM21" s="26">
        <v>2</v>
      </c>
      <c r="AN21" s="26">
        <v>2</v>
      </c>
      <c r="AO21" s="26">
        <v>2</v>
      </c>
      <c r="AP21" s="26">
        <v>2</v>
      </c>
      <c r="AQ21" s="26">
        <v>2</v>
      </c>
      <c r="AR21" s="26">
        <v>2</v>
      </c>
      <c r="AS21" s="26">
        <v>2</v>
      </c>
      <c r="AT21" s="26">
        <v>2</v>
      </c>
      <c r="AU21" s="39"/>
      <c r="AV21" s="39"/>
      <c r="AW21" s="39"/>
      <c r="AX21" s="39"/>
      <c r="AY21" s="39"/>
      <c r="AZ21" s="39"/>
      <c r="BA21" s="39"/>
      <c r="BB21" s="39"/>
      <c r="BC21" s="45"/>
      <c r="BD21" s="136"/>
      <c r="BE21" s="136"/>
      <c r="BF21" s="81"/>
      <c r="BG21" s="81"/>
      <c r="BH21" s="81"/>
      <c r="BI21" s="81"/>
      <c r="BJ21" s="157"/>
    </row>
    <row r="22" spans="1:62" x14ac:dyDescent="0.3">
      <c r="A22" s="30"/>
      <c r="B22" s="37"/>
      <c r="C22" s="32" t="s">
        <v>27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9"/>
      <c r="V22" s="39"/>
      <c r="W22" s="38">
        <v>1</v>
      </c>
      <c r="X22" s="38">
        <v>1</v>
      </c>
      <c r="Y22" s="38">
        <v>1</v>
      </c>
      <c r="Z22" s="38">
        <v>1</v>
      </c>
      <c r="AA22" s="38">
        <v>1</v>
      </c>
      <c r="AB22" s="38">
        <v>1</v>
      </c>
      <c r="AC22" s="38">
        <v>1</v>
      </c>
      <c r="AD22" s="38">
        <v>1</v>
      </c>
      <c r="AE22" s="38">
        <v>1</v>
      </c>
      <c r="AF22" s="38">
        <v>1</v>
      </c>
      <c r="AG22" s="38">
        <v>1</v>
      </c>
      <c r="AH22" s="38">
        <v>1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38">
        <v>1</v>
      </c>
      <c r="AT22" s="38">
        <v>1</v>
      </c>
      <c r="AU22" s="39"/>
      <c r="AV22" s="39"/>
      <c r="AW22" s="39"/>
      <c r="AX22" s="39"/>
      <c r="AY22" s="39"/>
      <c r="AZ22" s="39"/>
      <c r="BA22" s="39"/>
      <c r="BB22" s="39"/>
      <c r="BC22" s="45"/>
      <c r="BD22" s="136"/>
      <c r="BE22" s="136"/>
      <c r="BF22" s="81"/>
      <c r="BG22" s="81"/>
      <c r="BH22" s="57"/>
      <c r="BI22" s="57"/>
      <c r="BJ22" s="159"/>
    </row>
    <row r="23" spans="1:62" x14ac:dyDescent="0.3">
      <c r="A23" s="24" t="s">
        <v>34</v>
      </c>
      <c r="B23" s="24" t="str">
        <f>[1]ЭЛЕКТРОМОНТЕР!B14</f>
        <v>Биология</v>
      </c>
      <c r="C23" s="25" t="s">
        <v>24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7"/>
      <c r="V23" s="27"/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26">
        <v>1</v>
      </c>
      <c r="AS23" s="26">
        <v>1</v>
      </c>
      <c r="AT23" s="26">
        <v>1</v>
      </c>
      <c r="AU23" s="39"/>
      <c r="AV23" s="39"/>
      <c r="AW23" s="39"/>
      <c r="AX23" s="39"/>
      <c r="AY23" s="39"/>
      <c r="AZ23" s="39"/>
      <c r="BA23" s="39"/>
      <c r="BB23" s="39"/>
      <c r="BC23" s="45"/>
      <c r="BD23" s="136"/>
      <c r="BE23" s="136"/>
      <c r="BF23" s="81"/>
      <c r="BG23" s="81"/>
      <c r="BH23" s="81"/>
      <c r="BI23" s="81"/>
      <c r="BJ23" s="157"/>
    </row>
    <row r="24" spans="1:62" x14ac:dyDescent="0.3">
      <c r="A24" s="24"/>
      <c r="B24" s="24"/>
      <c r="C24" s="32" t="s">
        <v>27</v>
      </c>
      <c r="D24" s="33">
        <v>1</v>
      </c>
      <c r="E24" s="33"/>
      <c r="F24" s="33">
        <v>1</v>
      </c>
      <c r="G24" s="33"/>
      <c r="H24" s="33">
        <v>1</v>
      </c>
      <c r="I24" s="33"/>
      <c r="J24" s="33">
        <v>1</v>
      </c>
      <c r="K24" s="33"/>
      <c r="L24" s="33">
        <v>1</v>
      </c>
      <c r="M24" s="33"/>
      <c r="N24" s="33">
        <v>1</v>
      </c>
      <c r="O24" s="33"/>
      <c r="P24" s="33">
        <v>1</v>
      </c>
      <c r="Q24" s="33"/>
      <c r="R24" s="33">
        <v>1</v>
      </c>
      <c r="S24" s="33"/>
      <c r="T24" s="33">
        <v>1</v>
      </c>
      <c r="U24" s="27"/>
      <c r="V24" s="27"/>
      <c r="W24" s="40"/>
      <c r="X24" s="40">
        <v>1</v>
      </c>
      <c r="Y24" s="40"/>
      <c r="Z24" s="40">
        <v>1</v>
      </c>
      <c r="AA24" s="40"/>
      <c r="AB24" s="40">
        <v>1</v>
      </c>
      <c r="AC24" s="40"/>
      <c r="AD24" s="40">
        <v>1</v>
      </c>
      <c r="AE24" s="40"/>
      <c r="AF24" s="40">
        <v>1</v>
      </c>
      <c r="AG24" s="40"/>
      <c r="AH24" s="40">
        <v>1</v>
      </c>
      <c r="AI24" s="40"/>
      <c r="AJ24" s="40">
        <v>1</v>
      </c>
      <c r="AK24" s="40"/>
      <c r="AL24" s="40">
        <v>1</v>
      </c>
      <c r="AM24" s="40"/>
      <c r="AN24" s="40">
        <v>1</v>
      </c>
      <c r="AO24" s="40"/>
      <c r="AP24" s="40">
        <v>1</v>
      </c>
      <c r="AQ24" s="40"/>
      <c r="AR24" s="40">
        <v>1</v>
      </c>
      <c r="AS24" s="40"/>
      <c r="AT24" s="40">
        <v>1</v>
      </c>
      <c r="AU24" s="39"/>
      <c r="AV24" s="39"/>
      <c r="AW24" s="39"/>
      <c r="AX24" s="39"/>
      <c r="AY24" s="39"/>
      <c r="AZ24" s="39"/>
      <c r="BA24" s="39"/>
      <c r="BB24" s="39"/>
      <c r="BC24" s="45"/>
      <c r="BD24" s="136"/>
      <c r="BE24" s="136"/>
      <c r="BF24" s="81"/>
      <c r="BG24" s="81"/>
      <c r="BH24" s="57"/>
      <c r="BI24" s="81"/>
      <c r="BJ24" s="157"/>
    </row>
    <row r="25" spans="1:62" x14ac:dyDescent="0.3">
      <c r="A25" s="24" t="str">
        <f>[1]ЭЛЕКТРОМОНТЕР!A15</f>
        <v>ОД.09</v>
      </c>
      <c r="B25" s="24" t="str">
        <f>[1]ЭЛЕКТРОМОНТЕР!B15</f>
        <v>Экология</v>
      </c>
      <c r="C25" s="25" t="s">
        <v>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27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39"/>
      <c r="AV25" s="39"/>
      <c r="AW25" s="39"/>
      <c r="AX25" s="39"/>
      <c r="AY25" s="39"/>
      <c r="AZ25" s="39"/>
      <c r="BA25" s="39"/>
      <c r="BB25" s="39"/>
      <c r="BC25" s="45"/>
      <c r="BD25" s="136"/>
      <c r="BE25" s="136"/>
      <c r="BF25" s="81"/>
      <c r="BG25" s="81"/>
      <c r="BH25" s="57"/>
      <c r="BI25" s="81"/>
      <c r="BJ25" s="157"/>
    </row>
    <row r="26" spans="1:62" x14ac:dyDescent="0.3">
      <c r="A26" s="30"/>
      <c r="B26" s="37"/>
      <c r="C26" s="32" t="s">
        <v>27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42"/>
      <c r="AT26" s="38"/>
      <c r="AU26" s="39"/>
      <c r="AV26" s="39"/>
      <c r="AW26" s="39"/>
      <c r="AX26" s="39"/>
      <c r="AY26" s="39"/>
      <c r="AZ26" s="39"/>
      <c r="BA26" s="39"/>
      <c r="BB26" s="39"/>
      <c r="BC26" s="45"/>
      <c r="BD26" s="136"/>
      <c r="BE26" s="136"/>
      <c r="BF26" s="81"/>
      <c r="BG26" s="81"/>
      <c r="BH26" s="57"/>
      <c r="BI26" s="57"/>
      <c r="BJ26" s="159"/>
    </row>
    <row r="27" spans="1:62" x14ac:dyDescent="0.3">
      <c r="A27" s="24" t="s">
        <v>35</v>
      </c>
      <c r="B27" s="24" t="str">
        <f>[1]ЭЛЕКТРОМОНТЕР!B16</f>
        <v>География</v>
      </c>
      <c r="C27" s="25" t="s">
        <v>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9"/>
      <c r="V27" s="39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43"/>
      <c r="AT27" s="44"/>
      <c r="AU27" s="39"/>
      <c r="AV27" s="39"/>
      <c r="AW27" s="39"/>
      <c r="AX27" s="39"/>
      <c r="AY27" s="39"/>
      <c r="AZ27" s="39"/>
      <c r="BA27" s="39"/>
      <c r="BB27" s="39"/>
      <c r="BC27" s="45"/>
      <c r="BD27" s="136"/>
      <c r="BE27" s="136"/>
      <c r="BF27" s="81"/>
      <c r="BG27" s="81"/>
      <c r="BH27" s="81"/>
      <c r="BI27" s="81"/>
      <c r="BJ27" s="157"/>
    </row>
    <row r="28" spans="1:62" x14ac:dyDescent="0.3">
      <c r="A28" s="30"/>
      <c r="B28" s="37"/>
      <c r="C28" s="32" t="s">
        <v>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4"/>
      <c r="U28" s="39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42"/>
      <c r="AT28" s="38"/>
      <c r="AU28" s="39"/>
      <c r="AV28" s="39"/>
      <c r="AW28" s="39"/>
      <c r="AX28" s="39"/>
      <c r="AY28" s="39"/>
      <c r="AZ28" s="39"/>
      <c r="BA28" s="39"/>
      <c r="BB28" s="39"/>
      <c r="BC28" s="45"/>
      <c r="BD28" s="136"/>
      <c r="BE28" s="136"/>
      <c r="BF28" s="81"/>
      <c r="BG28" s="81"/>
      <c r="BH28" s="57"/>
      <c r="BI28" s="57"/>
      <c r="BJ28" s="159"/>
    </row>
    <row r="29" spans="1:62" x14ac:dyDescent="0.3">
      <c r="A29" s="24" t="s">
        <v>36</v>
      </c>
      <c r="B29" s="24" t="str">
        <f>[1]ЭЛЕКТРОМОНТЕР!B17</f>
        <v>Математика (профильный)</v>
      </c>
      <c r="C29" s="25" t="s">
        <v>24</v>
      </c>
      <c r="D29" s="26">
        <v>3</v>
      </c>
      <c r="E29" s="26">
        <v>3</v>
      </c>
      <c r="F29" s="26">
        <v>3</v>
      </c>
      <c r="G29" s="26">
        <v>3</v>
      </c>
      <c r="H29" s="26">
        <v>3</v>
      </c>
      <c r="I29" s="26">
        <v>3</v>
      </c>
      <c r="J29" s="26">
        <v>3</v>
      </c>
      <c r="K29" s="26">
        <v>3</v>
      </c>
      <c r="L29" s="26">
        <v>3</v>
      </c>
      <c r="M29" s="26">
        <v>3</v>
      </c>
      <c r="N29" s="26">
        <v>3</v>
      </c>
      <c r="O29" s="26">
        <v>3</v>
      </c>
      <c r="P29" s="26">
        <v>3</v>
      </c>
      <c r="Q29" s="26">
        <v>3</v>
      </c>
      <c r="R29" s="26">
        <v>3</v>
      </c>
      <c r="S29" s="26">
        <v>3</v>
      </c>
      <c r="T29" s="26">
        <v>3</v>
      </c>
      <c r="U29" s="39"/>
      <c r="V29" s="39"/>
      <c r="W29" s="26">
        <v>4</v>
      </c>
      <c r="X29" s="26">
        <v>4</v>
      </c>
      <c r="Y29" s="26">
        <v>4</v>
      </c>
      <c r="Z29" s="26">
        <v>4</v>
      </c>
      <c r="AA29" s="26">
        <v>4</v>
      </c>
      <c r="AB29" s="26">
        <v>4</v>
      </c>
      <c r="AC29" s="26">
        <v>4</v>
      </c>
      <c r="AD29" s="26">
        <v>4</v>
      </c>
      <c r="AE29" s="26">
        <v>4</v>
      </c>
      <c r="AF29" s="26">
        <v>4</v>
      </c>
      <c r="AG29" s="26">
        <v>4</v>
      </c>
      <c r="AH29" s="26">
        <v>4</v>
      </c>
      <c r="AI29" s="26">
        <v>4</v>
      </c>
      <c r="AJ29" s="26">
        <v>4</v>
      </c>
      <c r="AK29" s="26">
        <v>4</v>
      </c>
      <c r="AL29" s="26">
        <v>4</v>
      </c>
      <c r="AM29" s="26">
        <v>4</v>
      </c>
      <c r="AN29" s="26">
        <v>4</v>
      </c>
      <c r="AO29" s="26">
        <v>4</v>
      </c>
      <c r="AP29" s="26">
        <v>4</v>
      </c>
      <c r="AQ29" s="26">
        <v>4</v>
      </c>
      <c r="AR29" s="26">
        <v>4</v>
      </c>
      <c r="AS29" s="26">
        <v>4</v>
      </c>
      <c r="AT29" s="26">
        <v>4</v>
      </c>
      <c r="AU29" s="39"/>
      <c r="AV29" s="39"/>
      <c r="AW29" s="39"/>
      <c r="AX29" s="39"/>
      <c r="AY29" s="39"/>
      <c r="AZ29" s="39"/>
      <c r="BA29" s="39"/>
      <c r="BB29" s="39"/>
      <c r="BC29" s="45"/>
      <c r="BD29" s="136"/>
      <c r="BE29" s="136"/>
      <c r="BF29" s="81"/>
      <c r="BG29" s="81"/>
      <c r="BH29" s="81"/>
      <c r="BI29" s="81"/>
      <c r="BJ29" s="157"/>
    </row>
    <row r="30" spans="1:62" x14ac:dyDescent="0.3">
      <c r="A30" s="37"/>
      <c r="B30" s="37"/>
      <c r="C30" s="32" t="s">
        <v>27</v>
      </c>
      <c r="D30" s="38">
        <v>2</v>
      </c>
      <c r="E30" s="38">
        <v>1</v>
      </c>
      <c r="F30" s="38">
        <v>2</v>
      </c>
      <c r="G30" s="38">
        <v>1</v>
      </c>
      <c r="H30" s="38">
        <v>2</v>
      </c>
      <c r="I30" s="38">
        <v>1</v>
      </c>
      <c r="J30" s="38">
        <v>2</v>
      </c>
      <c r="K30" s="38">
        <v>1</v>
      </c>
      <c r="L30" s="38">
        <v>2</v>
      </c>
      <c r="M30" s="38">
        <v>1</v>
      </c>
      <c r="N30" s="38">
        <v>2</v>
      </c>
      <c r="O30" s="38">
        <v>1</v>
      </c>
      <c r="P30" s="38">
        <v>2</v>
      </c>
      <c r="Q30" s="38">
        <v>2</v>
      </c>
      <c r="R30" s="38">
        <v>1</v>
      </c>
      <c r="S30" s="38">
        <v>1</v>
      </c>
      <c r="T30" s="34">
        <v>2</v>
      </c>
      <c r="U30" s="39"/>
      <c r="V30" s="39"/>
      <c r="W30" s="38">
        <v>2</v>
      </c>
      <c r="X30" s="38">
        <v>2</v>
      </c>
      <c r="Y30" s="38">
        <v>2</v>
      </c>
      <c r="Z30" s="38">
        <v>2</v>
      </c>
      <c r="AA30" s="38">
        <v>2</v>
      </c>
      <c r="AB30" s="38">
        <v>2</v>
      </c>
      <c r="AC30" s="38">
        <v>2</v>
      </c>
      <c r="AD30" s="38">
        <v>2</v>
      </c>
      <c r="AE30" s="38">
        <v>2</v>
      </c>
      <c r="AF30" s="38">
        <v>2</v>
      </c>
      <c r="AG30" s="38">
        <v>2</v>
      </c>
      <c r="AH30" s="38">
        <v>2</v>
      </c>
      <c r="AI30" s="38">
        <v>2</v>
      </c>
      <c r="AJ30" s="38">
        <v>2</v>
      </c>
      <c r="AK30" s="38">
        <v>2</v>
      </c>
      <c r="AL30" s="38">
        <v>2</v>
      </c>
      <c r="AM30" s="38">
        <v>2</v>
      </c>
      <c r="AN30" s="38">
        <v>2</v>
      </c>
      <c r="AO30" s="38">
        <v>2</v>
      </c>
      <c r="AP30" s="38">
        <v>2</v>
      </c>
      <c r="AQ30" s="38">
        <v>2</v>
      </c>
      <c r="AR30" s="38">
        <v>2</v>
      </c>
      <c r="AS30" s="38">
        <v>2</v>
      </c>
      <c r="AT30" s="38">
        <v>2</v>
      </c>
      <c r="AU30" s="39"/>
      <c r="AV30" s="39"/>
      <c r="AW30" s="39"/>
      <c r="AX30" s="39"/>
      <c r="AY30" s="39"/>
      <c r="AZ30" s="39"/>
      <c r="BA30" s="39"/>
      <c r="BB30" s="39"/>
      <c r="BC30" s="45"/>
      <c r="BD30" s="136"/>
      <c r="BE30" s="136"/>
      <c r="BF30" s="81"/>
      <c r="BG30" s="81"/>
      <c r="BH30" s="57"/>
      <c r="BI30" s="57"/>
      <c r="BJ30" s="159"/>
    </row>
    <row r="31" spans="1:62" x14ac:dyDescent="0.3">
      <c r="A31" s="24" t="s">
        <v>37</v>
      </c>
      <c r="B31" s="24" t="str">
        <f>[1]ЭЛЕКТРОМОНТЕР!B18</f>
        <v>Информатика и ИКТ (профильный)</v>
      </c>
      <c r="C31" s="25" t="s">
        <v>24</v>
      </c>
      <c r="D31" s="26">
        <v>3</v>
      </c>
      <c r="E31" s="26">
        <v>3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3</v>
      </c>
      <c r="O31" s="26">
        <v>3</v>
      </c>
      <c r="P31" s="26">
        <v>3</v>
      </c>
      <c r="Q31" s="26">
        <v>3</v>
      </c>
      <c r="R31" s="26">
        <v>3</v>
      </c>
      <c r="S31" s="26">
        <v>3</v>
      </c>
      <c r="T31" s="26">
        <v>3</v>
      </c>
      <c r="U31" s="27"/>
      <c r="V31" s="27"/>
      <c r="W31" s="26">
        <v>2</v>
      </c>
      <c r="X31" s="26">
        <v>2</v>
      </c>
      <c r="Y31" s="26">
        <v>2</v>
      </c>
      <c r="Z31" s="26">
        <v>2</v>
      </c>
      <c r="AA31" s="26">
        <v>2</v>
      </c>
      <c r="AB31" s="26">
        <v>2</v>
      </c>
      <c r="AC31" s="26">
        <v>2</v>
      </c>
      <c r="AD31" s="26">
        <v>2</v>
      </c>
      <c r="AE31" s="26">
        <v>2</v>
      </c>
      <c r="AF31" s="26">
        <v>2</v>
      </c>
      <c r="AG31" s="26">
        <v>2</v>
      </c>
      <c r="AH31" s="26">
        <v>2</v>
      </c>
      <c r="AI31" s="26">
        <v>2</v>
      </c>
      <c r="AJ31" s="26">
        <v>2</v>
      </c>
      <c r="AK31" s="26">
        <v>2</v>
      </c>
      <c r="AL31" s="26">
        <v>2</v>
      </c>
      <c r="AM31" s="26">
        <v>2</v>
      </c>
      <c r="AN31" s="26">
        <v>2</v>
      </c>
      <c r="AO31" s="26">
        <v>2</v>
      </c>
      <c r="AP31" s="26">
        <v>2</v>
      </c>
      <c r="AQ31" s="26">
        <v>2</v>
      </c>
      <c r="AR31" s="26">
        <v>2</v>
      </c>
      <c r="AS31" s="26">
        <v>2</v>
      </c>
      <c r="AT31" s="26">
        <v>2</v>
      </c>
      <c r="AU31" s="39"/>
      <c r="AV31" s="39"/>
      <c r="AW31" s="39"/>
      <c r="AX31" s="39"/>
      <c r="AY31" s="39"/>
      <c r="AZ31" s="39"/>
      <c r="BA31" s="39"/>
      <c r="BB31" s="39"/>
      <c r="BC31" s="45"/>
      <c r="BD31" s="136"/>
      <c r="BE31" s="136"/>
      <c r="BF31" s="81"/>
      <c r="BG31" s="81"/>
      <c r="BH31" s="81"/>
      <c r="BI31" s="81"/>
      <c r="BJ31" s="157"/>
    </row>
    <row r="32" spans="1:62" x14ac:dyDescent="0.3">
      <c r="A32" s="37"/>
      <c r="B32" s="37"/>
      <c r="C32" s="32" t="s">
        <v>27</v>
      </c>
      <c r="D32" s="38">
        <v>2</v>
      </c>
      <c r="E32" s="38">
        <v>1</v>
      </c>
      <c r="F32" s="38">
        <v>2</v>
      </c>
      <c r="G32" s="38">
        <v>1</v>
      </c>
      <c r="H32" s="38">
        <v>2</v>
      </c>
      <c r="I32" s="38">
        <v>1</v>
      </c>
      <c r="J32" s="38">
        <v>2</v>
      </c>
      <c r="K32" s="38">
        <v>1</v>
      </c>
      <c r="L32" s="38">
        <v>2</v>
      </c>
      <c r="M32" s="38">
        <v>1</v>
      </c>
      <c r="N32" s="38">
        <v>2</v>
      </c>
      <c r="O32" s="38">
        <v>1</v>
      </c>
      <c r="P32" s="38">
        <v>2</v>
      </c>
      <c r="Q32" s="38">
        <v>1</v>
      </c>
      <c r="R32" s="38">
        <v>2</v>
      </c>
      <c r="S32" s="38">
        <v>1</v>
      </c>
      <c r="T32" s="38">
        <v>2</v>
      </c>
      <c r="U32" s="39"/>
      <c r="V32" s="39"/>
      <c r="W32" s="38">
        <v>1</v>
      </c>
      <c r="X32" s="38">
        <v>1</v>
      </c>
      <c r="Y32" s="38">
        <v>1</v>
      </c>
      <c r="Z32" s="38">
        <v>1</v>
      </c>
      <c r="AA32" s="38">
        <v>1</v>
      </c>
      <c r="AB32" s="38">
        <v>1</v>
      </c>
      <c r="AC32" s="38">
        <v>1</v>
      </c>
      <c r="AD32" s="38">
        <v>1</v>
      </c>
      <c r="AE32" s="38">
        <v>1</v>
      </c>
      <c r="AF32" s="38">
        <v>1</v>
      </c>
      <c r="AG32" s="38">
        <v>1</v>
      </c>
      <c r="AH32" s="38">
        <v>1</v>
      </c>
      <c r="AI32" s="38">
        <v>1</v>
      </c>
      <c r="AJ32" s="38">
        <v>1</v>
      </c>
      <c r="AK32" s="38">
        <v>1</v>
      </c>
      <c r="AL32" s="38">
        <v>1</v>
      </c>
      <c r="AM32" s="38">
        <v>1</v>
      </c>
      <c r="AN32" s="38">
        <v>1</v>
      </c>
      <c r="AO32" s="38">
        <v>1</v>
      </c>
      <c r="AP32" s="38">
        <v>1</v>
      </c>
      <c r="AQ32" s="38">
        <v>1</v>
      </c>
      <c r="AR32" s="38">
        <v>1</v>
      </c>
      <c r="AS32" s="38">
        <v>1</v>
      </c>
      <c r="AT32" s="38">
        <v>1</v>
      </c>
      <c r="AU32" s="39"/>
      <c r="AV32" s="39"/>
      <c r="AW32" s="39"/>
      <c r="AX32" s="39"/>
      <c r="AY32" s="39"/>
      <c r="AZ32" s="39"/>
      <c r="BA32" s="39"/>
      <c r="BB32" s="39"/>
      <c r="BC32" s="45"/>
      <c r="BD32" s="136"/>
      <c r="BE32" s="136"/>
      <c r="BF32" s="81"/>
      <c r="BG32" s="81"/>
      <c r="BH32" s="57"/>
      <c r="BI32" s="81"/>
      <c r="BJ32" s="159"/>
    </row>
    <row r="33" spans="1:63" x14ac:dyDescent="0.3">
      <c r="A33" s="24" t="s">
        <v>38</v>
      </c>
      <c r="B33" s="24" t="str">
        <f>[1]ЭЛЕКТРОМОНТЕР!B19</f>
        <v>ОБЖ</v>
      </c>
      <c r="C33" s="25" t="s">
        <v>24</v>
      </c>
      <c r="D33" s="26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39"/>
      <c r="V33" s="39"/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26">
        <v>1</v>
      </c>
      <c r="AP33" s="26">
        <v>1</v>
      </c>
      <c r="AQ33" s="26">
        <v>1</v>
      </c>
      <c r="AR33" s="26">
        <v>1</v>
      </c>
      <c r="AS33" s="26">
        <v>1</v>
      </c>
      <c r="AT33" s="26">
        <v>1</v>
      </c>
      <c r="AU33" s="39"/>
      <c r="AV33" s="39"/>
      <c r="AW33" s="39"/>
      <c r="AX33" s="39"/>
      <c r="AY33" s="39"/>
      <c r="AZ33" s="39"/>
      <c r="BA33" s="39"/>
      <c r="BB33" s="39"/>
      <c r="BC33" s="45"/>
      <c r="BD33" s="136"/>
      <c r="BE33" s="136"/>
      <c r="BF33" s="81"/>
      <c r="BG33" s="81"/>
      <c r="BH33" s="81"/>
      <c r="BI33" s="81"/>
      <c r="BJ33" s="157"/>
    </row>
    <row r="34" spans="1:63" x14ac:dyDescent="0.3">
      <c r="A34" s="37"/>
      <c r="B34" s="37"/>
      <c r="C34" s="32" t="s">
        <v>27</v>
      </c>
      <c r="D34" s="38"/>
      <c r="E34" s="38">
        <v>1</v>
      </c>
      <c r="F34" s="38"/>
      <c r="G34" s="38">
        <v>1</v>
      </c>
      <c r="H34" s="38">
        <v>1</v>
      </c>
      <c r="I34" s="38"/>
      <c r="J34" s="38">
        <v>1</v>
      </c>
      <c r="K34" s="38"/>
      <c r="L34" s="38">
        <v>1</v>
      </c>
      <c r="M34" s="38"/>
      <c r="N34" s="38">
        <v>1</v>
      </c>
      <c r="O34" s="38"/>
      <c r="P34" s="38">
        <v>1</v>
      </c>
      <c r="Q34" s="38"/>
      <c r="R34" s="38">
        <v>1</v>
      </c>
      <c r="S34" s="38"/>
      <c r="T34" s="38">
        <v>1</v>
      </c>
      <c r="U34" s="39"/>
      <c r="V34" s="39"/>
      <c r="W34" s="38">
        <v>1</v>
      </c>
      <c r="X34" s="38"/>
      <c r="Y34" s="38">
        <v>1</v>
      </c>
      <c r="Z34" s="38"/>
      <c r="AA34" s="38">
        <v>1</v>
      </c>
      <c r="AB34" s="38"/>
      <c r="AC34" s="38">
        <v>1</v>
      </c>
      <c r="AD34" s="38"/>
      <c r="AE34" s="38">
        <v>1</v>
      </c>
      <c r="AF34" s="38"/>
      <c r="AG34" s="38">
        <v>1</v>
      </c>
      <c r="AH34" s="38"/>
      <c r="AI34" s="38">
        <v>1</v>
      </c>
      <c r="AJ34" s="38"/>
      <c r="AK34" s="38">
        <v>1</v>
      </c>
      <c r="AL34" s="38"/>
      <c r="AM34" s="38">
        <v>1</v>
      </c>
      <c r="AN34" s="38"/>
      <c r="AO34" s="38">
        <v>1</v>
      </c>
      <c r="AP34" s="38"/>
      <c r="AQ34" s="38">
        <v>1</v>
      </c>
      <c r="AR34" s="38"/>
      <c r="AS34" s="42">
        <v>1</v>
      </c>
      <c r="AT34" s="38"/>
      <c r="AU34" s="39"/>
      <c r="AV34" s="39"/>
      <c r="AW34" s="39"/>
      <c r="AX34" s="39"/>
      <c r="AY34" s="39"/>
      <c r="AZ34" s="39"/>
      <c r="BA34" s="39"/>
      <c r="BB34" s="39"/>
      <c r="BC34" s="45"/>
      <c r="BD34" s="136"/>
      <c r="BE34" s="136"/>
      <c r="BF34" s="81"/>
      <c r="BG34" s="81"/>
      <c r="BH34" s="57"/>
      <c r="BI34" s="57"/>
      <c r="BJ34" s="159"/>
    </row>
    <row r="35" spans="1:63" x14ac:dyDescent="0.3">
      <c r="A35" s="24" t="s">
        <v>39</v>
      </c>
      <c r="B35" s="24" t="str">
        <f>[1]ЭЛЕКТРОМОНТЕР!B20</f>
        <v>Физическая культура</v>
      </c>
      <c r="C35" s="25" t="s">
        <v>24</v>
      </c>
      <c r="D35" s="26">
        <v>2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2</v>
      </c>
      <c r="S35" s="26">
        <v>2</v>
      </c>
      <c r="T35" s="26">
        <v>2</v>
      </c>
      <c r="U35" s="27"/>
      <c r="V35" s="27"/>
      <c r="W35" s="26">
        <v>2</v>
      </c>
      <c r="X35" s="26">
        <v>2</v>
      </c>
      <c r="Y35" s="26">
        <v>2</v>
      </c>
      <c r="Z35" s="26">
        <v>2</v>
      </c>
      <c r="AA35" s="26">
        <v>2</v>
      </c>
      <c r="AB35" s="26">
        <v>2</v>
      </c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26">
        <v>2</v>
      </c>
      <c r="AM35" s="26">
        <v>2</v>
      </c>
      <c r="AN35" s="26">
        <v>2</v>
      </c>
      <c r="AO35" s="26">
        <v>2</v>
      </c>
      <c r="AP35" s="26">
        <v>2</v>
      </c>
      <c r="AQ35" s="26">
        <v>2</v>
      </c>
      <c r="AR35" s="26">
        <v>2</v>
      </c>
      <c r="AS35" s="26">
        <v>2</v>
      </c>
      <c r="AT35" s="26">
        <v>2</v>
      </c>
      <c r="AU35" s="39"/>
      <c r="AV35" s="39"/>
      <c r="AW35" s="39"/>
      <c r="AX35" s="39"/>
      <c r="AY35" s="39"/>
      <c r="AZ35" s="39"/>
      <c r="BA35" s="39"/>
      <c r="BB35" s="39"/>
      <c r="BC35" s="45"/>
      <c r="BD35" s="136"/>
      <c r="BE35" s="136"/>
      <c r="BF35" s="81"/>
      <c r="BG35" s="81"/>
      <c r="BH35" s="81"/>
      <c r="BI35" s="81"/>
      <c r="BJ35" s="157"/>
    </row>
    <row r="36" spans="1:63" x14ac:dyDescent="0.3">
      <c r="A36" s="37"/>
      <c r="B36" s="37"/>
      <c r="C36" s="32" t="s">
        <v>27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9"/>
      <c r="V36" s="39"/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B36" s="38">
        <v>1</v>
      </c>
      <c r="AC36" s="38">
        <v>1</v>
      </c>
      <c r="AD36" s="38">
        <v>1</v>
      </c>
      <c r="AE36" s="38">
        <v>1</v>
      </c>
      <c r="AF36" s="38">
        <v>1</v>
      </c>
      <c r="AG36" s="38">
        <v>1</v>
      </c>
      <c r="AH36" s="38">
        <v>1</v>
      </c>
      <c r="AI36" s="38">
        <v>1</v>
      </c>
      <c r="AJ36" s="38">
        <v>1</v>
      </c>
      <c r="AK36" s="38">
        <v>1</v>
      </c>
      <c r="AL36" s="38">
        <v>1</v>
      </c>
      <c r="AM36" s="38">
        <v>1</v>
      </c>
      <c r="AN36" s="38">
        <v>1</v>
      </c>
      <c r="AO36" s="38">
        <v>1</v>
      </c>
      <c r="AP36" s="38">
        <v>1</v>
      </c>
      <c r="AQ36" s="38">
        <v>1</v>
      </c>
      <c r="AR36" s="38">
        <v>1</v>
      </c>
      <c r="AS36" s="38">
        <v>1</v>
      </c>
      <c r="AT36" s="38">
        <v>1</v>
      </c>
      <c r="AU36" s="39"/>
      <c r="AV36" s="39"/>
      <c r="AW36" s="39"/>
      <c r="AX36" s="39"/>
      <c r="AY36" s="39"/>
      <c r="AZ36" s="39"/>
      <c r="BA36" s="39"/>
      <c r="BB36" s="39"/>
      <c r="BC36" s="45"/>
      <c r="BD36" s="136"/>
      <c r="BE36" s="136"/>
      <c r="BF36" s="81"/>
      <c r="BG36" s="81"/>
      <c r="BH36" s="57"/>
      <c r="BI36" s="57"/>
      <c r="BJ36" s="145"/>
    </row>
    <row r="37" spans="1:63" x14ac:dyDescent="0.3">
      <c r="A37" s="46" t="s">
        <v>40</v>
      </c>
      <c r="B37" s="16" t="str">
        <f>[1]ЭЛЕКТРОМОНТЕР!B21</f>
        <v>Общепрофессиональный цикл</v>
      </c>
      <c r="C37" s="47" t="s">
        <v>24</v>
      </c>
      <c r="D37" s="48">
        <f>D39+D41+D43+D45+D47+D49+D51</f>
        <v>1</v>
      </c>
      <c r="E37" s="48">
        <f t="shared" ref="E37:AT38" si="4">E39+E41+E43+E45+E47+E49+E51</f>
        <v>1</v>
      </c>
      <c r="F37" s="48">
        <f t="shared" si="4"/>
        <v>1</v>
      </c>
      <c r="G37" s="48">
        <f t="shared" si="4"/>
        <v>1</v>
      </c>
      <c r="H37" s="48">
        <f t="shared" si="4"/>
        <v>1</v>
      </c>
      <c r="I37" s="48">
        <f t="shared" si="4"/>
        <v>1</v>
      </c>
      <c r="J37" s="48">
        <f t="shared" si="4"/>
        <v>1</v>
      </c>
      <c r="K37" s="48">
        <f t="shared" si="4"/>
        <v>1</v>
      </c>
      <c r="L37" s="48">
        <f t="shared" si="4"/>
        <v>1</v>
      </c>
      <c r="M37" s="48">
        <f t="shared" si="4"/>
        <v>1</v>
      </c>
      <c r="N37" s="48">
        <f t="shared" si="4"/>
        <v>1</v>
      </c>
      <c r="O37" s="48">
        <f t="shared" si="4"/>
        <v>1</v>
      </c>
      <c r="P37" s="48">
        <f t="shared" si="4"/>
        <v>1</v>
      </c>
      <c r="Q37" s="48">
        <f t="shared" si="4"/>
        <v>1</v>
      </c>
      <c r="R37" s="48">
        <f t="shared" si="4"/>
        <v>1</v>
      </c>
      <c r="S37" s="48">
        <f t="shared" si="4"/>
        <v>1</v>
      </c>
      <c r="T37" s="48">
        <f t="shared" si="4"/>
        <v>1</v>
      </c>
      <c r="U37" s="19"/>
      <c r="V37" s="19"/>
      <c r="W37" s="48">
        <f t="shared" si="4"/>
        <v>2</v>
      </c>
      <c r="X37" s="48">
        <f t="shared" si="4"/>
        <v>2</v>
      </c>
      <c r="Y37" s="48">
        <f t="shared" si="4"/>
        <v>2</v>
      </c>
      <c r="Z37" s="48">
        <f t="shared" si="4"/>
        <v>2</v>
      </c>
      <c r="AA37" s="48">
        <f t="shared" si="4"/>
        <v>2</v>
      </c>
      <c r="AB37" s="48">
        <f t="shared" si="4"/>
        <v>2</v>
      </c>
      <c r="AC37" s="48">
        <f t="shared" si="4"/>
        <v>2</v>
      </c>
      <c r="AD37" s="48">
        <f t="shared" si="4"/>
        <v>2</v>
      </c>
      <c r="AE37" s="48">
        <f t="shared" si="4"/>
        <v>2</v>
      </c>
      <c r="AF37" s="48">
        <f t="shared" si="4"/>
        <v>2</v>
      </c>
      <c r="AG37" s="48">
        <f t="shared" si="4"/>
        <v>2</v>
      </c>
      <c r="AH37" s="48">
        <f t="shared" si="4"/>
        <v>2</v>
      </c>
      <c r="AI37" s="48">
        <f t="shared" si="4"/>
        <v>2</v>
      </c>
      <c r="AJ37" s="48">
        <f t="shared" si="4"/>
        <v>2</v>
      </c>
      <c r="AK37" s="48">
        <f t="shared" si="4"/>
        <v>2</v>
      </c>
      <c r="AL37" s="48">
        <f t="shared" si="4"/>
        <v>2</v>
      </c>
      <c r="AM37" s="48">
        <f t="shared" si="4"/>
        <v>3</v>
      </c>
      <c r="AN37" s="48">
        <f t="shared" si="4"/>
        <v>3</v>
      </c>
      <c r="AO37" s="48">
        <f t="shared" si="4"/>
        <v>3</v>
      </c>
      <c r="AP37" s="48">
        <f t="shared" si="4"/>
        <v>3</v>
      </c>
      <c r="AQ37" s="48">
        <f t="shared" si="4"/>
        <v>3</v>
      </c>
      <c r="AR37" s="48">
        <f t="shared" si="4"/>
        <v>3</v>
      </c>
      <c r="AS37" s="48">
        <f t="shared" si="4"/>
        <v>3</v>
      </c>
      <c r="AT37" s="48">
        <f t="shared" si="4"/>
        <v>3</v>
      </c>
      <c r="AU37" s="19"/>
      <c r="AV37" s="19"/>
      <c r="AW37" s="19"/>
      <c r="AX37" s="19"/>
      <c r="AY37" s="19"/>
      <c r="AZ37" s="19"/>
      <c r="BA37" s="19"/>
      <c r="BB37" s="19"/>
      <c r="BC37" s="49"/>
      <c r="BD37" s="136"/>
      <c r="BE37" s="136"/>
      <c r="BF37" s="95"/>
      <c r="BG37" s="81"/>
      <c r="BH37" s="57"/>
      <c r="BI37" s="81"/>
      <c r="BJ37" s="160"/>
    </row>
    <row r="38" spans="1:63" x14ac:dyDescent="0.3">
      <c r="A38" s="50"/>
      <c r="B38" s="50"/>
      <c r="C38" s="51" t="s">
        <v>42</v>
      </c>
      <c r="D38" s="52">
        <f>D40+D42+D44+D46+D48+D50+D52</f>
        <v>0</v>
      </c>
      <c r="E38" s="52">
        <f t="shared" si="4"/>
        <v>0</v>
      </c>
      <c r="F38" s="52">
        <f t="shared" si="4"/>
        <v>0</v>
      </c>
      <c r="G38" s="52">
        <f t="shared" si="4"/>
        <v>0</v>
      </c>
      <c r="H38" s="52">
        <f t="shared" si="4"/>
        <v>0</v>
      </c>
      <c r="I38" s="52">
        <f t="shared" si="4"/>
        <v>0</v>
      </c>
      <c r="J38" s="52">
        <f t="shared" si="4"/>
        <v>0</v>
      </c>
      <c r="K38" s="52">
        <f t="shared" si="4"/>
        <v>0</v>
      </c>
      <c r="L38" s="52">
        <f t="shared" si="4"/>
        <v>0</v>
      </c>
      <c r="M38" s="52">
        <f t="shared" si="4"/>
        <v>0</v>
      </c>
      <c r="N38" s="52">
        <f t="shared" si="4"/>
        <v>0</v>
      </c>
      <c r="O38" s="52">
        <f t="shared" si="4"/>
        <v>0</v>
      </c>
      <c r="P38" s="52">
        <f t="shared" si="4"/>
        <v>0</v>
      </c>
      <c r="Q38" s="52">
        <f t="shared" si="4"/>
        <v>0</v>
      </c>
      <c r="R38" s="52">
        <f t="shared" si="4"/>
        <v>0</v>
      </c>
      <c r="S38" s="52">
        <f t="shared" si="4"/>
        <v>0</v>
      </c>
      <c r="T38" s="52">
        <f t="shared" si="4"/>
        <v>0</v>
      </c>
      <c r="U38" s="23"/>
      <c r="V38" s="23"/>
      <c r="W38" s="52">
        <f t="shared" si="4"/>
        <v>2</v>
      </c>
      <c r="X38" s="52">
        <f t="shared" si="4"/>
        <v>0</v>
      </c>
      <c r="Y38" s="52">
        <f t="shared" si="4"/>
        <v>2</v>
      </c>
      <c r="Z38" s="52">
        <f t="shared" si="4"/>
        <v>0</v>
      </c>
      <c r="AA38" s="52">
        <f t="shared" si="4"/>
        <v>2</v>
      </c>
      <c r="AB38" s="52">
        <f t="shared" si="4"/>
        <v>0</v>
      </c>
      <c r="AC38" s="52">
        <f t="shared" si="4"/>
        <v>2</v>
      </c>
      <c r="AD38" s="52">
        <f t="shared" si="4"/>
        <v>0</v>
      </c>
      <c r="AE38" s="52">
        <f t="shared" si="4"/>
        <v>2</v>
      </c>
      <c r="AF38" s="52">
        <f t="shared" si="4"/>
        <v>0</v>
      </c>
      <c r="AG38" s="52">
        <f t="shared" si="4"/>
        <v>2</v>
      </c>
      <c r="AH38" s="52">
        <f t="shared" si="4"/>
        <v>1</v>
      </c>
      <c r="AI38" s="52">
        <f t="shared" si="4"/>
        <v>1</v>
      </c>
      <c r="AJ38" s="52">
        <f t="shared" si="4"/>
        <v>1</v>
      </c>
      <c r="AK38" s="52">
        <f t="shared" si="4"/>
        <v>1</v>
      </c>
      <c r="AL38" s="52">
        <f t="shared" si="4"/>
        <v>0</v>
      </c>
      <c r="AM38" s="52">
        <f t="shared" si="4"/>
        <v>2</v>
      </c>
      <c r="AN38" s="52">
        <f t="shared" si="4"/>
        <v>1</v>
      </c>
      <c r="AO38" s="52">
        <f t="shared" si="4"/>
        <v>2</v>
      </c>
      <c r="AP38" s="52">
        <f t="shared" si="4"/>
        <v>2</v>
      </c>
      <c r="AQ38" s="52">
        <f t="shared" si="4"/>
        <v>2</v>
      </c>
      <c r="AR38" s="52">
        <f t="shared" si="4"/>
        <v>2</v>
      </c>
      <c r="AS38" s="52">
        <f t="shared" si="4"/>
        <v>2</v>
      </c>
      <c r="AT38" s="52">
        <f t="shared" si="4"/>
        <v>2</v>
      </c>
      <c r="AU38" s="23"/>
      <c r="AV38" s="23"/>
      <c r="AW38" s="23"/>
      <c r="AX38" s="23"/>
      <c r="AY38" s="23"/>
      <c r="AZ38" s="23"/>
      <c r="BA38" s="23"/>
      <c r="BB38" s="23"/>
      <c r="BC38" s="53"/>
      <c r="BD38" s="136"/>
      <c r="BE38" s="136"/>
      <c r="BF38" s="81"/>
      <c r="BG38" s="81"/>
      <c r="BH38" s="57"/>
      <c r="BI38" s="57"/>
      <c r="BJ38" s="161"/>
    </row>
    <row r="39" spans="1:63" ht="26.25" customHeight="1" x14ac:dyDescent="0.3">
      <c r="A39" s="24" t="s">
        <v>43</v>
      </c>
      <c r="B39" s="24" t="str">
        <f>[1]ЭЛЕКТРОМОНТЕР!B22</f>
        <v>Техническое черчение</v>
      </c>
      <c r="C39" s="25" t="s">
        <v>24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7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9"/>
      <c r="AV39" s="29"/>
      <c r="AW39" s="29"/>
      <c r="AX39" s="29"/>
      <c r="AY39" s="29"/>
      <c r="AZ39" s="29"/>
      <c r="BA39" s="29"/>
      <c r="BB39" s="29"/>
      <c r="BC39" s="54"/>
      <c r="BD39" s="136"/>
      <c r="BE39" s="136"/>
      <c r="BF39" s="81"/>
      <c r="BG39" s="81"/>
      <c r="BH39" s="81"/>
      <c r="BI39" s="81"/>
      <c r="BJ39" s="157"/>
    </row>
    <row r="40" spans="1:63" x14ac:dyDescent="0.3">
      <c r="A40" s="30"/>
      <c r="B40" s="37"/>
      <c r="C40" s="32" t="s">
        <v>27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4"/>
      <c r="U40" s="39"/>
      <c r="V40" s="39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42"/>
      <c r="AT40" s="38"/>
      <c r="AU40" s="39"/>
      <c r="AV40" s="39"/>
      <c r="AW40" s="39"/>
      <c r="AX40" s="39"/>
      <c r="AY40" s="39"/>
      <c r="AZ40" s="39"/>
      <c r="BA40" s="39"/>
      <c r="BB40" s="39"/>
      <c r="BC40" s="45"/>
      <c r="BD40" s="136"/>
      <c r="BE40" s="136"/>
      <c r="BF40" s="81"/>
      <c r="BG40" s="81"/>
      <c r="BH40" s="57"/>
      <c r="BI40" s="57"/>
      <c r="BJ40" s="159"/>
    </row>
    <row r="41" spans="1:63" x14ac:dyDescent="0.3">
      <c r="A41" s="24" t="s">
        <v>44</v>
      </c>
      <c r="B41" s="24" t="str">
        <f>[1]ЭЛЕКТРОМОНТЕР!B23</f>
        <v>Электротехника</v>
      </c>
      <c r="C41" s="25" t="s">
        <v>24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9"/>
      <c r="AV41" s="29"/>
      <c r="AW41" s="29"/>
      <c r="AX41" s="29"/>
      <c r="AY41" s="29"/>
      <c r="AZ41" s="29"/>
      <c r="BA41" s="29"/>
      <c r="BB41" s="29"/>
      <c r="BC41" s="54"/>
      <c r="BD41" s="136"/>
      <c r="BE41" s="136"/>
      <c r="BF41" s="81"/>
      <c r="BG41" s="81"/>
      <c r="BH41" s="81"/>
      <c r="BI41" s="81"/>
      <c r="BJ41" s="157"/>
    </row>
    <row r="42" spans="1:63" x14ac:dyDescent="0.3">
      <c r="A42" s="30"/>
      <c r="B42" s="37"/>
      <c r="C42" s="32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42"/>
      <c r="AT42" s="38"/>
      <c r="AU42" s="39"/>
      <c r="AV42" s="39"/>
      <c r="AW42" s="39"/>
      <c r="AX42" s="39"/>
      <c r="AY42" s="39"/>
      <c r="AZ42" s="39"/>
      <c r="BA42" s="39"/>
      <c r="BB42" s="39"/>
      <c r="BC42" s="45"/>
      <c r="BD42" s="136"/>
      <c r="BE42" s="136"/>
      <c r="BF42" s="81"/>
      <c r="BG42" s="81"/>
      <c r="BH42" s="57"/>
      <c r="BI42" s="57"/>
      <c r="BJ42" s="159"/>
    </row>
    <row r="43" spans="1:63" ht="34.5" customHeight="1" x14ac:dyDescent="0.3">
      <c r="A43" s="24" t="s">
        <v>45</v>
      </c>
      <c r="B43" s="24" t="str">
        <f>[1]ЭЛЕКТРОМОНТЕР!B24</f>
        <v>Основы технической механики и слесарных работ</v>
      </c>
      <c r="C43" s="25" t="s">
        <v>24</v>
      </c>
      <c r="D43" s="26">
        <v>1</v>
      </c>
      <c r="E43" s="26">
        <v>1</v>
      </c>
      <c r="F43" s="26">
        <v>1</v>
      </c>
      <c r="G43" s="26">
        <v>1</v>
      </c>
      <c r="H43" s="26">
        <v>1</v>
      </c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39"/>
      <c r="V43" s="39"/>
      <c r="W43" s="26">
        <v>1</v>
      </c>
      <c r="X43" s="26">
        <v>1</v>
      </c>
      <c r="Y43" s="26">
        <v>1</v>
      </c>
      <c r="Z43" s="26">
        <v>1</v>
      </c>
      <c r="AA43" s="26">
        <v>1</v>
      </c>
      <c r="AB43" s="26">
        <v>1</v>
      </c>
      <c r="AC43" s="26">
        <v>1</v>
      </c>
      <c r="AD43" s="26">
        <v>1</v>
      </c>
      <c r="AE43" s="26">
        <v>1</v>
      </c>
      <c r="AF43" s="26">
        <v>1</v>
      </c>
      <c r="AG43" s="26">
        <v>1</v>
      </c>
      <c r="AH43" s="26">
        <v>1</v>
      </c>
      <c r="AI43" s="26">
        <v>1</v>
      </c>
      <c r="AJ43" s="26">
        <v>1</v>
      </c>
      <c r="AK43" s="26">
        <v>1</v>
      </c>
      <c r="AL43" s="26">
        <v>1</v>
      </c>
      <c r="AM43" s="26">
        <v>2</v>
      </c>
      <c r="AN43" s="26">
        <v>2</v>
      </c>
      <c r="AO43" s="26">
        <v>2</v>
      </c>
      <c r="AP43" s="26">
        <v>2</v>
      </c>
      <c r="AQ43" s="26">
        <v>2</v>
      </c>
      <c r="AR43" s="26">
        <v>2</v>
      </c>
      <c r="AS43" s="26">
        <v>2</v>
      </c>
      <c r="AT43" s="26">
        <v>2</v>
      </c>
      <c r="AU43" s="39"/>
      <c r="AV43" s="39"/>
      <c r="AW43" s="39"/>
      <c r="AX43" s="39"/>
      <c r="AY43" s="39"/>
      <c r="AZ43" s="39"/>
      <c r="BA43" s="39"/>
      <c r="BB43" s="39"/>
      <c r="BC43" s="45"/>
      <c r="BD43" s="136"/>
      <c r="BE43" s="136"/>
      <c r="BF43" s="81"/>
      <c r="BG43" s="81"/>
      <c r="BH43" s="81"/>
      <c r="BI43" s="81"/>
      <c r="BJ43" s="157"/>
      <c r="BK43" s="55"/>
    </row>
    <row r="44" spans="1:63" x14ac:dyDescent="0.3">
      <c r="A44" s="24"/>
      <c r="B44" s="24"/>
      <c r="C44" s="32" t="s">
        <v>27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39"/>
      <c r="V44" s="39"/>
      <c r="W44" s="56">
        <v>1</v>
      </c>
      <c r="X44" s="56"/>
      <c r="Y44" s="56">
        <v>1</v>
      </c>
      <c r="Z44" s="56"/>
      <c r="AA44" s="56">
        <v>1</v>
      </c>
      <c r="AB44" s="56"/>
      <c r="AC44" s="56">
        <v>1</v>
      </c>
      <c r="AD44" s="56"/>
      <c r="AE44" s="56">
        <v>1</v>
      </c>
      <c r="AF44" s="56"/>
      <c r="AG44" s="56">
        <v>1</v>
      </c>
      <c r="AH44" s="56">
        <v>1</v>
      </c>
      <c r="AI44" s="56"/>
      <c r="AJ44" s="56">
        <v>1</v>
      </c>
      <c r="AK44" s="56"/>
      <c r="AL44" s="56"/>
      <c r="AM44" s="56">
        <v>1</v>
      </c>
      <c r="AN44" s="56">
        <v>1</v>
      </c>
      <c r="AO44" s="56">
        <v>1</v>
      </c>
      <c r="AP44" s="56">
        <v>1</v>
      </c>
      <c r="AQ44" s="56">
        <v>1</v>
      </c>
      <c r="AR44" s="56">
        <v>1</v>
      </c>
      <c r="AS44" s="56">
        <v>1</v>
      </c>
      <c r="AT44" s="40">
        <v>1</v>
      </c>
      <c r="AU44" s="39"/>
      <c r="AV44" s="39"/>
      <c r="AW44" s="39"/>
      <c r="AX44" s="39"/>
      <c r="AY44" s="39"/>
      <c r="AZ44" s="39"/>
      <c r="BA44" s="39"/>
      <c r="BB44" s="39"/>
      <c r="BC44" s="45"/>
      <c r="BD44" s="136"/>
      <c r="BE44" s="136"/>
      <c r="BF44" s="81"/>
      <c r="BG44" s="81"/>
      <c r="BH44" s="57"/>
      <c r="BI44" s="57"/>
      <c r="BJ44" s="157"/>
    </row>
    <row r="45" spans="1:63" x14ac:dyDescent="0.3">
      <c r="A45" s="24" t="s">
        <v>46</v>
      </c>
      <c r="B45" s="24" t="str">
        <f>[1]ЭЛЕКТРОМОНТЕР!B25</f>
        <v>Материаловедение</v>
      </c>
      <c r="C45" s="25" t="s">
        <v>24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39"/>
      <c r="V45" s="39"/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26">
        <v>1</v>
      </c>
      <c r="AC45" s="26">
        <v>1</v>
      </c>
      <c r="AD45" s="26">
        <v>1</v>
      </c>
      <c r="AE45" s="26">
        <v>1</v>
      </c>
      <c r="AF45" s="26">
        <v>1</v>
      </c>
      <c r="AG45" s="26">
        <v>1</v>
      </c>
      <c r="AH45" s="26">
        <v>1</v>
      </c>
      <c r="AI45" s="26">
        <v>1</v>
      </c>
      <c r="AJ45" s="26">
        <v>1</v>
      </c>
      <c r="AK45" s="26">
        <v>1</v>
      </c>
      <c r="AL45" s="26">
        <v>1</v>
      </c>
      <c r="AM45" s="26">
        <v>1</v>
      </c>
      <c r="AN45" s="26">
        <v>1</v>
      </c>
      <c r="AO45" s="26">
        <v>1</v>
      </c>
      <c r="AP45" s="26">
        <v>1</v>
      </c>
      <c r="AQ45" s="26">
        <v>1</v>
      </c>
      <c r="AR45" s="26">
        <v>1</v>
      </c>
      <c r="AS45" s="26">
        <v>1</v>
      </c>
      <c r="AT45" s="26">
        <v>1</v>
      </c>
      <c r="AU45" s="39"/>
      <c r="AV45" s="39"/>
      <c r="AW45" s="39"/>
      <c r="AX45" s="39"/>
      <c r="AY45" s="39"/>
      <c r="AZ45" s="39"/>
      <c r="BA45" s="39"/>
      <c r="BB45" s="39"/>
      <c r="BC45" s="45"/>
      <c r="BD45" s="136"/>
      <c r="BE45" s="136"/>
      <c r="BF45" s="81"/>
      <c r="BG45" s="81"/>
      <c r="BH45" s="81"/>
      <c r="BI45" s="81"/>
      <c r="BJ45" s="157"/>
      <c r="BK45" s="55"/>
    </row>
    <row r="46" spans="1:63" x14ac:dyDescent="0.3">
      <c r="A46" s="24"/>
      <c r="B46" s="24"/>
      <c r="C46" s="32" t="s">
        <v>27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8">
        <v>1</v>
      </c>
      <c r="X46" s="38"/>
      <c r="Y46" s="38">
        <v>1</v>
      </c>
      <c r="Z46" s="38"/>
      <c r="AA46" s="38">
        <v>1</v>
      </c>
      <c r="AB46" s="38"/>
      <c r="AC46" s="38">
        <v>1</v>
      </c>
      <c r="AD46" s="38"/>
      <c r="AE46" s="38">
        <v>1</v>
      </c>
      <c r="AF46" s="38"/>
      <c r="AG46" s="38">
        <v>1</v>
      </c>
      <c r="AH46" s="38"/>
      <c r="AI46" s="38">
        <v>1</v>
      </c>
      <c r="AJ46" s="38"/>
      <c r="AK46" s="38">
        <v>1</v>
      </c>
      <c r="AL46" s="38"/>
      <c r="AM46" s="38">
        <v>1</v>
      </c>
      <c r="AN46" s="38"/>
      <c r="AO46" s="38">
        <v>1</v>
      </c>
      <c r="AP46" s="38">
        <v>1</v>
      </c>
      <c r="AQ46" s="38">
        <v>1</v>
      </c>
      <c r="AR46" s="38">
        <v>1</v>
      </c>
      <c r="AS46" s="42">
        <v>1</v>
      </c>
      <c r="AT46" s="38">
        <v>1</v>
      </c>
      <c r="AU46" s="39"/>
      <c r="AV46" s="39"/>
      <c r="AW46" s="39"/>
      <c r="AX46" s="39"/>
      <c r="AY46" s="39"/>
      <c r="AZ46" s="39"/>
      <c r="BA46" s="39"/>
      <c r="BB46" s="39"/>
      <c r="BC46" s="45"/>
      <c r="BD46" s="136"/>
      <c r="BE46" s="136"/>
      <c r="BF46" s="81"/>
      <c r="BG46" s="81"/>
      <c r="BH46" s="57"/>
      <c r="BI46" s="57"/>
      <c r="BJ46" s="157"/>
    </row>
    <row r="47" spans="1:63" x14ac:dyDescent="0.3">
      <c r="A47" s="24" t="str">
        <f>[1]ЭЛЕКТРОМОНТЕР!A26</f>
        <v>ОП.05</v>
      </c>
      <c r="B47" s="24" t="str">
        <f>[1]ЭЛЕКТРОМОНТЕР!B26</f>
        <v>Охрана труда</v>
      </c>
      <c r="C47" s="25" t="s">
        <v>24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9"/>
      <c r="V47" s="39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3"/>
      <c r="AT47" s="44"/>
      <c r="AU47" s="39"/>
      <c r="AV47" s="39"/>
      <c r="AW47" s="39"/>
      <c r="AX47" s="39"/>
      <c r="AY47" s="39"/>
      <c r="AZ47" s="39"/>
      <c r="BA47" s="39"/>
      <c r="BB47" s="39"/>
      <c r="BC47" s="45"/>
      <c r="BD47" s="136"/>
      <c r="BE47" s="136"/>
      <c r="BF47" s="81"/>
      <c r="BG47" s="81"/>
      <c r="BH47" s="57"/>
      <c r="BI47" s="57"/>
      <c r="BJ47" s="157"/>
    </row>
    <row r="48" spans="1:63" x14ac:dyDescent="0.3">
      <c r="A48" s="24"/>
      <c r="B48" s="24"/>
      <c r="C48" s="32" t="s">
        <v>27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V48" s="39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42"/>
      <c r="AT48" s="38"/>
      <c r="AU48" s="39"/>
      <c r="AV48" s="39"/>
      <c r="AW48" s="39"/>
      <c r="AX48" s="39"/>
      <c r="AY48" s="39"/>
      <c r="AZ48" s="39"/>
      <c r="BA48" s="39"/>
      <c r="BB48" s="39"/>
      <c r="BC48" s="45"/>
      <c r="BD48" s="136"/>
      <c r="BE48" s="136"/>
      <c r="BF48" s="81"/>
      <c r="BG48" s="81"/>
      <c r="BH48" s="57"/>
      <c r="BI48" s="57"/>
      <c r="BJ48" s="157"/>
    </row>
    <row r="49" spans="1:63" x14ac:dyDescent="0.3">
      <c r="A49" s="24" t="str">
        <f>[1]ЭЛЕКТРОМОНТЕР!A27</f>
        <v>ОП.06</v>
      </c>
      <c r="B49" s="24" t="str">
        <f>[1]ЭЛЕКТРОМОНТЕР!B27</f>
        <v>Безопасность жизнедеятельности</v>
      </c>
      <c r="C49" s="25" t="s">
        <v>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39"/>
      <c r="V49" s="39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3"/>
      <c r="AT49" s="44"/>
      <c r="AU49" s="39"/>
      <c r="AV49" s="39"/>
      <c r="AW49" s="39"/>
      <c r="AX49" s="39"/>
      <c r="AY49" s="39"/>
      <c r="AZ49" s="39"/>
      <c r="BA49" s="39"/>
      <c r="BB49" s="39"/>
      <c r="BC49" s="45"/>
      <c r="BD49" s="136"/>
      <c r="BE49" s="136"/>
      <c r="BF49" s="81"/>
      <c r="BG49" s="81"/>
      <c r="BH49" s="57"/>
      <c r="BI49" s="57"/>
      <c r="BJ49" s="157"/>
    </row>
    <row r="50" spans="1:63" x14ac:dyDescent="0.3">
      <c r="A50" s="24"/>
      <c r="B50" s="24"/>
      <c r="C50" s="32" t="s">
        <v>27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3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42"/>
      <c r="AT50" s="38"/>
      <c r="AU50" s="39"/>
      <c r="AV50" s="39"/>
      <c r="AW50" s="39"/>
      <c r="AX50" s="39"/>
      <c r="AY50" s="39"/>
      <c r="AZ50" s="39"/>
      <c r="BA50" s="39"/>
      <c r="BB50" s="39"/>
      <c r="BC50" s="45"/>
      <c r="BD50" s="136"/>
      <c r="BE50" s="136"/>
      <c r="BF50" s="81"/>
      <c r="BG50" s="81"/>
      <c r="BH50" s="57"/>
      <c r="BI50" s="57"/>
      <c r="BJ50" s="157"/>
    </row>
    <row r="51" spans="1:63" x14ac:dyDescent="0.3">
      <c r="A51" s="24" t="str">
        <f>[1]ЭЛЕКТРОМОНТЕР!A28</f>
        <v>ОП.07</v>
      </c>
      <c r="B51" s="24" t="str">
        <f>[1]ЭЛЕКТРОМОНТЕР!B28</f>
        <v>Основы деловой культуры</v>
      </c>
      <c r="C51" s="25" t="s">
        <v>24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39"/>
      <c r="V51" s="39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3"/>
      <c r="AT51" s="44"/>
      <c r="AU51" s="39"/>
      <c r="AV51" s="39"/>
      <c r="AW51" s="39"/>
      <c r="AX51" s="39"/>
      <c r="AY51" s="39"/>
      <c r="AZ51" s="39"/>
      <c r="BA51" s="39"/>
      <c r="BB51" s="39"/>
      <c r="BC51" s="45"/>
      <c r="BD51" s="136"/>
      <c r="BE51" s="136"/>
      <c r="BF51" s="81"/>
      <c r="BG51" s="81"/>
      <c r="BH51" s="81"/>
      <c r="BI51" s="81"/>
      <c r="BJ51" s="157"/>
    </row>
    <row r="52" spans="1:63" x14ac:dyDescent="0.3">
      <c r="A52" s="24"/>
      <c r="B52" s="24"/>
      <c r="C52" s="32" t="s">
        <v>27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  <c r="V52" s="3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42"/>
      <c r="AT52" s="38"/>
      <c r="AU52" s="39"/>
      <c r="AV52" s="39"/>
      <c r="AW52" s="39"/>
      <c r="AX52" s="39"/>
      <c r="AY52" s="39"/>
      <c r="AZ52" s="39"/>
      <c r="BA52" s="39"/>
      <c r="BB52" s="39"/>
      <c r="BC52" s="45"/>
      <c r="BD52" s="136"/>
      <c r="BE52" s="136"/>
      <c r="BF52" s="81"/>
      <c r="BG52" s="81"/>
      <c r="BH52" s="57"/>
      <c r="BI52" s="81"/>
      <c r="BJ52" s="157"/>
    </row>
    <row r="53" spans="1:63" ht="54" customHeight="1" x14ac:dyDescent="0.3">
      <c r="A53" s="59" t="s">
        <v>47</v>
      </c>
      <c r="B53" s="59" t="str">
        <f>[1]ЭЛЕКТРОМОНТЕР!B30</f>
        <v xml:space="preserve">ПРОФЕССИОНАЛЬНЫЕ МОДУЛИ </v>
      </c>
      <c r="C53" s="60" t="s">
        <v>24</v>
      </c>
      <c r="D53" s="61">
        <f>D55</f>
        <v>8</v>
      </c>
      <c r="E53" s="61">
        <f t="shared" ref="E53:AT54" si="5">E55</f>
        <v>8</v>
      </c>
      <c r="F53" s="61">
        <f t="shared" si="5"/>
        <v>8</v>
      </c>
      <c r="G53" s="61">
        <f t="shared" si="5"/>
        <v>8</v>
      </c>
      <c r="H53" s="61">
        <f t="shared" si="5"/>
        <v>8</v>
      </c>
      <c r="I53" s="61">
        <f t="shared" si="5"/>
        <v>8</v>
      </c>
      <c r="J53" s="61">
        <f t="shared" si="5"/>
        <v>8</v>
      </c>
      <c r="K53" s="61">
        <f t="shared" si="5"/>
        <v>8</v>
      </c>
      <c r="L53" s="61">
        <f t="shared" si="5"/>
        <v>8</v>
      </c>
      <c r="M53" s="61">
        <f t="shared" si="5"/>
        <v>8</v>
      </c>
      <c r="N53" s="61">
        <f t="shared" si="5"/>
        <v>8</v>
      </c>
      <c r="O53" s="61">
        <f t="shared" si="5"/>
        <v>8</v>
      </c>
      <c r="P53" s="61">
        <f t="shared" si="5"/>
        <v>8</v>
      </c>
      <c r="Q53" s="61">
        <f t="shared" si="5"/>
        <v>8</v>
      </c>
      <c r="R53" s="61">
        <f t="shared" si="5"/>
        <v>8</v>
      </c>
      <c r="S53" s="61">
        <f t="shared" si="5"/>
        <v>8</v>
      </c>
      <c r="T53" s="61">
        <f t="shared" si="5"/>
        <v>8</v>
      </c>
      <c r="U53" s="19"/>
      <c r="V53" s="19"/>
      <c r="W53" s="61">
        <f t="shared" si="5"/>
        <v>8</v>
      </c>
      <c r="X53" s="61">
        <f t="shared" si="5"/>
        <v>8</v>
      </c>
      <c r="Y53" s="61">
        <f t="shared" si="5"/>
        <v>8</v>
      </c>
      <c r="Z53" s="61">
        <f t="shared" si="5"/>
        <v>8</v>
      </c>
      <c r="AA53" s="61">
        <f t="shared" si="5"/>
        <v>8</v>
      </c>
      <c r="AB53" s="61">
        <f t="shared" si="5"/>
        <v>8</v>
      </c>
      <c r="AC53" s="61">
        <f t="shared" si="5"/>
        <v>8</v>
      </c>
      <c r="AD53" s="61">
        <f t="shared" si="5"/>
        <v>8</v>
      </c>
      <c r="AE53" s="61">
        <f t="shared" si="5"/>
        <v>8</v>
      </c>
      <c r="AF53" s="61">
        <f t="shared" si="5"/>
        <v>8</v>
      </c>
      <c r="AG53" s="61">
        <f t="shared" si="5"/>
        <v>8</v>
      </c>
      <c r="AH53" s="61">
        <f t="shared" si="5"/>
        <v>8</v>
      </c>
      <c r="AI53" s="61">
        <f t="shared" si="5"/>
        <v>8</v>
      </c>
      <c r="AJ53" s="61">
        <f t="shared" si="5"/>
        <v>8</v>
      </c>
      <c r="AK53" s="61">
        <f t="shared" si="5"/>
        <v>8</v>
      </c>
      <c r="AL53" s="61">
        <f t="shared" si="5"/>
        <v>8</v>
      </c>
      <c r="AM53" s="61">
        <f t="shared" si="5"/>
        <v>7</v>
      </c>
      <c r="AN53" s="61">
        <f t="shared" si="5"/>
        <v>7</v>
      </c>
      <c r="AO53" s="61">
        <f t="shared" si="5"/>
        <v>7</v>
      </c>
      <c r="AP53" s="61">
        <f t="shared" si="5"/>
        <v>7</v>
      </c>
      <c r="AQ53" s="61">
        <f t="shared" si="5"/>
        <v>7</v>
      </c>
      <c r="AR53" s="61">
        <f t="shared" si="5"/>
        <v>7</v>
      </c>
      <c r="AS53" s="61">
        <f t="shared" si="5"/>
        <v>7</v>
      </c>
      <c r="AT53" s="61">
        <f t="shared" si="5"/>
        <v>7</v>
      </c>
      <c r="AU53" s="29"/>
      <c r="AV53" s="29"/>
      <c r="AW53" s="29"/>
      <c r="AX53" s="29"/>
      <c r="AY53" s="29"/>
      <c r="AZ53" s="29"/>
      <c r="BA53" s="29"/>
      <c r="BB53" s="29"/>
      <c r="BC53" s="54"/>
      <c r="BD53" s="136"/>
      <c r="BE53" s="136"/>
      <c r="BF53" s="95"/>
      <c r="BG53" s="81"/>
      <c r="BH53" s="147"/>
      <c r="BI53" s="81"/>
      <c r="BJ53" s="160"/>
    </row>
    <row r="54" spans="1:63" x14ac:dyDescent="0.3">
      <c r="A54" s="24"/>
      <c r="B54" s="24"/>
      <c r="C54" s="25" t="s">
        <v>42</v>
      </c>
      <c r="D54" s="56">
        <f>D56</f>
        <v>1</v>
      </c>
      <c r="E54" s="56">
        <f t="shared" si="5"/>
        <v>1</v>
      </c>
      <c r="F54" s="56">
        <f t="shared" si="5"/>
        <v>1</v>
      </c>
      <c r="G54" s="56">
        <f t="shared" si="5"/>
        <v>1</v>
      </c>
      <c r="H54" s="56">
        <f t="shared" si="5"/>
        <v>1</v>
      </c>
      <c r="I54" s="56">
        <f t="shared" si="5"/>
        <v>1</v>
      </c>
      <c r="J54" s="56">
        <f t="shared" si="5"/>
        <v>1</v>
      </c>
      <c r="K54" s="56">
        <f t="shared" si="5"/>
        <v>1</v>
      </c>
      <c r="L54" s="56">
        <f t="shared" si="5"/>
        <v>1</v>
      </c>
      <c r="M54" s="56">
        <f t="shared" si="5"/>
        <v>1</v>
      </c>
      <c r="N54" s="56">
        <f t="shared" si="5"/>
        <v>1</v>
      </c>
      <c r="O54" s="56">
        <f t="shared" si="5"/>
        <v>1</v>
      </c>
      <c r="P54" s="56">
        <f t="shared" si="5"/>
        <v>1</v>
      </c>
      <c r="Q54" s="56">
        <f t="shared" si="5"/>
        <v>1</v>
      </c>
      <c r="R54" s="56">
        <f t="shared" si="5"/>
        <v>1</v>
      </c>
      <c r="S54" s="56">
        <f t="shared" si="5"/>
        <v>1</v>
      </c>
      <c r="T54" s="56">
        <f t="shared" si="5"/>
        <v>1</v>
      </c>
      <c r="U54" s="62"/>
      <c r="V54" s="62"/>
      <c r="W54" s="56">
        <f t="shared" si="5"/>
        <v>1</v>
      </c>
      <c r="X54" s="56">
        <f t="shared" si="5"/>
        <v>1</v>
      </c>
      <c r="Y54" s="56">
        <f t="shared" si="5"/>
        <v>1</v>
      </c>
      <c r="Z54" s="56">
        <f t="shared" si="5"/>
        <v>1</v>
      </c>
      <c r="AA54" s="56">
        <f t="shared" si="5"/>
        <v>1</v>
      </c>
      <c r="AB54" s="56">
        <f t="shared" si="5"/>
        <v>1</v>
      </c>
      <c r="AC54" s="56">
        <f t="shared" si="5"/>
        <v>1</v>
      </c>
      <c r="AD54" s="56">
        <f t="shared" si="5"/>
        <v>1</v>
      </c>
      <c r="AE54" s="56">
        <f t="shared" si="5"/>
        <v>1</v>
      </c>
      <c r="AF54" s="56">
        <f t="shared" si="5"/>
        <v>1</v>
      </c>
      <c r="AG54" s="56">
        <f t="shared" si="5"/>
        <v>1</v>
      </c>
      <c r="AH54" s="56">
        <f t="shared" si="5"/>
        <v>1</v>
      </c>
      <c r="AI54" s="56">
        <f t="shared" si="5"/>
        <v>1</v>
      </c>
      <c r="AJ54" s="56">
        <f t="shared" si="5"/>
        <v>1</v>
      </c>
      <c r="AK54" s="56">
        <f t="shared" si="5"/>
        <v>1</v>
      </c>
      <c r="AL54" s="56">
        <f t="shared" si="5"/>
        <v>1</v>
      </c>
      <c r="AM54" s="56">
        <f t="shared" si="5"/>
        <v>0</v>
      </c>
      <c r="AN54" s="56">
        <f t="shared" si="5"/>
        <v>1</v>
      </c>
      <c r="AO54" s="56">
        <f t="shared" si="5"/>
        <v>0</v>
      </c>
      <c r="AP54" s="56">
        <f t="shared" si="5"/>
        <v>1</v>
      </c>
      <c r="AQ54" s="56">
        <f t="shared" si="5"/>
        <v>0</v>
      </c>
      <c r="AR54" s="56">
        <f t="shared" si="5"/>
        <v>1</v>
      </c>
      <c r="AS54" s="56">
        <f t="shared" si="5"/>
        <v>0</v>
      </c>
      <c r="AT54" s="56">
        <f t="shared" si="5"/>
        <v>0</v>
      </c>
      <c r="AU54" s="29"/>
      <c r="AV54" s="29"/>
      <c r="AW54" s="29"/>
      <c r="AX54" s="29"/>
      <c r="AY54" s="29"/>
      <c r="AZ54" s="29"/>
      <c r="BA54" s="29"/>
      <c r="BB54" s="29"/>
      <c r="BC54" s="54"/>
      <c r="BD54" s="136"/>
      <c r="BE54" s="136"/>
      <c r="BF54" s="81"/>
      <c r="BG54" s="81"/>
      <c r="BH54" s="57"/>
      <c r="BI54" s="146"/>
      <c r="BJ54" s="157"/>
    </row>
    <row r="55" spans="1:63" ht="103.5" customHeight="1" x14ac:dyDescent="0.3">
      <c r="A55" s="63" t="str">
        <f>[1]ЭЛЕКТРОМОНТЕР!A31</f>
        <v>ПМ.01</v>
      </c>
      <c r="B55" s="63" t="str">
        <f>[1]ЭЛЕКТРОМОНТЕР!B31</f>
        <v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v>
      </c>
      <c r="C55" s="60" t="s">
        <v>24</v>
      </c>
      <c r="D55" s="64">
        <f>D57+D59+D61+D63</f>
        <v>8</v>
      </c>
      <c r="E55" s="64">
        <f t="shared" ref="E55:AT56" si="6">E57+E59+E61+E63</f>
        <v>8</v>
      </c>
      <c r="F55" s="64">
        <f t="shared" si="6"/>
        <v>8</v>
      </c>
      <c r="G55" s="64">
        <f t="shared" si="6"/>
        <v>8</v>
      </c>
      <c r="H55" s="64">
        <f t="shared" si="6"/>
        <v>8</v>
      </c>
      <c r="I55" s="64">
        <f t="shared" si="6"/>
        <v>8</v>
      </c>
      <c r="J55" s="64">
        <f t="shared" si="6"/>
        <v>8</v>
      </c>
      <c r="K55" s="64">
        <f t="shared" si="6"/>
        <v>8</v>
      </c>
      <c r="L55" s="64">
        <f t="shared" si="6"/>
        <v>8</v>
      </c>
      <c r="M55" s="64">
        <f t="shared" si="6"/>
        <v>8</v>
      </c>
      <c r="N55" s="64">
        <f t="shared" si="6"/>
        <v>8</v>
      </c>
      <c r="O55" s="64">
        <f t="shared" si="6"/>
        <v>8</v>
      </c>
      <c r="P55" s="64">
        <f t="shared" si="6"/>
        <v>8</v>
      </c>
      <c r="Q55" s="64">
        <f t="shared" si="6"/>
        <v>8</v>
      </c>
      <c r="R55" s="64">
        <f t="shared" si="6"/>
        <v>8</v>
      </c>
      <c r="S55" s="64">
        <f t="shared" si="6"/>
        <v>8</v>
      </c>
      <c r="T55" s="64">
        <f t="shared" si="6"/>
        <v>8</v>
      </c>
      <c r="U55" s="27"/>
      <c r="V55" s="27"/>
      <c r="W55" s="64">
        <f t="shared" si="6"/>
        <v>8</v>
      </c>
      <c r="X55" s="64">
        <f t="shared" si="6"/>
        <v>8</v>
      </c>
      <c r="Y55" s="64">
        <f t="shared" si="6"/>
        <v>8</v>
      </c>
      <c r="Z55" s="64">
        <f t="shared" si="6"/>
        <v>8</v>
      </c>
      <c r="AA55" s="64">
        <f t="shared" si="6"/>
        <v>8</v>
      </c>
      <c r="AB55" s="64">
        <f t="shared" si="6"/>
        <v>8</v>
      </c>
      <c r="AC55" s="64">
        <f t="shared" si="6"/>
        <v>8</v>
      </c>
      <c r="AD55" s="64">
        <f t="shared" si="6"/>
        <v>8</v>
      </c>
      <c r="AE55" s="64">
        <f t="shared" si="6"/>
        <v>8</v>
      </c>
      <c r="AF55" s="64">
        <f t="shared" si="6"/>
        <v>8</v>
      </c>
      <c r="AG55" s="64">
        <f t="shared" si="6"/>
        <v>8</v>
      </c>
      <c r="AH55" s="64">
        <f t="shared" si="6"/>
        <v>8</v>
      </c>
      <c r="AI55" s="64">
        <f t="shared" si="6"/>
        <v>8</v>
      </c>
      <c r="AJ55" s="64">
        <f t="shared" si="6"/>
        <v>8</v>
      </c>
      <c r="AK55" s="64">
        <f t="shared" si="6"/>
        <v>8</v>
      </c>
      <c r="AL55" s="64">
        <f t="shared" si="6"/>
        <v>8</v>
      </c>
      <c r="AM55" s="64">
        <f t="shared" si="6"/>
        <v>7</v>
      </c>
      <c r="AN55" s="64">
        <f t="shared" si="6"/>
        <v>7</v>
      </c>
      <c r="AO55" s="64">
        <f t="shared" si="6"/>
        <v>7</v>
      </c>
      <c r="AP55" s="64">
        <f t="shared" si="6"/>
        <v>7</v>
      </c>
      <c r="AQ55" s="64">
        <f t="shared" si="6"/>
        <v>7</v>
      </c>
      <c r="AR55" s="64">
        <f t="shared" si="6"/>
        <v>7</v>
      </c>
      <c r="AS55" s="64">
        <f t="shared" si="6"/>
        <v>7</v>
      </c>
      <c r="AT55" s="64">
        <f t="shared" si="6"/>
        <v>7</v>
      </c>
      <c r="AU55" s="29"/>
      <c r="AV55" s="29"/>
      <c r="AW55" s="29"/>
      <c r="AX55" s="29"/>
      <c r="AY55" s="29"/>
      <c r="AZ55" s="29"/>
      <c r="BA55" s="29"/>
      <c r="BB55" s="29"/>
      <c r="BC55" s="54"/>
      <c r="BD55" s="136"/>
      <c r="BE55" s="136"/>
      <c r="BF55" s="95"/>
      <c r="BG55" s="81"/>
      <c r="BH55" s="95"/>
      <c r="BI55" s="81"/>
      <c r="BJ55" s="157"/>
    </row>
    <row r="56" spans="1:63" x14ac:dyDescent="0.3">
      <c r="A56" s="24"/>
      <c r="B56" s="24"/>
      <c r="C56" s="25" t="s">
        <v>42</v>
      </c>
      <c r="D56" s="40">
        <f>D58+D60+D62+D64</f>
        <v>1</v>
      </c>
      <c r="E56" s="40">
        <f t="shared" si="6"/>
        <v>1</v>
      </c>
      <c r="F56" s="40">
        <f t="shared" si="6"/>
        <v>1</v>
      </c>
      <c r="G56" s="40">
        <f t="shared" si="6"/>
        <v>1</v>
      </c>
      <c r="H56" s="40">
        <f t="shared" si="6"/>
        <v>1</v>
      </c>
      <c r="I56" s="40">
        <f t="shared" si="6"/>
        <v>1</v>
      </c>
      <c r="J56" s="40">
        <f t="shared" si="6"/>
        <v>1</v>
      </c>
      <c r="K56" s="40">
        <f t="shared" si="6"/>
        <v>1</v>
      </c>
      <c r="L56" s="40">
        <f t="shared" si="6"/>
        <v>1</v>
      </c>
      <c r="M56" s="40">
        <f t="shared" si="6"/>
        <v>1</v>
      </c>
      <c r="N56" s="40">
        <f t="shared" si="6"/>
        <v>1</v>
      </c>
      <c r="O56" s="40">
        <f t="shared" si="6"/>
        <v>1</v>
      </c>
      <c r="P56" s="40">
        <f t="shared" si="6"/>
        <v>1</v>
      </c>
      <c r="Q56" s="40">
        <f t="shared" si="6"/>
        <v>1</v>
      </c>
      <c r="R56" s="40">
        <f t="shared" si="6"/>
        <v>1</v>
      </c>
      <c r="S56" s="40">
        <f t="shared" si="6"/>
        <v>1</v>
      </c>
      <c r="T56" s="40">
        <f t="shared" si="6"/>
        <v>1</v>
      </c>
      <c r="U56" s="27"/>
      <c r="V56" s="27"/>
      <c r="W56" s="40">
        <f t="shared" si="6"/>
        <v>1</v>
      </c>
      <c r="X56" s="40">
        <f t="shared" si="6"/>
        <v>1</v>
      </c>
      <c r="Y56" s="40">
        <f t="shared" si="6"/>
        <v>1</v>
      </c>
      <c r="Z56" s="40">
        <f t="shared" si="6"/>
        <v>1</v>
      </c>
      <c r="AA56" s="40">
        <f t="shared" si="6"/>
        <v>1</v>
      </c>
      <c r="AB56" s="40">
        <f t="shared" si="6"/>
        <v>1</v>
      </c>
      <c r="AC56" s="40">
        <f t="shared" si="6"/>
        <v>1</v>
      </c>
      <c r="AD56" s="40">
        <f t="shared" si="6"/>
        <v>1</v>
      </c>
      <c r="AE56" s="40">
        <f t="shared" si="6"/>
        <v>1</v>
      </c>
      <c r="AF56" s="40">
        <f t="shared" si="6"/>
        <v>1</v>
      </c>
      <c r="AG56" s="40">
        <f t="shared" si="6"/>
        <v>1</v>
      </c>
      <c r="AH56" s="40">
        <f t="shared" si="6"/>
        <v>1</v>
      </c>
      <c r="AI56" s="40">
        <f t="shared" si="6"/>
        <v>1</v>
      </c>
      <c r="AJ56" s="40">
        <f t="shared" si="6"/>
        <v>1</v>
      </c>
      <c r="AK56" s="40">
        <f t="shared" si="6"/>
        <v>1</v>
      </c>
      <c r="AL56" s="40">
        <f t="shared" si="6"/>
        <v>1</v>
      </c>
      <c r="AM56" s="40">
        <f t="shared" si="6"/>
        <v>0</v>
      </c>
      <c r="AN56" s="40">
        <f t="shared" si="6"/>
        <v>1</v>
      </c>
      <c r="AO56" s="40">
        <f t="shared" si="6"/>
        <v>0</v>
      </c>
      <c r="AP56" s="40">
        <f t="shared" si="6"/>
        <v>1</v>
      </c>
      <c r="AQ56" s="40">
        <f t="shared" si="6"/>
        <v>0</v>
      </c>
      <c r="AR56" s="40">
        <f t="shared" si="6"/>
        <v>1</v>
      </c>
      <c r="AS56" s="40">
        <f t="shared" si="6"/>
        <v>0</v>
      </c>
      <c r="AT56" s="40">
        <f t="shared" si="6"/>
        <v>0</v>
      </c>
      <c r="AU56" s="29"/>
      <c r="AV56" s="29"/>
      <c r="AW56" s="29"/>
      <c r="AX56" s="29"/>
      <c r="AY56" s="29"/>
      <c r="AZ56" s="29"/>
      <c r="BA56" s="29"/>
      <c r="BB56" s="29"/>
      <c r="BC56" s="54"/>
      <c r="BD56" s="136"/>
      <c r="BE56" s="136"/>
      <c r="BF56" s="81"/>
      <c r="BG56" s="81"/>
      <c r="BH56" s="57"/>
      <c r="BI56" s="57"/>
      <c r="BJ56" s="157"/>
    </row>
    <row r="57" spans="1:63" ht="37.5" x14ac:dyDescent="0.3">
      <c r="A57" s="24" t="str">
        <f>[1]ЭЛЕКТРОМОНТЕР!A32</f>
        <v>МДК.01.01</v>
      </c>
      <c r="B57" s="65" t="str">
        <f>[1]ЭЛЕКТРОМОНТЕР!B32</f>
        <v>Основы слесарно-сборочных и электромонтажных работ</v>
      </c>
      <c r="C57" s="66" t="s">
        <v>24</v>
      </c>
      <c r="D57" s="67">
        <v>2</v>
      </c>
      <c r="E57" s="67">
        <v>2</v>
      </c>
      <c r="F57" s="67">
        <v>2</v>
      </c>
      <c r="G57" s="67">
        <v>2</v>
      </c>
      <c r="H57" s="67">
        <v>2</v>
      </c>
      <c r="I57" s="67">
        <v>2</v>
      </c>
      <c r="J57" s="67">
        <v>2</v>
      </c>
      <c r="K57" s="67">
        <v>2</v>
      </c>
      <c r="L57" s="67">
        <v>2</v>
      </c>
      <c r="M57" s="67">
        <v>2</v>
      </c>
      <c r="N57" s="67">
        <v>2</v>
      </c>
      <c r="O57" s="67">
        <v>2</v>
      </c>
      <c r="P57" s="67">
        <v>2</v>
      </c>
      <c r="Q57" s="67">
        <v>2</v>
      </c>
      <c r="R57" s="67">
        <v>2</v>
      </c>
      <c r="S57" s="67">
        <v>2</v>
      </c>
      <c r="T57" s="67">
        <v>2</v>
      </c>
      <c r="U57" s="27"/>
      <c r="V57" s="2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29"/>
      <c r="AV57" s="29"/>
      <c r="AW57" s="29"/>
      <c r="AX57" s="29"/>
      <c r="AY57" s="29"/>
      <c r="AZ57" s="29"/>
      <c r="BA57" s="29"/>
      <c r="BB57" s="29"/>
      <c r="BC57" s="54"/>
      <c r="BD57" s="136"/>
      <c r="BE57" s="136"/>
      <c r="BF57" s="81"/>
      <c r="BG57" s="81"/>
      <c r="BH57" s="81"/>
      <c r="BI57" s="81"/>
      <c r="BJ57" s="105"/>
      <c r="BK57" s="55"/>
    </row>
    <row r="58" spans="1:63" x14ac:dyDescent="0.3">
      <c r="A58" s="24"/>
      <c r="B58" s="24"/>
      <c r="C58" s="25" t="s">
        <v>42</v>
      </c>
      <c r="D58" s="56">
        <v>1</v>
      </c>
      <c r="E58" s="56">
        <v>1</v>
      </c>
      <c r="F58" s="56">
        <v>1</v>
      </c>
      <c r="G58" s="56">
        <v>1</v>
      </c>
      <c r="H58" s="56">
        <v>1</v>
      </c>
      <c r="I58" s="56">
        <v>1</v>
      </c>
      <c r="J58" s="56">
        <v>1</v>
      </c>
      <c r="K58" s="56">
        <v>1</v>
      </c>
      <c r="L58" s="56">
        <v>1</v>
      </c>
      <c r="M58" s="56">
        <v>1</v>
      </c>
      <c r="N58" s="56">
        <v>1</v>
      </c>
      <c r="O58" s="56">
        <v>1</v>
      </c>
      <c r="P58" s="56">
        <v>1</v>
      </c>
      <c r="Q58" s="56">
        <v>1</v>
      </c>
      <c r="R58" s="56">
        <v>1</v>
      </c>
      <c r="S58" s="56">
        <v>1</v>
      </c>
      <c r="T58" s="56">
        <v>1</v>
      </c>
      <c r="U58" s="27"/>
      <c r="V58" s="27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29"/>
      <c r="AV58" s="29"/>
      <c r="AW58" s="29"/>
      <c r="AX58" s="29"/>
      <c r="AY58" s="29"/>
      <c r="AZ58" s="29"/>
      <c r="BA58" s="29"/>
      <c r="BB58" s="29"/>
      <c r="BC58" s="54"/>
      <c r="BD58" s="136"/>
      <c r="BE58" s="136"/>
      <c r="BF58" s="81"/>
      <c r="BG58" s="81"/>
      <c r="BH58" s="57"/>
      <c r="BI58" s="57"/>
      <c r="BJ58" s="157"/>
    </row>
    <row r="59" spans="1:63" ht="77.25" customHeight="1" x14ac:dyDescent="0.3">
      <c r="A59" s="24" t="str">
        <f>[1]ЭЛЕКТРОМОНТЕР!A33</f>
        <v>МДК.01.02</v>
      </c>
      <c r="B59" s="65" t="str">
        <f>[1]ЭЛЕКТРОМОНТЕР!B33</f>
        <v>Организация работ по сборке, монтажу и ремонту электроборудования промышленных организаций.</v>
      </c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27"/>
      <c r="V59" s="27"/>
      <c r="W59" s="67">
        <v>2</v>
      </c>
      <c r="X59" s="67">
        <v>2</v>
      </c>
      <c r="Y59" s="67">
        <v>2</v>
      </c>
      <c r="Z59" s="67">
        <v>2</v>
      </c>
      <c r="AA59" s="67">
        <v>2</v>
      </c>
      <c r="AB59" s="67">
        <v>2</v>
      </c>
      <c r="AC59" s="67">
        <v>2</v>
      </c>
      <c r="AD59" s="67">
        <v>2</v>
      </c>
      <c r="AE59" s="67">
        <v>2</v>
      </c>
      <c r="AF59" s="67">
        <v>2</v>
      </c>
      <c r="AG59" s="67">
        <v>2</v>
      </c>
      <c r="AH59" s="67">
        <v>2</v>
      </c>
      <c r="AI59" s="67">
        <v>2</v>
      </c>
      <c r="AJ59" s="67">
        <v>2</v>
      </c>
      <c r="AK59" s="67">
        <v>2</v>
      </c>
      <c r="AL59" s="67">
        <v>2</v>
      </c>
      <c r="AM59" s="67">
        <v>1</v>
      </c>
      <c r="AN59" s="67">
        <v>1</v>
      </c>
      <c r="AO59" s="67">
        <v>1</v>
      </c>
      <c r="AP59" s="67">
        <v>1</v>
      </c>
      <c r="AQ59" s="67">
        <v>1</v>
      </c>
      <c r="AR59" s="67">
        <v>1</v>
      </c>
      <c r="AS59" s="67">
        <v>1</v>
      </c>
      <c r="AT59" s="67">
        <v>1</v>
      </c>
      <c r="AU59" s="29"/>
      <c r="AV59" s="29"/>
      <c r="AW59" s="29"/>
      <c r="AX59" s="29"/>
      <c r="AY59" s="29"/>
      <c r="AZ59" s="29"/>
      <c r="BA59" s="29"/>
      <c r="BB59" s="29"/>
      <c r="BC59" s="54"/>
      <c r="BD59" s="136"/>
      <c r="BE59" s="136"/>
      <c r="BF59" s="81"/>
      <c r="BG59" s="81"/>
      <c r="BH59" s="57"/>
      <c r="BI59" s="81"/>
      <c r="BJ59" s="157"/>
      <c r="BK59" s="55"/>
    </row>
    <row r="60" spans="1:63" x14ac:dyDescent="0.3">
      <c r="A60" s="24"/>
      <c r="B60" s="24"/>
      <c r="C60" s="25" t="s">
        <v>42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27"/>
      <c r="V60" s="27"/>
      <c r="W60" s="33">
        <v>1</v>
      </c>
      <c r="X60" s="33">
        <v>1</v>
      </c>
      <c r="Y60" s="33">
        <v>1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1</v>
      </c>
      <c r="AJ60" s="33">
        <v>1</v>
      </c>
      <c r="AK60" s="33">
        <v>1</v>
      </c>
      <c r="AL60" s="33">
        <v>1</v>
      </c>
      <c r="AM60" s="33"/>
      <c r="AN60" s="33">
        <v>1</v>
      </c>
      <c r="AO60" s="33"/>
      <c r="AP60" s="33">
        <v>1</v>
      </c>
      <c r="AQ60" s="33"/>
      <c r="AR60" s="33">
        <v>1</v>
      </c>
      <c r="AS60" s="33"/>
      <c r="AT60" s="33"/>
      <c r="AU60" s="29"/>
      <c r="AV60" s="29"/>
      <c r="AW60" s="29"/>
      <c r="AX60" s="29"/>
      <c r="AY60" s="29"/>
      <c r="AZ60" s="29"/>
      <c r="BA60" s="29"/>
      <c r="BB60" s="29"/>
      <c r="BC60" s="54"/>
      <c r="BD60" s="136"/>
      <c r="BE60" s="136"/>
      <c r="BF60" s="81"/>
      <c r="BG60" s="81"/>
      <c r="BH60" s="57"/>
      <c r="BI60" s="57"/>
      <c r="BJ60" s="157"/>
    </row>
    <row r="61" spans="1:63" x14ac:dyDescent="0.3">
      <c r="A61" s="24" t="s">
        <v>48</v>
      </c>
      <c r="B61" s="68" t="str">
        <f>[1]ЭЛЕКТРОМОНТЕР!B34</f>
        <v>Учебная практика</v>
      </c>
      <c r="C61" s="69" t="s">
        <v>24</v>
      </c>
      <c r="D61" s="70">
        <v>6</v>
      </c>
      <c r="E61" s="70">
        <v>6</v>
      </c>
      <c r="F61" s="70">
        <v>6</v>
      </c>
      <c r="G61" s="70">
        <v>6</v>
      </c>
      <c r="H61" s="70">
        <v>6</v>
      </c>
      <c r="I61" s="70">
        <v>6</v>
      </c>
      <c r="J61" s="70">
        <v>6</v>
      </c>
      <c r="K61" s="70">
        <v>6</v>
      </c>
      <c r="L61" s="70">
        <v>6</v>
      </c>
      <c r="M61" s="70">
        <v>6</v>
      </c>
      <c r="N61" s="70">
        <v>6</v>
      </c>
      <c r="O61" s="70">
        <v>6</v>
      </c>
      <c r="P61" s="70">
        <v>6</v>
      </c>
      <c r="Q61" s="70">
        <v>6</v>
      </c>
      <c r="R61" s="70">
        <v>6</v>
      </c>
      <c r="S61" s="70">
        <v>6</v>
      </c>
      <c r="T61" s="70">
        <v>6</v>
      </c>
      <c r="U61" s="27"/>
      <c r="V61" s="27"/>
      <c r="W61" s="70">
        <v>6</v>
      </c>
      <c r="X61" s="70">
        <v>6</v>
      </c>
      <c r="Y61" s="70">
        <v>6</v>
      </c>
      <c r="Z61" s="70">
        <v>6</v>
      </c>
      <c r="AA61" s="70">
        <v>6</v>
      </c>
      <c r="AB61" s="70">
        <v>6</v>
      </c>
      <c r="AC61" s="70">
        <v>6</v>
      </c>
      <c r="AD61" s="70">
        <v>6</v>
      </c>
      <c r="AE61" s="70">
        <v>6</v>
      </c>
      <c r="AF61" s="70">
        <v>6</v>
      </c>
      <c r="AG61" s="70">
        <v>6</v>
      </c>
      <c r="AH61" s="70">
        <v>6</v>
      </c>
      <c r="AI61" s="70">
        <v>6</v>
      </c>
      <c r="AJ61" s="70">
        <v>6</v>
      </c>
      <c r="AK61" s="70">
        <v>6</v>
      </c>
      <c r="AL61" s="70">
        <v>6</v>
      </c>
      <c r="AM61" s="70">
        <v>6</v>
      </c>
      <c r="AN61" s="70">
        <v>6</v>
      </c>
      <c r="AO61" s="70">
        <v>6</v>
      </c>
      <c r="AP61" s="70">
        <v>6</v>
      </c>
      <c r="AQ61" s="70">
        <v>6</v>
      </c>
      <c r="AR61" s="70">
        <v>6</v>
      </c>
      <c r="AS61" s="70">
        <v>6</v>
      </c>
      <c r="AT61" s="70">
        <v>6</v>
      </c>
      <c r="AU61" s="29"/>
      <c r="AV61" s="29"/>
      <c r="AW61" s="29"/>
      <c r="AX61" s="29"/>
      <c r="AY61" s="29"/>
      <c r="AZ61" s="29"/>
      <c r="BA61" s="29"/>
      <c r="BB61" s="29"/>
      <c r="BC61" s="54"/>
      <c r="BD61" s="136"/>
      <c r="BE61" s="136"/>
      <c r="BF61" s="81"/>
      <c r="BG61" s="81"/>
      <c r="BH61" s="81"/>
      <c r="BI61" s="81"/>
      <c r="BJ61" s="157"/>
    </row>
    <row r="62" spans="1:63" x14ac:dyDescent="0.3">
      <c r="A62" s="24"/>
      <c r="B62" s="24"/>
      <c r="C62" s="25" t="s">
        <v>42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27"/>
      <c r="V62" s="27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2"/>
      <c r="AT62" s="40"/>
      <c r="AU62" s="29"/>
      <c r="AV62" s="29"/>
      <c r="AW62" s="29"/>
      <c r="AX62" s="29"/>
      <c r="AY62" s="29"/>
      <c r="AZ62" s="29"/>
      <c r="BA62" s="29"/>
      <c r="BB62" s="29"/>
      <c r="BC62" s="54"/>
      <c r="BD62" s="136"/>
      <c r="BE62" s="136"/>
      <c r="BF62" s="81"/>
      <c r="BG62" s="81"/>
      <c r="BH62" s="81"/>
      <c r="BI62" s="81"/>
      <c r="BJ62" s="157"/>
    </row>
    <row r="63" spans="1:63" x14ac:dyDescent="0.3">
      <c r="A63" s="24" t="s">
        <v>49</v>
      </c>
      <c r="B63" s="71" t="str">
        <f>[1]ЭЛЕКТРОМОНТЕР!B35</f>
        <v>Производственная практика</v>
      </c>
      <c r="C63" s="72" t="s">
        <v>50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27"/>
      <c r="V63" s="27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73"/>
      <c r="AU63" s="29"/>
      <c r="AV63" s="29"/>
      <c r="AW63" s="29"/>
      <c r="AX63" s="29"/>
      <c r="AY63" s="29"/>
      <c r="AZ63" s="29"/>
      <c r="BA63" s="29"/>
      <c r="BB63" s="29"/>
      <c r="BC63" s="54"/>
      <c r="BD63" s="136"/>
      <c r="BE63" s="136"/>
      <c r="BF63" s="81"/>
      <c r="BG63" s="81"/>
      <c r="BH63" s="81"/>
      <c r="BI63" s="81"/>
      <c r="BJ63" s="157"/>
    </row>
    <row r="64" spans="1:63" x14ac:dyDescent="0.3">
      <c r="A64" s="37"/>
      <c r="B64" s="37"/>
      <c r="C64" s="32" t="s">
        <v>27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4"/>
      <c r="U64" s="39"/>
      <c r="V64" s="3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2"/>
      <c r="AT64" s="38"/>
      <c r="AU64" s="39"/>
      <c r="AV64" s="39"/>
      <c r="AW64" s="39"/>
      <c r="AX64" s="39"/>
      <c r="AY64" s="39"/>
      <c r="AZ64" s="39"/>
      <c r="BA64" s="39"/>
      <c r="BB64" s="39"/>
      <c r="BC64" s="45"/>
      <c r="BD64" s="136"/>
      <c r="BE64" s="136"/>
      <c r="BF64" s="81"/>
      <c r="BG64" s="81"/>
      <c r="BH64" s="81"/>
      <c r="BI64" s="81"/>
      <c r="BJ64" s="141"/>
    </row>
    <row r="65" spans="1:65" x14ac:dyDescent="0.3">
      <c r="A65" s="75" t="s">
        <v>51</v>
      </c>
      <c r="B65" s="76"/>
      <c r="C65" s="77"/>
      <c r="D65" s="78">
        <f t="shared" ref="D65:T66" si="7">D7+D37+D53</f>
        <v>34</v>
      </c>
      <c r="E65" s="78">
        <f t="shared" si="7"/>
        <v>34</v>
      </c>
      <c r="F65" s="78">
        <f t="shared" si="7"/>
        <v>34</v>
      </c>
      <c r="G65" s="78">
        <f t="shared" si="7"/>
        <v>34</v>
      </c>
      <c r="H65" s="78">
        <f t="shared" si="7"/>
        <v>34</v>
      </c>
      <c r="I65" s="78">
        <f t="shared" si="7"/>
        <v>34</v>
      </c>
      <c r="J65" s="78">
        <f t="shared" si="7"/>
        <v>34</v>
      </c>
      <c r="K65" s="78">
        <f t="shared" si="7"/>
        <v>34</v>
      </c>
      <c r="L65" s="78">
        <f t="shared" si="7"/>
        <v>34</v>
      </c>
      <c r="M65" s="78">
        <f t="shared" si="7"/>
        <v>34</v>
      </c>
      <c r="N65" s="78">
        <f t="shared" si="7"/>
        <v>34</v>
      </c>
      <c r="O65" s="78">
        <f t="shared" si="7"/>
        <v>34</v>
      </c>
      <c r="P65" s="78">
        <f t="shared" si="7"/>
        <v>34</v>
      </c>
      <c r="Q65" s="78">
        <f t="shared" si="7"/>
        <v>34</v>
      </c>
      <c r="R65" s="78">
        <f t="shared" si="7"/>
        <v>34</v>
      </c>
      <c r="S65" s="78">
        <f t="shared" si="7"/>
        <v>34</v>
      </c>
      <c r="T65" s="78">
        <f t="shared" si="7"/>
        <v>34</v>
      </c>
      <c r="U65" s="79"/>
      <c r="V65" s="79"/>
      <c r="W65" s="78">
        <f t="shared" ref="W65:AT66" si="8">W7+W37+W53</f>
        <v>34</v>
      </c>
      <c r="X65" s="78">
        <f t="shared" si="8"/>
        <v>34</v>
      </c>
      <c r="Y65" s="78">
        <f t="shared" si="8"/>
        <v>34</v>
      </c>
      <c r="Z65" s="78">
        <f t="shared" si="8"/>
        <v>34</v>
      </c>
      <c r="AA65" s="78">
        <f t="shared" si="8"/>
        <v>34</v>
      </c>
      <c r="AB65" s="78">
        <f t="shared" si="8"/>
        <v>34</v>
      </c>
      <c r="AC65" s="78">
        <f t="shared" si="8"/>
        <v>34</v>
      </c>
      <c r="AD65" s="78">
        <f t="shared" si="8"/>
        <v>34</v>
      </c>
      <c r="AE65" s="78">
        <f t="shared" si="8"/>
        <v>34</v>
      </c>
      <c r="AF65" s="78">
        <f t="shared" si="8"/>
        <v>34</v>
      </c>
      <c r="AG65" s="78">
        <f t="shared" si="8"/>
        <v>34</v>
      </c>
      <c r="AH65" s="78">
        <f t="shared" si="8"/>
        <v>34</v>
      </c>
      <c r="AI65" s="78">
        <f t="shared" si="8"/>
        <v>34</v>
      </c>
      <c r="AJ65" s="78">
        <f t="shared" si="8"/>
        <v>34</v>
      </c>
      <c r="AK65" s="78">
        <f t="shared" si="8"/>
        <v>34</v>
      </c>
      <c r="AL65" s="78">
        <f t="shared" si="8"/>
        <v>34</v>
      </c>
      <c r="AM65" s="78">
        <f t="shared" si="8"/>
        <v>34</v>
      </c>
      <c r="AN65" s="78">
        <f t="shared" si="8"/>
        <v>34</v>
      </c>
      <c r="AO65" s="78">
        <f t="shared" si="8"/>
        <v>34</v>
      </c>
      <c r="AP65" s="78">
        <f t="shared" si="8"/>
        <v>34</v>
      </c>
      <c r="AQ65" s="78">
        <f t="shared" si="8"/>
        <v>34</v>
      </c>
      <c r="AR65" s="78">
        <f t="shared" si="8"/>
        <v>34</v>
      </c>
      <c r="AS65" s="78">
        <f t="shared" si="8"/>
        <v>34</v>
      </c>
      <c r="AT65" s="78">
        <f t="shared" si="8"/>
        <v>34</v>
      </c>
      <c r="AU65" s="79"/>
      <c r="AV65" s="79"/>
      <c r="AW65" s="79"/>
      <c r="AX65" s="79"/>
      <c r="AY65" s="79"/>
      <c r="AZ65" s="79"/>
      <c r="BA65" s="79"/>
      <c r="BB65" s="79"/>
      <c r="BC65" s="80"/>
      <c r="BD65" s="136"/>
      <c r="BE65" s="136"/>
      <c r="BF65" s="81"/>
      <c r="BG65" s="81"/>
      <c r="BH65" s="81"/>
      <c r="BI65" s="81"/>
      <c r="BJ65" s="141"/>
    </row>
    <row r="66" spans="1:65" x14ac:dyDescent="0.3">
      <c r="A66" s="75" t="s">
        <v>52</v>
      </c>
      <c r="B66" s="76"/>
      <c r="C66" s="77"/>
      <c r="D66" s="78">
        <f t="shared" si="7"/>
        <v>15</v>
      </c>
      <c r="E66" s="78">
        <f t="shared" si="7"/>
        <v>12</v>
      </c>
      <c r="F66" s="78">
        <f t="shared" si="7"/>
        <v>15</v>
      </c>
      <c r="G66" s="78">
        <f t="shared" si="7"/>
        <v>12</v>
      </c>
      <c r="H66" s="78">
        <f t="shared" si="7"/>
        <v>16</v>
      </c>
      <c r="I66" s="78">
        <f t="shared" si="7"/>
        <v>11</v>
      </c>
      <c r="J66" s="78">
        <f t="shared" si="7"/>
        <v>16</v>
      </c>
      <c r="K66" s="78">
        <f t="shared" si="7"/>
        <v>11</v>
      </c>
      <c r="L66" s="78">
        <f t="shared" si="7"/>
        <v>16</v>
      </c>
      <c r="M66" s="78">
        <f t="shared" si="7"/>
        <v>11</v>
      </c>
      <c r="N66" s="78">
        <f t="shared" si="7"/>
        <v>16</v>
      </c>
      <c r="O66" s="78">
        <f t="shared" si="7"/>
        <v>11</v>
      </c>
      <c r="P66" s="78">
        <f t="shared" si="7"/>
        <v>16</v>
      </c>
      <c r="Q66" s="78">
        <f t="shared" si="7"/>
        <v>12</v>
      </c>
      <c r="R66" s="78">
        <f t="shared" si="7"/>
        <v>15</v>
      </c>
      <c r="S66" s="78">
        <f t="shared" si="7"/>
        <v>11</v>
      </c>
      <c r="T66" s="78">
        <f t="shared" si="7"/>
        <v>16</v>
      </c>
      <c r="U66" s="79"/>
      <c r="V66" s="79"/>
      <c r="W66" s="78">
        <f t="shared" si="8"/>
        <v>15</v>
      </c>
      <c r="X66" s="78">
        <f t="shared" si="8"/>
        <v>12</v>
      </c>
      <c r="Y66" s="78">
        <f t="shared" si="8"/>
        <v>15</v>
      </c>
      <c r="Z66" s="78">
        <f t="shared" si="8"/>
        <v>12</v>
      </c>
      <c r="AA66" s="78">
        <f t="shared" si="8"/>
        <v>15</v>
      </c>
      <c r="AB66" s="78">
        <f t="shared" si="8"/>
        <v>12</v>
      </c>
      <c r="AC66" s="78">
        <f t="shared" si="8"/>
        <v>15</v>
      </c>
      <c r="AD66" s="78">
        <f t="shared" si="8"/>
        <v>12</v>
      </c>
      <c r="AE66" s="78">
        <f t="shared" si="8"/>
        <v>15</v>
      </c>
      <c r="AF66" s="78">
        <f t="shared" si="8"/>
        <v>12</v>
      </c>
      <c r="AG66" s="78">
        <f t="shared" si="8"/>
        <v>15</v>
      </c>
      <c r="AH66" s="78">
        <f t="shared" si="8"/>
        <v>13</v>
      </c>
      <c r="AI66" s="78">
        <f t="shared" si="8"/>
        <v>14</v>
      </c>
      <c r="AJ66" s="78">
        <f t="shared" si="8"/>
        <v>13</v>
      </c>
      <c r="AK66" s="78">
        <f t="shared" si="8"/>
        <v>14</v>
      </c>
      <c r="AL66" s="78">
        <f t="shared" si="8"/>
        <v>12</v>
      </c>
      <c r="AM66" s="78">
        <f t="shared" si="8"/>
        <v>14</v>
      </c>
      <c r="AN66" s="78">
        <f t="shared" si="8"/>
        <v>13</v>
      </c>
      <c r="AO66" s="78">
        <f t="shared" si="8"/>
        <v>14</v>
      </c>
      <c r="AP66" s="78">
        <f t="shared" si="8"/>
        <v>14</v>
      </c>
      <c r="AQ66" s="78">
        <f t="shared" si="8"/>
        <v>14</v>
      </c>
      <c r="AR66" s="78">
        <f t="shared" si="8"/>
        <v>14</v>
      </c>
      <c r="AS66" s="78">
        <f t="shared" si="8"/>
        <v>14</v>
      </c>
      <c r="AT66" s="78">
        <f t="shared" si="8"/>
        <v>13</v>
      </c>
      <c r="AU66" s="79"/>
      <c r="AV66" s="79"/>
      <c r="AW66" s="79"/>
      <c r="AX66" s="79"/>
      <c r="AY66" s="79"/>
      <c r="AZ66" s="79"/>
      <c r="BA66" s="79"/>
      <c r="BB66" s="79"/>
      <c r="BC66" s="80"/>
      <c r="BD66" s="136"/>
      <c r="BE66" s="136"/>
      <c r="BF66" s="81"/>
      <c r="BG66" s="81"/>
      <c r="BH66" s="81"/>
      <c r="BI66" s="81"/>
      <c r="BJ66" s="141"/>
    </row>
    <row r="67" spans="1:65" x14ac:dyDescent="0.3">
      <c r="A67" s="75" t="s">
        <v>53</v>
      </c>
      <c r="B67" s="76"/>
      <c r="C67" s="77"/>
      <c r="D67" s="78">
        <f>SUM(D65:D66)</f>
        <v>49</v>
      </c>
      <c r="E67" s="78">
        <f t="shared" ref="E67:T67" si="9">SUM(E65:E66)</f>
        <v>46</v>
      </c>
      <c r="F67" s="78">
        <f t="shared" si="9"/>
        <v>49</v>
      </c>
      <c r="G67" s="78">
        <f t="shared" si="9"/>
        <v>46</v>
      </c>
      <c r="H67" s="78">
        <f t="shared" si="9"/>
        <v>50</v>
      </c>
      <c r="I67" s="78">
        <f t="shared" si="9"/>
        <v>45</v>
      </c>
      <c r="J67" s="78">
        <f t="shared" si="9"/>
        <v>50</v>
      </c>
      <c r="K67" s="78">
        <f t="shared" si="9"/>
        <v>45</v>
      </c>
      <c r="L67" s="78">
        <f t="shared" si="9"/>
        <v>50</v>
      </c>
      <c r="M67" s="78">
        <f t="shared" si="9"/>
        <v>45</v>
      </c>
      <c r="N67" s="78">
        <f t="shared" si="9"/>
        <v>50</v>
      </c>
      <c r="O67" s="78">
        <f t="shared" si="9"/>
        <v>45</v>
      </c>
      <c r="P67" s="78">
        <f t="shared" si="9"/>
        <v>50</v>
      </c>
      <c r="Q67" s="78">
        <f t="shared" si="9"/>
        <v>46</v>
      </c>
      <c r="R67" s="78">
        <f t="shared" si="9"/>
        <v>49</v>
      </c>
      <c r="S67" s="78">
        <f t="shared" si="9"/>
        <v>45</v>
      </c>
      <c r="T67" s="78">
        <f t="shared" si="9"/>
        <v>50</v>
      </c>
      <c r="U67" s="79"/>
      <c r="V67" s="79"/>
      <c r="W67" s="78">
        <f t="shared" ref="W67:AT67" si="10">SUM(W65:W66)</f>
        <v>49</v>
      </c>
      <c r="X67" s="78">
        <f t="shared" si="10"/>
        <v>46</v>
      </c>
      <c r="Y67" s="78">
        <f t="shared" si="10"/>
        <v>49</v>
      </c>
      <c r="Z67" s="78">
        <f t="shared" si="10"/>
        <v>46</v>
      </c>
      <c r="AA67" s="78">
        <f t="shared" si="10"/>
        <v>49</v>
      </c>
      <c r="AB67" s="78">
        <f t="shared" si="10"/>
        <v>46</v>
      </c>
      <c r="AC67" s="78">
        <f t="shared" si="10"/>
        <v>49</v>
      </c>
      <c r="AD67" s="78">
        <f t="shared" si="10"/>
        <v>46</v>
      </c>
      <c r="AE67" s="78">
        <f t="shared" si="10"/>
        <v>49</v>
      </c>
      <c r="AF67" s="78">
        <f t="shared" si="10"/>
        <v>46</v>
      </c>
      <c r="AG67" s="78">
        <f t="shared" si="10"/>
        <v>49</v>
      </c>
      <c r="AH67" s="78">
        <f t="shared" si="10"/>
        <v>47</v>
      </c>
      <c r="AI67" s="78">
        <f t="shared" si="10"/>
        <v>48</v>
      </c>
      <c r="AJ67" s="78">
        <f t="shared" si="10"/>
        <v>47</v>
      </c>
      <c r="AK67" s="78">
        <f t="shared" si="10"/>
        <v>48</v>
      </c>
      <c r="AL67" s="78">
        <f t="shared" si="10"/>
        <v>46</v>
      </c>
      <c r="AM67" s="78">
        <f t="shared" si="10"/>
        <v>48</v>
      </c>
      <c r="AN67" s="78">
        <f t="shared" si="10"/>
        <v>47</v>
      </c>
      <c r="AO67" s="78">
        <f t="shared" si="10"/>
        <v>48</v>
      </c>
      <c r="AP67" s="78">
        <f t="shared" si="10"/>
        <v>48</v>
      </c>
      <c r="AQ67" s="78">
        <f t="shared" si="10"/>
        <v>48</v>
      </c>
      <c r="AR67" s="78">
        <f t="shared" si="10"/>
        <v>48</v>
      </c>
      <c r="AS67" s="78">
        <f t="shared" si="10"/>
        <v>48</v>
      </c>
      <c r="AT67" s="78">
        <f t="shared" si="10"/>
        <v>47</v>
      </c>
      <c r="AU67" s="79"/>
      <c r="AV67" s="79"/>
      <c r="AW67" s="79"/>
      <c r="AX67" s="79"/>
      <c r="AY67" s="79"/>
      <c r="AZ67" s="79"/>
      <c r="BA67" s="79"/>
      <c r="BB67" s="79"/>
      <c r="BC67" s="80"/>
      <c r="BD67" s="136"/>
      <c r="BE67" s="95"/>
      <c r="BF67" s="95"/>
      <c r="BG67" s="81"/>
      <c r="BH67" s="81"/>
      <c r="BI67" s="81"/>
      <c r="BJ67" s="141"/>
    </row>
    <row r="68" spans="1:65" ht="54.75" customHeight="1" x14ac:dyDescent="0.3">
      <c r="A68" s="82" t="s">
        <v>54</v>
      </c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141"/>
      <c r="BE68" s="141"/>
      <c r="BF68" s="141"/>
      <c r="BG68" s="81"/>
      <c r="BH68" s="141"/>
      <c r="BI68" s="141"/>
      <c r="BJ68" s="141"/>
    </row>
    <row r="69" spans="1:65" ht="15.75" customHeight="1" x14ac:dyDescent="0.3">
      <c r="A69" s="3" t="s">
        <v>1</v>
      </c>
      <c r="B69" s="3" t="s">
        <v>2</v>
      </c>
      <c r="C69" s="4"/>
      <c r="D69" s="5" t="s">
        <v>3</v>
      </c>
      <c r="E69" s="5"/>
      <c r="F69" s="5"/>
      <c r="G69" s="5"/>
      <c r="H69" s="5" t="s">
        <v>4</v>
      </c>
      <c r="I69" s="5" t="s">
        <v>5</v>
      </c>
      <c r="J69" s="5"/>
      <c r="K69" s="5"/>
      <c r="L69" s="5" t="s">
        <v>6</v>
      </c>
      <c r="M69" s="5" t="s">
        <v>7</v>
      </c>
      <c r="N69" s="5"/>
      <c r="O69" s="5"/>
      <c r="P69" s="5"/>
      <c r="Q69" s="5" t="s">
        <v>8</v>
      </c>
      <c r="R69" s="5"/>
      <c r="S69" s="5"/>
      <c r="T69" s="5"/>
      <c r="U69" s="6" t="s">
        <v>9</v>
      </c>
      <c r="V69" s="5" t="s">
        <v>10</v>
      </c>
      <c r="W69" s="5"/>
      <c r="X69" s="5"/>
      <c r="Y69" s="5"/>
      <c r="Z69" s="5" t="s">
        <v>11</v>
      </c>
      <c r="AA69" s="5"/>
      <c r="AB69" s="5"/>
      <c r="AC69" s="5"/>
      <c r="AD69" s="5" t="s">
        <v>12</v>
      </c>
      <c r="AE69" s="5"/>
      <c r="AF69" s="5"/>
      <c r="AG69" s="5"/>
      <c r="AH69" s="5" t="s">
        <v>13</v>
      </c>
      <c r="AI69" s="5" t="s">
        <v>14</v>
      </c>
      <c r="AJ69" s="5"/>
      <c r="AK69" s="5"/>
      <c r="AL69" s="5" t="s">
        <v>15</v>
      </c>
      <c r="AM69" s="5" t="s">
        <v>16</v>
      </c>
      <c r="AN69" s="5"/>
      <c r="AO69" s="5"/>
      <c r="AP69" s="5"/>
      <c r="AQ69" s="5" t="s">
        <v>17</v>
      </c>
      <c r="AR69" s="5" t="s">
        <v>18</v>
      </c>
      <c r="AS69" s="5"/>
      <c r="AT69" s="5"/>
      <c r="AU69" s="5" t="s">
        <v>19</v>
      </c>
      <c r="AV69" s="5" t="s">
        <v>20</v>
      </c>
      <c r="AW69" s="5"/>
      <c r="AX69" s="5"/>
      <c r="AY69" s="5"/>
      <c r="AZ69" s="5" t="s">
        <v>21</v>
      </c>
      <c r="BA69" s="5"/>
      <c r="BB69" s="5"/>
      <c r="BC69" s="150"/>
      <c r="BD69" s="141"/>
      <c r="BE69" s="141"/>
      <c r="BF69" s="141"/>
      <c r="BG69" s="81"/>
      <c r="BH69" s="141"/>
      <c r="BI69" s="141"/>
      <c r="BJ69" s="139"/>
      <c r="BK69" s="84"/>
      <c r="BL69" s="84"/>
      <c r="BM69" s="84"/>
    </row>
    <row r="70" spans="1:65" ht="21.75" customHeight="1" x14ac:dyDescent="0.3">
      <c r="A70" s="3"/>
      <c r="B70" s="3"/>
      <c r="C70" s="4"/>
      <c r="D70" s="8">
        <v>1</v>
      </c>
      <c r="E70" s="8">
        <v>8</v>
      </c>
      <c r="F70" s="8">
        <v>15</v>
      </c>
      <c r="G70" s="8">
        <v>22</v>
      </c>
      <c r="H70" s="5"/>
      <c r="I70" s="8">
        <v>6</v>
      </c>
      <c r="J70" s="8">
        <v>13</v>
      </c>
      <c r="K70" s="8">
        <v>20</v>
      </c>
      <c r="L70" s="5"/>
      <c r="M70" s="8">
        <v>3</v>
      </c>
      <c r="N70" s="8">
        <v>10</v>
      </c>
      <c r="O70" s="8">
        <v>17</v>
      </c>
      <c r="P70" s="9">
        <v>24</v>
      </c>
      <c r="Q70" s="8">
        <v>1</v>
      </c>
      <c r="R70" s="8">
        <v>8</v>
      </c>
      <c r="S70" s="8">
        <v>15</v>
      </c>
      <c r="T70" s="8">
        <v>22</v>
      </c>
      <c r="U70" s="6"/>
      <c r="V70" s="8">
        <v>5</v>
      </c>
      <c r="W70" s="8">
        <v>12</v>
      </c>
      <c r="X70" s="8">
        <v>19</v>
      </c>
      <c r="Y70" s="9">
        <v>26</v>
      </c>
      <c r="Z70" s="8">
        <v>2</v>
      </c>
      <c r="AA70" s="8">
        <v>9</v>
      </c>
      <c r="AB70" s="8">
        <v>16</v>
      </c>
      <c r="AC70" s="9">
        <v>23</v>
      </c>
      <c r="AD70" s="8">
        <v>1</v>
      </c>
      <c r="AE70" s="8">
        <v>8</v>
      </c>
      <c r="AF70" s="8">
        <v>15</v>
      </c>
      <c r="AG70" s="8">
        <v>22</v>
      </c>
      <c r="AH70" s="5"/>
      <c r="AI70" s="8">
        <v>5</v>
      </c>
      <c r="AJ70" s="8">
        <v>12</v>
      </c>
      <c r="AK70" s="8">
        <v>19</v>
      </c>
      <c r="AL70" s="5"/>
      <c r="AM70" s="8">
        <v>3</v>
      </c>
      <c r="AN70" s="8">
        <v>10</v>
      </c>
      <c r="AO70" s="8">
        <v>17</v>
      </c>
      <c r="AP70" s="9">
        <v>24</v>
      </c>
      <c r="AQ70" s="5"/>
      <c r="AR70" s="8">
        <v>7</v>
      </c>
      <c r="AS70" s="8">
        <v>14</v>
      </c>
      <c r="AT70" s="8">
        <v>21</v>
      </c>
      <c r="AU70" s="5"/>
      <c r="AV70" s="8">
        <v>5</v>
      </c>
      <c r="AW70" s="8">
        <v>12</v>
      </c>
      <c r="AX70" s="8">
        <v>19</v>
      </c>
      <c r="AY70" s="9">
        <v>26</v>
      </c>
      <c r="AZ70" s="8">
        <v>2</v>
      </c>
      <c r="BA70" s="8">
        <v>9</v>
      </c>
      <c r="BB70" s="8">
        <v>16</v>
      </c>
      <c r="BC70" s="151">
        <v>23</v>
      </c>
      <c r="BD70" s="141"/>
      <c r="BE70" s="141"/>
      <c r="BF70" s="141"/>
      <c r="BG70" s="81"/>
      <c r="BH70" s="141"/>
      <c r="BI70" s="141"/>
      <c r="BJ70" s="139"/>
      <c r="BK70" s="84"/>
      <c r="BL70" s="84"/>
      <c r="BM70" s="84"/>
    </row>
    <row r="71" spans="1:65" ht="29.25" customHeight="1" x14ac:dyDescent="0.3">
      <c r="A71" s="3"/>
      <c r="B71" s="3"/>
      <c r="C71" s="4"/>
      <c r="D71" s="8">
        <v>6</v>
      </c>
      <c r="E71" s="8">
        <v>13</v>
      </c>
      <c r="F71" s="8">
        <v>20</v>
      </c>
      <c r="G71" s="8">
        <v>27</v>
      </c>
      <c r="H71" s="5"/>
      <c r="I71" s="8">
        <v>11</v>
      </c>
      <c r="J71" s="8">
        <v>18</v>
      </c>
      <c r="K71" s="8">
        <v>25</v>
      </c>
      <c r="L71" s="5"/>
      <c r="M71" s="8">
        <v>8</v>
      </c>
      <c r="N71" s="8">
        <v>15</v>
      </c>
      <c r="O71" s="8">
        <v>22</v>
      </c>
      <c r="P71" s="9">
        <v>29</v>
      </c>
      <c r="Q71" s="8">
        <v>6</v>
      </c>
      <c r="R71" s="8">
        <v>13</v>
      </c>
      <c r="S71" s="8">
        <v>20</v>
      </c>
      <c r="T71" s="8">
        <v>27</v>
      </c>
      <c r="U71" s="6"/>
      <c r="V71" s="8">
        <v>10</v>
      </c>
      <c r="W71" s="8">
        <v>17</v>
      </c>
      <c r="X71" s="8">
        <v>24</v>
      </c>
      <c r="Y71" s="9">
        <v>31</v>
      </c>
      <c r="Z71" s="8">
        <v>7</v>
      </c>
      <c r="AA71" s="8">
        <v>14</v>
      </c>
      <c r="AB71" s="8">
        <v>21</v>
      </c>
      <c r="AC71" s="9">
        <v>28</v>
      </c>
      <c r="AD71" s="8">
        <v>6</v>
      </c>
      <c r="AE71" s="8">
        <v>13</v>
      </c>
      <c r="AF71" s="8">
        <v>20</v>
      </c>
      <c r="AG71" s="8">
        <v>27</v>
      </c>
      <c r="AH71" s="5"/>
      <c r="AI71" s="8">
        <v>10</v>
      </c>
      <c r="AJ71" s="8">
        <v>17</v>
      </c>
      <c r="AK71" s="8">
        <v>24</v>
      </c>
      <c r="AL71" s="5"/>
      <c r="AM71" s="8">
        <v>8</v>
      </c>
      <c r="AN71" s="8">
        <v>15</v>
      </c>
      <c r="AO71" s="8">
        <v>22</v>
      </c>
      <c r="AP71" s="9">
        <v>29</v>
      </c>
      <c r="AQ71" s="5"/>
      <c r="AR71" s="8">
        <v>12</v>
      </c>
      <c r="AS71" s="8">
        <v>19</v>
      </c>
      <c r="AT71" s="8">
        <v>26</v>
      </c>
      <c r="AU71" s="5"/>
      <c r="AV71" s="8">
        <v>10</v>
      </c>
      <c r="AW71" s="8">
        <v>17</v>
      </c>
      <c r="AX71" s="8">
        <v>24</v>
      </c>
      <c r="AY71" s="9">
        <v>31</v>
      </c>
      <c r="AZ71" s="8">
        <v>7</v>
      </c>
      <c r="BA71" s="8">
        <v>14</v>
      </c>
      <c r="BB71" s="8">
        <v>21</v>
      </c>
      <c r="BC71" s="151">
        <v>28</v>
      </c>
      <c r="BD71" s="141"/>
      <c r="BE71" s="141"/>
      <c r="BF71" s="141"/>
      <c r="BG71" s="81"/>
      <c r="BH71" s="141"/>
      <c r="BI71" s="141"/>
      <c r="BJ71" s="140"/>
      <c r="BK71" s="84"/>
      <c r="BL71" s="84"/>
      <c r="BM71" s="84"/>
    </row>
    <row r="72" spans="1:65" ht="29.25" customHeight="1" x14ac:dyDescent="0.3">
      <c r="A72" s="3"/>
      <c r="B72" s="3"/>
      <c r="C72" s="4"/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0">
        <v>12</v>
      </c>
      <c r="P72" s="10">
        <v>13</v>
      </c>
      <c r="Q72" s="10">
        <v>14</v>
      </c>
      <c r="R72" s="10">
        <v>15</v>
      </c>
      <c r="S72" s="10">
        <v>16</v>
      </c>
      <c r="T72" s="10">
        <v>17</v>
      </c>
      <c r="U72" s="11"/>
      <c r="V72" s="12"/>
      <c r="W72" s="13">
        <v>1</v>
      </c>
      <c r="X72" s="13">
        <v>2</v>
      </c>
      <c r="Y72" s="13">
        <v>3</v>
      </c>
      <c r="Z72" s="13">
        <v>4</v>
      </c>
      <c r="AA72" s="13">
        <v>5</v>
      </c>
      <c r="AB72" s="13">
        <v>6</v>
      </c>
      <c r="AC72" s="13">
        <v>7</v>
      </c>
      <c r="AD72" s="13">
        <v>8</v>
      </c>
      <c r="AE72" s="13">
        <v>9</v>
      </c>
      <c r="AF72" s="13">
        <v>10</v>
      </c>
      <c r="AG72" s="13">
        <v>11</v>
      </c>
      <c r="AH72" s="13">
        <v>12</v>
      </c>
      <c r="AI72" s="13">
        <v>13</v>
      </c>
      <c r="AJ72" s="13">
        <v>14</v>
      </c>
      <c r="AK72" s="13">
        <v>15</v>
      </c>
      <c r="AL72" s="13">
        <v>16</v>
      </c>
      <c r="AM72" s="13">
        <v>17</v>
      </c>
      <c r="AN72" s="13">
        <v>18</v>
      </c>
      <c r="AO72" s="13">
        <v>19</v>
      </c>
      <c r="AP72" s="13">
        <v>20</v>
      </c>
      <c r="AQ72" s="13">
        <v>21</v>
      </c>
      <c r="AR72" s="10"/>
      <c r="AS72" s="10"/>
      <c r="AT72" s="10"/>
      <c r="AU72" s="14"/>
      <c r="AV72" s="10"/>
      <c r="AW72" s="10"/>
      <c r="AX72" s="10"/>
      <c r="AY72" s="14"/>
      <c r="AZ72" s="10"/>
      <c r="BA72" s="10"/>
      <c r="BB72" s="10"/>
      <c r="BC72" s="152"/>
      <c r="BD72" s="141"/>
      <c r="BE72" s="141"/>
      <c r="BF72" s="141"/>
      <c r="BG72" s="81"/>
      <c r="BH72" s="141"/>
      <c r="BI72" s="141"/>
      <c r="BJ72" s="140"/>
      <c r="BK72" s="84"/>
      <c r="BL72" s="84"/>
      <c r="BM72" s="84"/>
    </row>
    <row r="73" spans="1:65" ht="23.25" customHeight="1" x14ac:dyDescent="0.3">
      <c r="A73" s="3"/>
      <c r="B73" s="3"/>
      <c r="C73" s="4"/>
      <c r="D73" s="10">
        <v>1</v>
      </c>
      <c r="E73" s="10">
        <v>2</v>
      </c>
      <c r="F73" s="10">
        <v>3</v>
      </c>
      <c r="G73" s="10">
        <v>4</v>
      </c>
      <c r="H73" s="10">
        <v>5</v>
      </c>
      <c r="I73" s="10">
        <v>6</v>
      </c>
      <c r="J73" s="10">
        <v>7</v>
      </c>
      <c r="K73" s="10">
        <v>8</v>
      </c>
      <c r="L73" s="10">
        <v>9</v>
      </c>
      <c r="M73" s="10">
        <v>10</v>
      </c>
      <c r="N73" s="10">
        <v>11</v>
      </c>
      <c r="O73" s="10">
        <v>12</v>
      </c>
      <c r="P73" s="13">
        <v>13</v>
      </c>
      <c r="Q73" s="13">
        <v>14</v>
      </c>
      <c r="R73" s="13">
        <v>15</v>
      </c>
      <c r="S73" s="13">
        <v>16</v>
      </c>
      <c r="T73" s="13">
        <v>17</v>
      </c>
      <c r="U73" s="12">
        <v>18</v>
      </c>
      <c r="V73" s="12">
        <v>19</v>
      </c>
      <c r="W73" s="13">
        <v>20</v>
      </c>
      <c r="X73" s="13">
        <v>21</v>
      </c>
      <c r="Y73" s="13">
        <v>22</v>
      </c>
      <c r="Z73" s="10">
        <v>23</v>
      </c>
      <c r="AA73" s="10">
        <v>24</v>
      </c>
      <c r="AB73" s="10">
        <v>25</v>
      </c>
      <c r="AC73" s="10">
        <v>26</v>
      </c>
      <c r="AD73" s="10">
        <v>27</v>
      </c>
      <c r="AE73" s="10">
        <v>28</v>
      </c>
      <c r="AF73" s="10">
        <v>29</v>
      </c>
      <c r="AG73" s="10">
        <v>30</v>
      </c>
      <c r="AH73" s="10">
        <v>31</v>
      </c>
      <c r="AI73" s="10">
        <v>32</v>
      </c>
      <c r="AJ73" s="10">
        <v>33</v>
      </c>
      <c r="AK73" s="10">
        <v>34</v>
      </c>
      <c r="AL73" s="10">
        <v>35</v>
      </c>
      <c r="AM73" s="10">
        <v>36</v>
      </c>
      <c r="AN73" s="10">
        <v>37</v>
      </c>
      <c r="AO73" s="10">
        <v>38</v>
      </c>
      <c r="AP73" s="10">
        <v>39</v>
      </c>
      <c r="AQ73" s="10">
        <v>40</v>
      </c>
      <c r="AR73" s="10">
        <v>41</v>
      </c>
      <c r="AS73" s="10">
        <v>42</v>
      </c>
      <c r="AT73" s="10">
        <v>43</v>
      </c>
      <c r="AU73" s="10">
        <v>44</v>
      </c>
      <c r="AV73" s="10">
        <v>45</v>
      </c>
      <c r="AW73" s="10">
        <v>46</v>
      </c>
      <c r="AX73" s="10">
        <v>47</v>
      </c>
      <c r="AY73" s="10">
        <v>48</v>
      </c>
      <c r="AZ73" s="10">
        <v>49</v>
      </c>
      <c r="BA73" s="10">
        <v>50</v>
      </c>
      <c r="BB73" s="10">
        <v>51</v>
      </c>
      <c r="BC73" s="152">
        <v>52</v>
      </c>
      <c r="BD73" s="136"/>
      <c r="BE73" s="136"/>
      <c r="BF73" s="136"/>
      <c r="BG73" s="136"/>
      <c r="BH73" s="136"/>
      <c r="BI73" s="136"/>
      <c r="BJ73" s="139"/>
      <c r="BK73" s="84"/>
      <c r="BL73" s="84"/>
      <c r="BM73" s="84"/>
    </row>
    <row r="74" spans="1:65" ht="37.5" x14ac:dyDescent="0.3">
      <c r="A74" s="85" t="s">
        <v>22</v>
      </c>
      <c r="B74" s="86" t="s">
        <v>23</v>
      </c>
      <c r="C74" s="87" t="s">
        <v>24</v>
      </c>
      <c r="D74" s="18">
        <f>D76+D78+D80+D82+D84+D86+D88+D90+D92+D94+D96+D98+D100+D102</f>
        <v>25</v>
      </c>
      <c r="E74" s="18">
        <f t="shared" ref="E74:AQ74" si="11">E76+E78+E80+E82+E84+E86+E88+E90+E92+E94+E96+E98+E100+E102</f>
        <v>25</v>
      </c>
      <c r="F74" s="18">
        <f t="shared" si="11"/>
        <v>25</v>
      </c>
      <c r="G74" s="18">
        <f t="shared" si="11"/>
        <v>25</v>
      </c>
      <c r="H74" s="18">
        <f t="shared" si="11"/>
        <v>25</v>
      </c>
      <c r="I74" s="18">
        <f t="shared" si="11"/>
        <v>25</v>
      </c>
      <c r="J74" s="18">
        <f t="shared" si="11"/>
        <v>25</v>
      </c>
      <c r="K74" s="18">
        <f t="shared" si="11"/>
        <v>25</v>
      </c>
      <c r="L74" s="18">
        <f t="shared" si="11"/>
        <v>25</v>
      </c>
      <c r="M74" s="18">
        <f t="shared" si="11"/>
        <v>25</v>
      </c>
      <c r="N74" s="18">
        <f t="shared" si="11"/>
        <v>25</v>
      </c>
      <c r="O74" s="18">
        <f t="shared" si="11"/>
        <v>25</v>
      </c>
      <c r="P74" s="18">
        <f t="shared" si="11"/>
        <v>25</v>
      </c>
      <c r="Q74" s="18">
        <f t="shared" si="11"/>
        <v>25</v>
      </c>
      <c r="R74" s="18">
        <f t="shared" si="11"/>
        <v>25</v>
      </c>
      <c r="S74" s="18">
        <f t="shared" si="11"/>
        <v>25</v>
      </c>
      <c r="T74" s="18">
        <f t="shared" si="11"/>
        <v>25</v>
      </c>
      <c r="U74" s="23"/>
      <c r="V74" s="23"/>
      <c r="W74" s="18">
        <f t="shared" si="11"/>
        <v>24</v>
      </c>
      <c r="X74" s="18">
        <f t="shared" si="11"/>
        <v>24</v>
      </c>
      <c r="Y74" s="18">
        <f t="shared" si="11"/>
        <v>24</v>
      </c>
      <c r="Z74" s="18">
        <f t="shared" si="11"/>
        <v>24</v>
      </c>
      <c r="AA74" s="18">
        <f t="shared" si="11"/>
        <v>24</v>
      </c>
      <c r="AB74" s="18">
        <f t="shared" si="11"/>
        <v>24</v>
      </c>
      <c r="AC74" s="18">
        <f t="shared" si="11"/>
        <v>24</v>
      </c>
      <c r="AD74" s="18">
        <f t="shared" si="11"/>
        <v>24</v>
      </c>
      <c r="AE74" s="18">
        <f t="shared" si="11"/>
        <v>24</v>
      </c>
      <c r="AF74" s="18">
        <f t="shared" si="11"/>
        <v>24</v>
      </c>
      <c r="AG74" s="18">
        <f t="shared" si="11"/>
        <v>24</v>
      </c>
      <c r="AH74" s="18">
        <f t="shared" si="11"/>
        <v>24</v>
      </c>
      <c r="AI74" s="18">
        <f t="shared" si="11"/>
        <v>24</v>
      </c>
      <c r="AJ74" s="18">
        <f t="shared" si="11"/>
        <v>24</v>
      </c>
      <c r="AK74" s="18">
        <f t="shared" si="11"/>
        <v>24</v>
      </c>
      <c r="AL74" s="18">
        <f t="shared" si="11"/>
        <v>24</v>
      </c>
      <c r="AM74" s="18">
        <f t="shared" si="11"/>
        <v>24</v>
      </c>
      <c r="AN74" s="18">
        <f t="shared" si="11"/>
        <v>24</v>
      </c>
      <c r="AO74" s="18">
        <f t="shared" si="11"/>
        <v>24</v>
      </c>
      <c r="AP74" s="18">
        <f t="shared" si="11"/>
        <v>24</v>
      </c>
      <c r="AQ74" s="18">
        <f t="shared" si="11"/>
        <v>24</v>
      </c>
      <c r="AR74" s="88"/>
      <c r="AS74" s="88"/>
      <c r="AT74" s="88"/>
      <c r="AU74" s="19"/>
      <c r="AV74" s="19"/>
      <c r="AW74" s="19"/>
      <c r="AX74" s="19"/>
      <c r="AY74" s="19"/>
      <c r="AZ74" s="19"/>
      <c r="BA74" s="19"/>
      <c r="BB74" s="19"/>
      <c r="BC74" s="49"/>
      <c r="BD74" s="136"/>
      <c r="BE74" s="136"/>
      <c r="BF74" s="95"/>
      <c r="BG74" s="81"/>
      <c r="BH74" s="95"/>
      <c r="BI74" s="81"/>
      <c r="BJ74" s="156"/>
      <c r="BK74" s="84"/>
      <c r="BL74" s="84"/>
      <c r="BM74" s="84"/>
    </row>
    <row r="75" spans="1:65" x14ac:dyDescent="0.3">
      <c r="A75" s="20"/>
      <c r="B75" s="20"/>
      <c r="C75" s="21" t="s">
        <v>25</v>
      </c>
      <c r="D75" s="22">
        <f t="shared" ref="D75:T75" si="12">D77+D79+D81+D83+D85+D87+D89+D93+D95+D97+D99+D101+D103</f>
        <v>13</v>
      </c>
      <c r="E75" s="22">
        <f t="shared" si="12"/>
        <v>10</v>
      </c>
      <c r="F75" s="22">
        <f t="shared" si="12"/>
        <v>13</v>
      </c>
      <c r="G75" s="22">
        <f t="shared" si="12"/>
        <v>10</v>
      </c>
      <c r="H75" s="22">
        <f t="shared" si="12"/>
        <v>14</v>
      </c>
      <c r="I75" s="22">
        <f t="shared" si="12"/>
        <v>9</v>
      </c>
      <c r="J75" s="22">
        <f t="shared" si="12"/>
        <v>13</v>
      </c>
      <c r="K75" s="22">
        <f t="shared" si="12"/>
        <v>10</v>
      </c>
      <c r="L75" s="22">
        <f t="shared" si="12"/>
        <v>13</v>
      </c>
      <c r="M75" s="22">
        <f t="shared" si="12"/>
        <v>10</v>
      </c>
      <c r="N75" s="22">
        <f t="shared" si="12"/>
        <v>13</v>
      </c>
      <c r="O75" s="22">
        <f t="shared" si="12"/>
        <v>10</v>
      </c>
      <c r="P75" s="22">
        <f t="shared" si="12"/>
        <v>13</v>
      </c>
      <c r="Q75" s="22">
        <f t="shared" si="12"/>
        <v>10</v>
      </c>
      <c r="R75" s="22">
        <f t="shared" si="12"/>
        <v>14</v>
      </c>
      <c r="S75" s="22">
        <f t="shared" si="12"/>
        <v>10</v>
      </c>
      <c r="T75" s="22">
        <f t="shared" si="12"/>
        <v>9</v>
      </c>
      <c r="U75" s="23"/>
      <c r="V75" s="23"/>
      <c r="W75" s="22">
        <f t="shared" ref="W75:AQ75" si="13">W77+W79+W81+W83+W85+W87+W89+W93+W95+W97+W99+W101+W103</f>
        <v>15</v>
      </c>
      <c r="X75" s="22">
        <f t="shared" si="13"/>
        <v>9</v>
      </c>
      <c r="Y75" s="22">
        <f t="shared" si="13"/>
        <v>14</v>
      </c>
      <c r="Z75" s="22">
        <f t="shared" si="13"/>
        <v>10</v>
      </c>
      <c r="AA75" s="22">
        <f t="shared" si="13"/>
        <v>14</v>
      </c>
      <c r="AB75" s="22">
        <f t="shared" si="13"/>
        <v>9</v>
      </c>
      <c r="AC75" s="22">
        <f t="shared" si="13"/>
        <v>14</v>
      </c>
      <c r="AD75" s="22">
        <f t="shared" si="13"/>
        <v>10</v>
      </c>
      <c r="AE75" s="22">
        <f t="shared" si="13"/>
        <v>13</v>
      </c>
      <c r="AF75" s="22">
        <f t="shared" si="13"/>
        <v>9</v>
      </c>
      <c r="AG75" s="22">
        <f t="shared" si="13"/>
        <v>14</v>
      </c>
      <c r="AH75" s="22">
        <f t="shared" si="13"/>
        <v>9</v>
      </c>
      <c r="AI75" s="22">
        <f t="shared" si="13"/>
        <v>14</v>
      </c>
      <c r="AJ75" s="22">
        <f t="shared" si="13"/>
        <v>9</v>
      </c>
      <c r="AK75" s="22">
        <f t="shared" si="13"/>
        <v>14</v>
      </c>
      <c r="AL75" s="22">
        <f t="shared" si="13"/>
        <v>9</v>
      </c>
      <c r="AM75" s="22">
        <f t="shared" si="13"/>
        <v>14</v>
      </c>
      <c r="AN75" s="22">
        <f t="shared" si="13"/>
        <v>9</v>
      </c>
      <c r="AO75" s="22">
        <f t="shared" si="13"/>
        <v>14</v>
      </c>
      <c r="AP75" s="22">
        <f t="shared" si="13"/>
        <v>10</v>
      </c>
      <c r="AQ75" s="22">
        <f t="shared" si="13"/>
        <v>12</v>
      </c>
      <c r="AR75" s="89"/>
      <c r="AS75" s="88"/>
      <c r="AT75" s="89"/>
      <c r="AU75" s="23"/>
      <c r="AV75" s="23"/>
      <c r="AW75" s="23"/>
      <c r="AX75" s="23"/>
      <c r="AY75" s="23"/>
      <c r="AZ75" s="23"/>
      <c r="BA75" s="23"/>
      <c r="BB75" s="23"/>
      <c r="BC75" s="53"/>
      <c r="BD75" s="136"/>
      <c r="BE75" s="136"/>
      <c r="BF75" s="81"/>
      <c r="BG75" s="81"/>
      <c r="BH75" s="147"/>
      <c r="BI75" s="57"/>
      <c r="BJ75" s="162"/>
      <c r="BK75" s="84"/>
      <c r="BL75" s="84"/>
      <c r="BM75" s="84"/>
    </row>
    <row r="76" spans="1:65" x14ac:dyDescent="0.3">
      <c r="A76" s="24" t="s">
        <v>26</v>
      </c>
      <c r="B76" s="24">
        <f>BJ76</f>
        <v>0</v>
      </c>
      <c r="C76" s="25" t="s">
        <v>24</v>
      </c>
      <c r="D76" s="26">
        <v>1</v>
      </c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7"/>
      <c r="V76" s="27"/>
      <c r="W76" s="28">
        <v>1</v>
      </c>
      <c r="X76" s="28">
        <v>1</v>
      </c>
      <c r="Y76" s="28">
        <v>1</v>
      </c>
      <c r="Z76" s="28">
        <v>1</v>
      </c>
      <c r="AA76" s="28">
        <v>1</v>
      </c>
      <c r="AB76" s="28">
        <v>1</v>
      </c>
      <c r="AC76" s="28">
        <v>1</v>
      </c>
      <c r="AD76" s="28">
        <v>1</v>
      </c>
      <c r="AE76" s="28">
        <v>1</v>
      </c>
      <c r="AF76" s="28">
        <v>1</v>
      </c>
      <c r="AG76" s="28">
        <v>1</v>
      </c>
      <c r="AH76" s="28">
        <v>1</v>
      </c>
      <c r="AI76" s="28">
        <v>1</v>
      </c>
      <c r="AJ76" s="28">
        <v>1</v>
      </c>
      <c r="AK76" s="28">
        <v>1</v>
      </c>
      <c r="AL76" s="28">
        <v>1</v>
      </c>
      <c r="AM76" s="28">
        <v>1</v>
      </c>
      <c r="AN76" s="28">
        <v>1</v>
      </c>
      <c r="AO76" s="28">
        <v>1</v>
      </c>
      <c r="AP76" s="28">
        <v>1</v>
      </c>
      <c r="AQ76" s="28">
        <v>1</v>
      </c>
      <c r="AR76" s="90"/>
      <c r="AS76" s="88"/>
      <c r="AT76" s="90"/>
      <c r="AU76" s="29"/>
      <c r="AV76" s="29"/>
      <c r="AW76" s="29"/>
      <c r="AX76" s="29"/>
      <c r="AY76" s="29"/>
      <c r="AZ76" s="29"/>
      <c r="BA76" s="29"/>
      <c r="BB76" s="29"/>
      <c r="BC76" s="54"/>
      <c r="BD76" s="136"/>
      <c r="BE76" s="136"/>
      <c r="BF76" s="81"/>
      <c r="BG76" s="81"/>
      <c r="BH76" s="95"/>
      <c r="BI76" s="81"/>
      <c r="BJ76" s="105"/>
      <c r="BK76" s="84"/>
      <c r="BL76" s="84"/>
      <c r="BM76" s="84"/>
    </row>
    <row r="77" spans="1:65" x14ac:dyDescent="0.3">
      <c r="A77" s="30"/>
      <c r="B77" s="31"/>
      <c r="C77" s="32" t="s">
        <v>27</v>
      </c>
      <c r="D77" s="33">
        <v>1</v>
      </c>
      <c r="E77" s="33"/>
      <c r="F77" s="33">
        <v>1</v>
      </c>
      <c r="G77" s="33"/>
      <c r="H77" s="33">
        <v>1</v>
      </c>
      <c r="I77" s="33"/>
      <c r="J77" s="33">
        <v>1</v>
      </c>
      <c r="K77" s="33"/>
      <c r="L77" s="33">
        <v>1</v>
      </c>
      <c r="M77" s="33"/>
      <c r="N77" s="33">
        <v>1</v>
      </c>
      <c r="O77" s="33"/>
      <c r="P77" s="33">
        <v>1</v>
      </c>
      <c r="Q77" s="33"/>
      <c r="R77" s="33">
        <v>1</v>
      </c>
      <c r="S77" s="33">
        <v>0</v>
      </c>
      <c r="T77" s="34">
        <v>0</v>
      </c>
      <c r="U77" s="35"/>
      <c r="V77" s="35"/>
      <c r="W77" s="33">
        <v>1</v>
      </c>
      <c r="X77" s="33">
        <v>0</v>
      </c>
      <c r="Y77" s="33">
        <v>1</v>
      </c>
      <c r="Z77" s="33">
        <v>0</v>
      </c>
      <c r="AA77" s="36">
        <v>1</v>
      </c>
      <c r="AB77" s="33">
        <v>0</v>
      </c>
      <c r="AC77" s="33">
        <v>1</v>
      </c>
      <c r="AD77" s="33">
        <v>0</v>
      </c>
      <c r="AE77" s="33">
        <v>1</v>
      </c>
      <c r="AF77" s="33">
        <v>0</v>
      </c>
      <c r="AG77" s="33">
        <v>1</v>
      </c>
      <c r="AH77" s="33">
        <v>0</v>
      </c>
      <c r="AI77" s="33">
        <v>1</v>
      </c>
      <c r="AJ77" s="33">
        <v>0</v>
      </c>
      <c r="AK77" s="33">
        <v>1</v>
      </c>
      <c r="AL77" s="33">
        <v>0</v>
      </c>
      <c r="AM77" s="33">
        <v>1</v>
      </c>
      <c r="AN77" s="33">
        <v>0</v>
      </c>
      <c r="AO77" s="33">
        <v>1</v>
      </c>
      <c r="AP77" s="33">
        <v>0</v>
      </c>
      <c r="AQ77" s="36">
        <v>1</v>
      </c>
      <c r="AR77" s="91"/>
      <c r="AS77" s="88"/>
      <c r="AT77" s="91"/>
      <c r="AU77" s="29"/>
      <c r="AV77" s="35"/>
      <c r="AW77" s="35"/>
      <c r="AX77" s="35"/>
      <c r="AY77" s="35"/>
      <c r="AZ77" s="35"/>
      <c r="BA77" s="35"/>
      <c r="BB77" s="35"/>
      <c r="BC77" s="153"/>
      <c r="BD77" s="136"/>
      <c r="BE77" s="136"/>
      <c r="BF77" s="81"/>
      <c r="BG77" s="81"/>
      <c r="BH77" s="95"/>
      <c r="BI77" s="57"/>
      <c r="BJ77" s="163"/>
      <c r="BK77" s="84"/>
      <c r="BL77" s="84"/>
      <c r="BM77" s="84"/>
    </row>
    <row r="78" spans="1:65" x14ac:dyDescent="0.3">
      <c r="A78" s="24" t="s">
        <v>28</v>
      </c>
      <c r="B78" s="24">
        <f>BJ78</f>
        <v>0</v>
      </c>
      <c r="C78" s="25" t="s">
        <v>24</v>
      </c>
      <c r="D78" s="26">
        <v>3</v>
      </c>
      <c r="E78" s="26">
        <v>3</v>
      </c>
      <c r="F78" s="26">
        <v>3</v>
      </c>
      <c r="G78" s="26">
        <v>3</v>
      </c>
      <c r="H78" s="26">
        <v>3</v>
      </c>
      <c r="I78" s="26">
        <v>3</v>
      </c>
      <c r="J78" s="26">
        <v>3</v>
      </c>
      <c r="K78" s="26">
        <v>3</v>
      </c>
      <c r="L78" s="26">
        <v>3</v>
      </c>
      <c r="M78" s="26">
        <v>3</v>
      </c>
      <c r="N78" s="26">
        <v>3</v>
      </c>
      <c r="O78" s="26">
        <v>3</v>
      </c>
      <c r="P78" s="26">
        <v>3</v>
      </c>
      <c r="Q78" s="26">
        <v>3</v>
      </c>
      <c r="R78" s="26">
        <v>3</v>
      </c>
      <c r="S78" s="26">
        <v>3</v>
      </c>
      <c r="T78" s="26">
        <v>3</v>
      </c>
      <c r="U78" s="27"/>
      <c r="V78" s="27"/>
      <c r="W78" s="28">
        <v>3</v>
      </c>
      <c r="X78" s="28">
        <v>3</v>
      </c>
      <c r="Y78" s="28">
        <v>3</v>
      </c>
      <c r="Z78" s="28">
        <v>3</v>
      </c>
      <c r="AA78" s="28">
        <v>3</v>
      </c>
      <c r="AB78" s="28">
        <v>3</v>
      </c>
      <c r="AC78" s="28">
        <v>3</v>
      </c>
      <c r="AD78" s="28">
        <v>3</v>
      </c>
      <c r="AE78" s="28">
        <v>3</v>
      </c>
      <c r="AF78" s="28">
        <v>3</v>
      </c>
      <c r="AG78" s="28">
        <v>3</v>
      </c>
      <c r="AH78" s="28">
        <v>3</v>
      </c>
      <c r="AI78" s="28">
        <v>3</v>
      </c>
      <c r="AJ78" s="28">
        <v>3</v>
      </c>
      <c r="AK78" s="28">
        <v>3</v>
      </c>
      <c r="AL78" s="28">
        <v>3</v>
      </c>
      <c r="AM78" s="28">
        <v>3</v>
      </c>
      <c r="AN78" s="28">
        <v>3</v>
      </c>
      <c r="AO78" s="28">
        <v>3</v>
      </c>
      <c r="AP78" s="28">
        <v>3</v>
      </c>
      <c r="AQ78" s="28">
        <v>3</v>
      </c>
      <c r="AR78" s="90"/>
      <c r="AS78" s="88"/>
      <c r="AT78" s="90"/>
      <c r="AU78" s="29"/>
      <c r="AV78" s="29"/>
      <c r="AW78" s="29"/>
      <c r="AX78" s="29"/>
      <c r="AY78" s="29"/>
      <c r="AZ78" s="29"/>
      <c r="BA78" s="29"/>
      <c r="BB78" s="29"/>
      <c r="BC78" s="54"/>
      <c r="BD78" s="136"/>
      <c r="BE78" s="136"/>
      <c r="BF78" s="81"/>
      <c r="BG78" s="81"/>
      <c r="BH78" s="95"/>
      <c r="BI78" s="81"/>
      <c r="BJ78" s="105"/>
      <c r="BK78" s="84"/>
      <c r="BL78" s="84"/>
      <c r="BM78" s="84"/>
    </row>
    <row r="79" spans="1:65" x14ac:dyDescent="0.3">
      <c r="A79" s="30"/>
      <c r="B79" s="37"/>
      <c r="C79" s="32" t="s">
        <v>27</v>
      </c>
      <c r="D79" s="38">
        <v>1</v>
      </c>
      <c r="E79" s="38">
        <v>1</v>
      </c>
      <c r="F79" s="38">
        <v>1</v>
      </c>
      <c r="G79" s="38">
        <v>1</v>
      </c>
      <c r="H79" s="38">
        <v>1</v>
      </c>
      <c r="I79" s="38">
        <v>1</v>
      </c>
      <c r="J79" s="38">
        <v>1</v>
      </c>
      <c r="K79" s="38">
        <v>1</v>
      </c>
      <c r="L79" s="38">
        <v>1</v>
      </c>
      <c r="M79" s="38">
        <v>1</v>
      </c>
      <c r="N79" s="38">
        <v>1</v>
      </c>
      <c r="O79" s="38">
        <v>1</v>
      </c>
      <c r="P79" s="38">
        <v>1</v>
      </c>
      <c r="Q79" s="38">
        <v>1</v>
      </c>
      <c r="R79" s="38">
        <v>1</v>
      </c>
      <c r="S79" s="38">
        <v>1</v>
      </c>
      <c r="T79" s="38">
        <v>1</v>
      </c>
      <c r="U79" s="39"/>
      <c r="V79" s="39"/>
      <c r="W79" s="38">
        <v>1</v>
      </c>
      <c r="X79" s="38">
        <v>1</v>
      </c>
      <c r="Y79" s="38">
        <v>1</v>
      </c>
      <c r="Z79" s="38">
        <v>2</v>
      </c>
      <c r="AA79" s="38">
        <v>1</v>
      </c>
      <c r="AB79" s="38">
        <v>1</v>
      </c>
      <c r="AC79" s="38">
        <v>1</v>
      </c>
      <c r="AD79" s="38">
        <v>2</v>
      </c>
      <c r="AE79" s="38">
        <v>1</v>
      </c>
      <c r="AF79" s="38">
        <v>1</v>
      </c>
      <c r="AG79" s="38">
        <v>1</v>
      </c>
      <c r="AH79" s="38">
        <v>1</v>
      </c>
      <c r="AI79" s="38">
        <v>1</v>
      </c>
      <c r="AJ79" s="38">
        <v>1</v>
      </c>
      <c r="AK79" s="38">
        <v>1</v>
      </c>
      <c r="AL79" s="38">
        <v>1</v>
      </c>
      <c r="AM79" s="38">
        <v>1</v>
      </c>
      <c r="AN79" s="38">
        <v>1</v>
      </c>
      <c r="AO79" s="38">
        <v>1</v>
      </c>
      <c r="AP79" s="38">
        <v>1</v>
      </c>
      <c r="AQ79" s="38">
        <v>1</v>
      </c>
      <c r="AR79" s="92"/>
      <c r="AS79" s="88"/>
      <c r="AT79" s="92"/>
      <c r="AU79" s="39"/>
      <c r="AV79" s="39"/>
      <c r="AW79" s="39"/>
      <c r="AX79" s="39"/>
      <c r="AY79" s="39"/>
      <c r="AZ79" s="39"/>
      <c r="BA79" s="39"/>
      <c r="BB79" s="39"/>
      <c r="BC79" s="45"/>
      <c r="BD79" s="136"/>
      <c r="BE79" s="136"/>
      <c r="BF79" s="81"/>
      <c r="BG79" s="81"/>
      <c r="BH79" s="95"/>
      <c r="BI79" s="81"/>
      <c r="BJ79" s="164"/>
      <c r="BK79" s="84"/>
      <c r="BL79" s="84"/>
      <c r="BM79" s="84"/>
    </row>
    <row r="80" spans="1:65" x14ac:dyDescent="0.3">
      <c r="A80" s="24" t="s">
        <v>29</v>
      </c>
      <c r="B80" s="24">
        <f>BJ80</f>
        <v>0</v>
      </c>
      <c r="C80" s="25" t="s">
        <v>24</v>
      </c>
      <c r="D80" s="26">
        <v>2</v>
      </c>
      <c r="E80" s="26">
        <v>2</v>
      </c>
      <c r="F80" s="26">
        <v>2</v>
      </c>
      <c r="G80" s="26">
        <v>2</v>
      </c>
      <c r="H80" s="26">
        <v>2</v>
      </c>
      <c r="I80" s="26">
        <v>2</v>
      </c>
      <c r="J80" s="26">
        <v>2</v>
      </c>
      <c r="K80" s="26">
        <v>2</v>
      </c>
      <c r="L80" s="26">
        <v>2</v>
      </c>
      <c r="M80" s="26">
        <v>2</v>
      </c>
      <c r="N80" s="26">
        <v>2</v>
      </c>
      <c r="O80" s="26">
        <v>2</v>
      </c>
      <c r="P80" s="26">
        <v>2</v>
      </c>
      <c r="Q80" s="26">
        <v>2</v>
      </c>
      <c r="R80" s="26">
        <v>2</v>
      </c>
      <c r="S80" s="26">
        <v>2</v>
      </c>
      <c r="T80" s="26">
        <v>2</v>
      </c>
      <c r="U80" s="27"/>
      <c r="V80" s="27"/>
      <c r="W80" s="28">
        <v>2</v>
      </c>
      <c r="X80" s="28">
        <v>2</v>
      </c>
      <c r="Y80" s="28">
        <v>2</v>
      </c>
      <c r="Z80" s="28">
        <v>2</v>
      </c>
      <c r="AA80" s="28">
        <v>2</v>
      </c>
      <c r="AB80" s="28">
        <v>2</v>
      </c>
      <c r="AC80" s="28">
        <v>2</v>
      </c>
      <c r="AD80" s="28">
        <v>2</v>
      </c>
      <c r="AE80" s="28">
        <v>2</v>
      </c>
      <c r="AF80" s="28">
        <v>2</v>
      </c>
      <c r="AG80" s="28">
        <v>2</v>
      </c>
      <c r="AH80" s="28">
        <v>2</v>
      </c>
      <c r="AI80" s="28">
        <v>2</v>
      </c>
      <c r="AJ80" s="28">
        <v>2</v>
      </c>
      <c r="AK80" s="28">
        <v>2</v>
      </c>
      <c r="AL80" s="28">
        <v>2</v>
      </c>
      <c r="AM80" s="28">
        <v>2</v>
      </c>
      <c r="AN80" s="28">
        <v>2</v>
      </c>
      <c r="AO80" s="28">
        <v>2</v>
      </c>
      <c r="AP80" s="28">
        <v>2</v>
      </c>
      <c r="AQ80" s="28">
        <v>2</v>
      </c>
      <c r="AR80" s="90"/>
      <c r="AS80" s="88"/>
      <c r="AT80" s="93"/>
      <c r="AU80" s="29"/>
      <c r="AV80" s="29"/>
      <c r="AW80" s="29"/>
      <c r="AX80" s="29"/>
      <c r="AY80" s="29"/>
      <c r="AZ80" s="29"/>
      <c r="BA80" s="29"/>
      <c r="BB80" s="29"/>
      <c r="BC80" s="54"/>
      <c r="BD80" s="136"/>
      <c r="BE80" s="136"/>
      <c r="BF80" s="81"/>
      <c r="BG80" s="81"/>
      <c r="BH80" s="95"/>
      <c r="BI80" s="81"/>
      <c r="BJ80" s="105"/>
      <c r="BK80" s="84"/>
      <c r="BL80" s="84"/>
      <c r="BM80" s="84"/>
    </row>
    <row r="81" spans="1:65" x14ac:dyDescent="0.3">
      <c r="A81" s="30"/>
      <c r="B81" s="37"/>
      <c r="C81" s="32" t="s">
        <v>27</v>
      </c>
      <c r="D81" s="38">
        <v>1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1</v>
      </c>
      <c r="R81" s="38">
        <v>1</v>
      </c>
      <c r="S81" s="38">
        <v>1</v>
      </c>
      <c r="T81" s="34">
        <v>1</v>
      </c>
      <c r="U81" s="39"/>
      <c r="V81" s="39"/>
      <c r="W81" s="38">
        <v>1</v>
      </c>
      <c r="X81" s="38">
        <v>1</v>
      </c>
      <c r="Y81" s="38">
        <v>1</v>
      </c>
      <c r="Z81" s="38">
        <v>1</v>
      </c>
      <c r="AA81" s="38">
        <v>1</v>
      </c>
      <c r="AB81" s="38">
        <v>1</v>
      </c>
      <c r="AC81" s="38">
        <v>1</v>
      </c>
      <c r="AD81" s="38">
        <v>1</v>
      </c>
      <c r="AE81" s="38">
        <v>1</v>
      </c>
      <c r="AF81" s="38">
        <v>1</v>
      </c>
      <c r="AG81" s="38">
        <v>1</v>
      </c>
      <c r="AH81" s="38">
        <v>1</v>
      </c>
      <c r="AI81" s="38">
        <v>1</v>
      </c>
      <c r="AJ81" s="38">
        <v>1</v>
      </c>
      <c r="AK81" s="38">
        <v>1</v>
      </c>
      <c r="AL81" s="38">
        <v>1</v>
      </c>
      <c r="AM81" s="38">
        <v>1</v>
      </c>
      <c r="AN81" s="38">
        <v>1</v>
      </c>
      <c r="AO81" s="38">
        <v>1</v>
      </c>
      <c r="AP81" s="38">
        <v>1</v>
      </c>
      <c r="AQ81" s="38">
        <v>1</v>
      </c>
      <c r="AR81" s="92"/>
      <c r="AS81" s="88"/>
      <c r="AT81" s="92"/>
      <c r="AU81" s="39"/>
      <c r="AV81" s="39"/>
      <c r="AW81" s="39"/>
      <c r="AX81" s="39"/>
      <c r="AY81" s="39"/>
      <c r="AZ81" s="39"/>
      <c r="BA81" s="39"/>
      <c r="BB81" s="39"/>
      <c r="BC81" s="45"/>
      <c r="BD81" s="136"/>
      <c r="BE81" s="136"/>
      <c r="BF81" s="81"/>
      <c r="BG81" s="81"/>
      <c r="BH81" s="147"/>
      <c r="BI81" s="57"/>
      <c r="BJ81" s="164"/>
      <c r="BK81" s="84"/>
      <c r="BL81" s="84"/>
      <c r="BM81" s="84"/>
    </row>
    <row r="82" spans="1:65" x14ac:dyDescent="0.3">
      <c r="A82" s="24" t="s">
        <v>30</v>
      </c>
      <c r="B82" s="24">
        <f>BJ82</f>
        <v>0</v>
      </c>
      <c r="C82" s="25" t="s">
        <v>24</v>
      </c>
      <c r="D82" s="26">
        <v>2</v>
      </c>
      <c r="E82" s="26">
        <v>2</v>
      </c>
      <c r="F82" s="26">
        <v>2</v>
      </c>
      <c r="G82" s="26">
        <v>2</v>
      </c>
      <c r="H82" s="26">
        <v>2</v>
      </c>
      <c r="I82" s="26">
        <v>2</v>
      </c>
      <c r="J82" s="26">
        <v>2</v>
      </c>
      <c r="K82" s="26">
        <v>2</v>
      </c>
      <c r="L82" s="26">
        <v>2</v>
      </c>
      <c r="M82" s="26">
        <v>2</v>
      </c>
      <c r="N82" s="26">
        <v>2</v>
      </c>
      <c r="O82" s="26">
        <v>2</v>
      </c>
      <c r="P82" s="26">
        <v>2</v>
      </c>
      <c r="Q82" s="26">
        <v>2</v>
      </c>
      <c r="R82" s="26">
        <v>2</v>
      </c>
      <c r="S82" s="26">
        <v>2</v>
      </c>
      <c r="T82" s="26">
        <v>2</v>
      </c>
      <c r="U82" s="27"/>
      <c r="V82" s="27"/>
      <c r="W82" s="28">
        <v>1</v>
      </c>
      <c r="X82" s="28">
        <v>1</v>
      </c>
      <c r="Y82" s="28">
        <v>1</v>
      </c>
      <c r="Z82" s="28">
        <v>1</v>
      </c>
      <c r="AA82" s="28">
        <v>1</v>
      </c>
      <c r="AB82" s="28">
        <v>1</v>
      </c>
      <c r="AC82" s="28">
        <v>1</v>
      </c>
      <c r="AD82" s="28">
        <v>1</v>
      </c>
      <c r="AE82" s="28">
        <v>1</v>
      </c>
      <c r="AF82" s="28">
        <v>1</v>
      </c>
      <c r="AG82" s="28">
        <v>1</v>
      </c>
      <c r="AH82" s="28">
        <v>1</v>
      </c>
      <c r="AI82" s="28">
        <v>1</v>
      </c>
      <c r="AJ82" s="28">
        <v>1</v>
      </c>
      <c r="AK82" s="28">
        <v>1</v>
      </c>
      <c r="AL82" s="28">
        <v>1</v>
      </c>
      <c r="AM82" s="28">
        <v>1</v>
      </c>
      <c r="AN82" s="28">
        <v>1</v>
      </c>
      <c r="AO82" s="28">
        <v>1</v>
      </c>
      <c r="AP82" s="28">
        <v>1</v>
      </c>
      <c r="AQ82" s="28">
        <v>1</v>
      </c>
      <c r="AR82" s="90"/>
      <c r="AS82" s="88"/>
      <c r="AT82" s="90"/>
      <c r="AU82" s="29"/>
      <c r="AV82" s="29"/>
      <c r="AW82" s="29"/>
      <c r="AX82" s="29"/>
      <c r="AY82" s="29"/>
      <c r="AZ82" s="29"/>
      <c r="BA82" s="29"/>
      <c r="BB82" s="29"/>
      <c r="BC82" s="54"/>
      <c r="BD82" s="136"/>
      <c r="BE82" s="136"/>
      <c r="BF82" s="81"/>
      <c r="BG82" s="81"/>
      <c r="BH82" s="95"/>
      <c r="BI82" s="81"/>
      <c r="BJ82" s="105"/>
      <c r="BK82" s="84"/>
      <c r="BL82" s="84"/>
      <c r="BM82" s="84"/>
    </row>
    <row r="83" spans="1:65" x14ac:dyDescent="0.3">
      <c r="A83" s="30"/>
      <c r="B83" s="37"/>
      <c r="C83" s="32" t="s">
        <v>27</v>
      </c>
      <c r="D83" s="38">
        <v>1</v>
      </c>
      <c r="E83" s="38"/>
      <c r="F83" s="38">
        <v>1</v>
      </c>
      <c r="G83" s="38"/>
      <c r="H83" s="38">
        <v>1</v>
      </c>
      <c r="I83" s="38"/>
      <c r="J83" s="38">
        <v>1</v>
      </c>
      <c r="K83" s="38"/>
      <c r="L83" s="38">
        <v>1</v>
      </c>
      <c r="M83" s="38"/>
      <c r="N83" s="38">
        <v>1</v>
      </c>
      <c r="O83" s="38"/>
      <c r="P83" s="38">
        <v>1</v>
      </c>
      <c r="Q83" s="38"/>
      <c r="R83" s="38">
        <v>1</v>
      </c>
      <c r="S83" s="38"/>
      <c r="T83" s="34">
        <v>1</v>
      </c>
      <c r="U83" s="39"/>
      <c r="V83" s="39"/>
      <c r="W83" s="38">
        <v>1</v>
      </c>
      <c r="X83" s="38"/>
      <c r="Y83" s="38">
        <v>1</v>
      </c>
      <c r="Z83" s="38"/>
      <c r="AA83" s="38">
        <v>1</v>
      </c>
      <c r="AB83" s="38"/>
      <c r="AC83" s="38">
        <v>1</v>
      </c>
      <c r="AD83" s="38"/>
      <c r="AE83" s="38">
        <v>1</v>
      </c>
      <c r="AF83" s="38"/>
      <c r="AG83" s="38">
        <v>1</v>
      </c>
      <c r="AH83" s="38"/>
      <c r="AI83" s="38">
        <v>1</v>
      </c>
      <c r="AJ83" s="38"/>
      <c r="AK83" s="38">
        <v>1</v>
      </c>
      <c r="AL83" s="38"/>
      <c r="AM83" s="38">
        <v>1</v>
      </c>
      <c r="AN83" s="38"/>
      <c r="AO83" s="38">
        <v>1</v>
      </c>
      <c r="AP83" s="38"/>
      <c r="AQ83" s="38"/>
      <c r="AR83" s="92"/>
      <c r="AS83" s="88"/>
      <c r="AT83" s="92"/>
      <c r="AU83" s="39"/>
      <c r="AV83" s="39"/>
      <c r="AW83" s="39"/>
      <c r="AX83" s="39"/>
      <c r="AY83" s="39"/>
      <c r="AZ83" s="39"/>
      <c r="BA83" s="39"/>
      <c r="BB83" s="39"/>
      <c r="BC83" s="45"/>
      <c r="BD83" s="136"/>
      <c r="BE83" s="136"/>
      <c r="BF83" s="81"/>
      <c r="BG83" s="81"/>
      <c r="BH83" s="147"/>
      <c r="BI83" s="57"/>
      <c r="BJ83" s="164"/>
      <c r="BK83" s="84"/>
      <c r="BL83" s="84"/>
      <c r="BM83" s="84"/>
    </row>
    <row r="84" spans="1:65" x14ac:dyDescent="0.3">
      <c r="A84" s="24" t="s">
        <v>31</v>
      </c>
      <c r="B84" s="24">
        <f>BJ84</f>
        <v>0</v>
      </c>
      <c r="C84" s="25" t="s">
        <v>24</v>
      </c>
      <c r="D84" s="26">
        <v>2</v>
      </c>
      <c r="E84" s="26">
        <v>2</v>
      </c>
      <c r="F84" s="26">
        <v>2</v>
      </c>
      <c r="G84" s="26">
        <v>2</v>
      </c>
      <c r="H84" s="26">
        <v>2</v>
      </c>
      <c r="I84" s="26">
        <v>2</v>
      </c>
      <c r="J84" s="26">
        <v>2</v>
      </c>
      <c r="K84" s="26">
        <v>2</v>
      </c>
      <c r="L84" s="26">
        <v>2</v>
      </c>
      <c r="M84" s="28">
        <v>2</v>
      </c>
      <c r="N84" s="26">
        <v>2</v>
      </c>
      <c r="O84" s="26">
        <v>2</v>
      </c>
      <c r="P84" s="26">
        <v>2</v>
      </c>
      <c r="Q84" s="26">
        <v>2</v>
      </c>
      <c r="R84" s="26">
        <v>2</v>
      </c>
      <c r="S84" s="26">
        <v>2</v>
      </c>
      <c r="T84" s="26">
        <v>2</v>
      </c>
      <c r="U84" s="27"/>
      <c r="V84" s="27"/>
      <c r="W84" s="28">
        <v>2</v>
      </c>
      <c r="X84" s="28">
        <v>2</v>
      </c>
      <c r="Y84" s="28">
        <v>2</v>
      </c>
      <c r="Z84" s="28">
        <v>2</v>
      </c>
      <c r="AA84" s="28">
        <v>2</v>
      </c>
      <c r="AB84" s="28">
        <v>2</v>
      </c>
      <c r="AC84" s="28">
        <v>2</v>
      </c>
      <c r="AD84" s="28">
        <v>2</v>
      </c>
      <c r="AE84" s="28">
        <v>2</v>
      </c>
      <c r="AF84" s="28">
        <v>2</v>
      </c>
      <c r="AG84" s="28">
        <v>2</v>
      </c>
      <c r="AH84" s="28">
        <v>2</v>
      </c>
      <c r="AI84" s="28">
        <v>2</v>
      </c>
      <c r="AJ84" s="28">
        <v>2</v>
      </c>
      <c r="AK84" s="28">
        <v>2</v>
      </c>
      <c r="AL84" s="28">
        <v>2</v>
      </c>
      <c r="AM84" s="28">
        <v>2</v>
      </c>
      <c r="AN84" s="28">
        <v>2</v>
      </c>
      <c r="AO84" s="28">
        <v>2</v>
      </c>
      <c r="AP84" s="28">
        <v>2</v>
      </c>
      <c r="AQ84" s="28">
        <v>2</v>
      </c>
      <c r="AR84" s="90"/>
      <c r="AS84" s="88"/>
      <c r="AT84" s="90"/>
      <c r="AU84" s="29"/>
      <c r="AV84" s="29"/>
      <c r="AW84" s="29"/>
      <c r="AX84" s="29"/>
      <c r="AY84" s="29"/>
      <c r="AZ84" s="29"/>
      <c r="BA84" s="29"/>
      <c r="BB84" s="29"/>
      <c r="BC84" s="54"/>
      <c r="BD84" s="136"/>
      <c r="BE84" s="136"/>
      <c r="BF84" s="81"/>
      <c r="BG84" s="81"/>
      <c r="BH84" s="95"/>
      <c r="BI84" s="81"/>
      <c r="BJ84" s="105"/>
      <c r="BK84" s="84"/>
      <c r="BL84" s="84"/>
      <c r="BM84" s="84"/>
    </row>
    <row r="85" spans="1:65" x14ac:dyDescent="0.3">
      <c r="A85" s="30"/>
      <c r="B85" s="37"/>
      <c r="C85" s="32" t="s">
        <v>27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38">
        <v>1</v>
      </c>
      <c r="J85" s="38">
        <v>1</v>
      </c>
      <c r="K85" s="38">
        <v>1</v>
      </c>
      <c r="L85" s="38">
        <v>1</v>
      </c>
      <c r="M85" s="38">
        <v>1</v>
      </c>
      <c r="N85" s="38">
        <v>1</v>
      </c>
      <c r="O85" s="38">
        <v>1</v>
      </c>
      <c r="P85" s="38">
        <v>1</v>
      </c>
      <c r="Q85" s="38">
        <v>1</v>
      </c>
      <c r="R85" s="38">
        <v>1</v>
      </c>
      <c r="S85" s="38">
        <v>1</v>
      </c>
      <c r="T85" s="38">
        <v>1</v>
      </c>
      <c r="U85" s="39"/>
      <c r="V85" s="39"/>
      <c r="W85" s="38">
        <v>1</v>
      </c>
      <c r="X85" s="38">
        <v>1</v>
      </c>
      <c r="Y85" s="38">
        <v>1</v>
      </c>
      <c r="Z85" s="38">
        <v>1</v>
      </c>
      <c r="AA85" s="38">
        <v>1</v>
      </c>
      <c r="AB85" s="38">
        <v>1</v>
      </c>
      <c r="AC85" s="38">
        <v>1</v>
      </c>
      <c r="AD85" s="38">
        <v>1</v>
      </c>
      <c r="AE85" s="38">
        <v>1</v>
      </c>
      <c r="AF85" s="38">
        <v>1</v>
      </c>
      <c r="AG85" s="38">
        <v>1</v>
      </c>
      <c r="AH85" s="38">
        <v>1</v>
      </c>
      <c r="AI85" s="38">
        <v>1</v>
      </c>
      <c r="AJ85" s="38">
        <v>1</v>
      </c>
      <c r="AK85" s="38">
        <v>1</v>
      </c>
      <c r="AL85" s="38">
        <v>1</v>
      </c>
      <c r="AM85" s="38">
        <v>1</v>
      </c>
      <c r="AN85" s="38">
        <v>1</v>
      </c>
      <c r="AO85" s="38">
        <v>1</v>
      </c>
      <c r="AP85" s="38">
        <v>1</v>
      </c>
      <c r="AQ85" s="38">
        <v>1</v>
      </c>
      <c r="AR85" s="92"/>
      <c r="AS85" s="88"/>
      <c r="AT85" s="92"/>
      <c r="AU85" s="39"/>
      <c r="AV85" s="39"/>
      <c r="AW85" s="39"/>
      <c r="AX85" s="39"/>
      <c r="AY85" s="39"/>
      <c r="AZ85" s="39"/>
      <c r="BA85" s="39"/>
      <c r="BB85" s="39"/>
      <c r="BC85" s="45"/>
      <c r="BD85" s="136"/>
      <c r="BE85" s="136"/>
      <c r="BF85" s="81"/>
      <c r="BG85" s="81"/>
      <c r="BH85" s="95"/>
      <c r="BI85" s="81"/>
      <c r="BJ85" s="164"/>
      <c r="BK85" s="84"/>
      <c r="BL85" s="84"/>
      <c r="BM85" s="84"/>
    </row>
    <row r="86" spans="1:65" x14ac:dyDescent="0.3">
      <c r="A86" s="24" t="s">
        <v>32</v>
      </c>
      <c r="B86" s="24">
        <f>BJ86</f>
        <v>0</v>
      </c>
      <c r="C86" s="25" t="s">
        <v>24</v>
      </c>
      <c r="D86" s="26">
        <v>1</v>
      </c>
      <c r="E86" s="26">
        <v>1</v>
      </c>
      <c r="F86" s="26">
        <v>1</v>
      </c>
      <c r="G86" s="26">
        <v>1</v>
      </c>
      <c r="H86" s="26">
        <v>1</v>
      </c>
      <c r="I86" s="26">
        <v>1</v>
      </c>
      <c r="J86" s="26">
        <v>1</v>
      </c>
      <c r="K86" s="26">
        <v>1</v>
      </c>
      <c r="L86" s="26">
        <v>1</v>
      </c>
      <c r="M86" s="26">
        <v>1</v>
      </c>
      <c r="N86" s="26">
        <v>1</v>
      </c>
      <c r="O86" s="26">
        <v>1</v>
      </c>
      <c r="P86" s="26">
        <v>1</v>
      </c>
      <c r="Q86" s="26">
        <v>1</v>
      </c>
      <c r="R86" s="26">
        <v>1</v>
      </c>
      <c r="S86" s="26">
        <v>1</v>
      </c>
      <c r="T86" s="26">
        <v>1</v>
      </c>
      <c r="U86" s="39"/>
      <c r="V86" s="39"/>
      <c r="W86" s="26">
        <v>1</v>
      </c>
      <c r="X86" s="26">
        <v>1</v>
      </c>
      <c r="Y86" s="26">
        <v>1</v>
      </c>
      <c r="Z86" s="26">
        <v>1</v>
      </c>
      <c r="AA86" s="26">
        <v>1</v>
      </c>
      <c r="AB86" s="26">
        <v>1</v>
      </c>
      <c r="AC86" s="26">
        <v>1</v>
      </c>
      <c r="AD86" s="26">
        <v>1</v>
      </c>
      <c r="AE86" s="26">
        <v>1</v>
      </c>
      <c r="AF86" s="26">
        <v>1</v>
      </c>
      <c r="AG86" s="26">
        <v>1</v>
      </c>
      <c r="AH86" s="26">
        <v>1</v>
      </c>
      <c r="AI86" s="26">
        <v>1</v>
      </c>
      <c r="AJ86" s="26">
        <v>1</v>
      </c>
      <c r="AK86" s="26">
        <v>1</v>
      </c>
      <c r="AL86" s="26">
        <v>1</v>
      </c>
      <c r="AM86" s="26">
        <v>1</v>
      </c>
      <c r="AN86" s="26">
        <v>1</v>
      </c>
      <c r="AO86" s="26">
        <v>1</v>
      </c>
      <c r="AP86" s="26">
        <v>1</v>
      </c>
      <c r="AQ86" s="26">
        <v>1</v>
      </c>
      <c r="AR86" s="93"/>
      <c r="AS86" s="88"/>
      <c r="AT86" s="93"/>
      <c r="AU86" s="39"/>
      <c r="AV86" s="39"/>
      <c r="AW86" s="39"/>
      <c r="AX86" s="39"/>
      <c r="AY86" s="39"/>
      <c r="AZ86" s="39"/>
      <c r="BA86" s="39"/>
      <c r="BB86" s="39"/>
      <c r="BC86" s="45"/>
      <c r="BD86" s="136"/>
      <c r="BE86" s="136"/>
      <c r="BF86" s="81"/>
      <c r="BG86" s="81"/>
      <c r="BH86" s="95"/>
      <c r="BI86" s="81"/>
      <c r="BJ86" s="105"/>
      <c r="BK86" s="84"/>
      <c r="BL86" s="84"/>
      <c r="BM86" s="84"/>
    </row>
    <row r="87" spans="1:65" x14ac:dyDescent="0.3">
      <c r="A87" s="30"/>
      <c r="B87" s="37"/>
      <c r="C87" s="32" t="s">
        <v>27</v>
      </c>
      <c r="D87" s="38">
        <v>1</v>
      </c>
      <c r="E87" s="38"/>
      <c r="F87" s="38">
        <v>1</v>
      </c>
      <c r="G87" s="38"/>
      <c r="H87" s="38">
        <v>1</v>
      </c>
      <c r="I87" s="38"/>
      <c r="J87" s="38">
        <v>1</v>
      </c>
      <c r="K87" s="38"/>
      <c r="L87" s="38">
        <v>1</v>
      </c>
      <c r="M87" s="38"/>
      <c r="N87" s="38">
        <v>1</v>
      </c>
      <c r="O87" s="38"/>
      <c r="P87" s="38">
        <v>1</v>
      </c>
      <c r="Q87" s="38"/>
      <c r="R87" s="38">
        <v>1</v>
      </c>
      <c r="S87" s="38"/>
      <c r="T87" s="34"/>
      <c r="U87" s="39"/>
      <c r="V87" s="39"/>
      <c r="W87" s="38">
        <v>1</v>
      </c>
      <c r="X87" s="38"/>
      <c r="Y87" s="38">
        <v>1</v>
      </c>
      <c r="Z87" s="38"/>
      <c r="AA87" s="38">
        <v>1</v>
      </c>
      <c r="AB87" s="38"/>
      <c r="AC87" s="38">
        <v>1</v>
      </c>
      <c r="AD87" s="38"/>
      <c r="AE87" s="38">
        <v>1</v>
      </c>
      <c r="AF87" s="38"/>
      <c r="AG87" s="38">
        <v>1</v>
      </c>
      <c r="AH87" s="38"/>
      <c r="AI87" s="38">
        <v>1</v>
      </c>
      <c r="AJ87" s="38"/>
      <c r="AK87" s="38">
        <v>1</v>
      </c>
      <c r="AL87" s="38"/>
      <c r="AM87" s="38">
        <v>1</v>
      </c>
      <c r="AN87" s="38"/>
      <c r="AO87" s="38">
        <v>1</v>
      </c>
      <c r="AP87" s="38"/>
      <c r="AQ87" s="38">
        <v>1</v>
      </c>
      <c r="AR87" s="92"/>
      <c r="AS87" s="88"/>
      <c r="AT87" s="92"/>
      <c r="AU87" s="39"/>
      <c r="AV87" s="39"/>
      <c r="AW87" s="39"/>
      <c r="AX87" s="39"/>
      <c r="AY87" s="39"/>
      <c r="AZ87" s="39"/>
      <c r="BA87" s="39"/>
      <c r="BB87" s="39"/>
      <c r="BC87" s="45"/>
      <c r="BD87" s="136"/>
      <c r="BE87" s="136"/>
      <c r="BF87" s="81"/>
      <c r="BG87" s="81"/>
      <c r="BH87" s="95"/>
      <c r="BI87" s="81"/>
      <c r="BJ87" s="164"/>
      <c r="BK87" s="84"/>
      <c r="BL87" s="84"/>
      <c r="BM87" s="84"/>
    </row>
    <row r="88" spans="1:65" x14ac:dyDescent="0.3">
      <c r="A88" s="24" t="s">
        <v>33</v>
      </c>
      <c r="B88" s="24">
        <f>BJ88</f>
        <v>0</v>
      </c>
      <c r="C88" s="25" t="s">
        <v>24</v>
      </c>
      <c r="D88" s="26">
        <v>3</v>
      </c>
      <c r="E88" s="26">
        <v>3</v>
      </c>
      <c r="F88" s="26">
        <v>3</v>
      </c>
      <c r="G88" s="26">
        <v>3</v>
      </c>
      <c r="H88" s="26">
        <v>3</v>
      </c>
      <c r="I88" s="26">
        <v>3</v>
      </c>
      <c r="J88" s="26">
        <v>3</v>
      </c>
      <c r="K88" s="26">
        <v>3</v>
      </c>
      <c r="L88" s="26">
        <v>3</v>
      </c>
      <c r="M88" s="26">
        <v>3</v>
      </c>
      <c r="N88" s="26">
        <v>3</v>
      </c>
      <c r="O88" s="26">
        <v>3</v>
      </c>
      <c r="P88" s="26">
        <v>3</v>
      </c>
      <c r="Q88" s="26">
        <v>3</v>
      </c>
      <c r="R88" s="26">
        <v>3</v>
      </c>
      <c r="S88" s="26">
        <v>3</v>
      </c>
      <c r="T88" s="26">
        <v>3</v>
      </c>
      <c r="U88" s="39"/>
      <c r="V88" s="39"/>
      <c r="W88" s="26">
        <v>4</v>
      </c>
      <c r="X88" s="26">
        <v>4</v>
      </c>
      <c r="Y88" s="26">
        <v>4</v>
      </c>
      <c r="Z88" s="26">
        <v>4</v>
      </c>
      <c r="AA88" s="26">
        <v>4</v>
      </c>
      <c r="AB88" s="26">
        <v>4</v>
      </c>
      <c r="AC88" s="26">
        <v>4</v>
      </c>
      <c r="AD88" s="26">
        <v>4</v>
      </c>
      <c r="AE88" s="26">
        <v>4</v>
      </c>
      <c r="AF88" s="26">
        <v>4</v>
      </c>
      <c r="AG88" s="26">
        <v>4</v>
      </c>
      <c r="AH88" s="26">
        <v>4</v>
      </c>
      <c r="AI88" s="26">
        <v>4</v>
      </c>
      <c r="AJ88" s="26">
        <v>4</v>
      </c>
      <c r="AK88" s="26">
        <v>4</v>
      </c>
      <c r="AL88" s="26">
        <v>4</v>
      </c>
      <c r="AM88" s="26">
        <v>4</v>
      </c>
      <c r="AN88" s="26">
        <v>4</v>
      </c>
      <c r="AO88" s="26">
        <v>4</v>
      </c>
      <c r="AP88" s="26">
        <v>4</v>
      </c>
      <c r="AQ88" s="26">
        <v>4</v>
      </c>
      <c r="AR88" s="93"/>
      <c r="AS88" s="88"/>
      <c r="AT88" s="93"/>
      <c r="AU88" s="39"/>
      <c r="AV88" s="39"/>
      <c r="AW88" s="39"/>
      <c r="AX88" s="39"/>
      <c r="AY88" s="39"/>
      <c r="AZ88" s="39"/>
      <c r="BA88" s="39"/>
      <c r="BB88" s="39"/>
      <c r="BC88" s="45"/>
      <c r="BD88" s="136"/>
      <c r="BE88" s="136"/>
      <c r="BF88" s="81"/>
      <c r="BG88" s="81"/>
      <c r="BH88" s="95"/>
      <c r="BI88" s="81"/>
      <c r="BJ88" s="105"/>
      <c r="BK88" s="84"/>
      <c r="BL88" s="84"/>
      <c r="BM88" s="84"/>
    </row>
    <row r="89" spans="1:65" x14ac:dyDescent="0.3">
      <c r="A89" s="30"/>
      <c r="B89" s="37"/>
      <c r="C89" s="32" t="s">
        <v>27</v>
      </c>
      <c r="D89" s="38">
        <v>1</v>
      </c>
      <c r="E89" s="38">
        <v>1</v>
      </c>
      <c r="F89" s="38">
        <v>2</v>
      </c>
      <c r="G89" s="38">
        <v>1</v>
      </c>
      <c r="H89" s="38">
        <v>2</v>
      </c>
      <c r="I89" s="38">
        <v>1</v>
      </c>
      <c r="J89" s="38">
        <v>2</v>
      </c>
      <c r="K89" s="38">
        <v>1</v>
      </c>
      <c r="L89" s="38">
        <v>2</v>
      </c>
      <c r="M89" s="38">
        <v>1</v>
      </c>
      <c r="N89" s="38">
        <v>2</v>
      </c>
      <c r="O89" s="38">
        <v>1</v>
      </c>
      <c r="P89" s="38">
        <v>2</v>
      </c>
      <c r="Q89" s="38">
        <v>1</v>
      </c>
      <c r="R89" s="38">
        <v>2</v>
      </c>
      <c r="S89" s="38">
        <v>1</v>
      </c>
      <c r="T89" s="38">
        <v>2</v>
      </c>
      <c r="U89" s="39"/>
      <c r="V89" s="39"/>
      <c r="W89" s="38">
        <v>3</v>
      </c>
      <c r="X89" s="38">
        <v>2</v>
      </c>
      <c r="Y89" s="38">
        <v>2</v>
      </c>
      <c r="Z89" s="38">
        <v>2</v>
      </c>
      <c r="AA89" s="38">
        <v>2</v>
      </c>
      <c r="AB89" s="38">
        <v>2</v>
      </c>
      <c r="AC89" s="38">
        <v>2</v>
      </c>
      <c r="AD89" s="38">
        <v>2</v>
      </c>
      <c r="AE89" s="38">
        <v>2</v>
      </c>
      <c r="AF89" s="38">
        <v>2</v>
      </c>
      <c r="AG89" s="38">
        <v>2</v>
      </c>
      <c r="AH89" s="38">
        <v>2</v>
      </c>
      <c r="AI89" s="38">
        <v>2</v>
      </c>
      <c r="AJ89" s="38">
        <v>2</v>
      </c>
      <c r="AK89" s="38">
        <v>2</v>
      </c>
      <c r="AL89" s="38">
        <v>2</v>
      </c>
      <c r="AM89" s="38">
        <v>2</v>
      </c>
      <c r="AN89" s="38">
        <v>2</v>
      </c>
      <c r="AO89" s="38">
        <v>2</v>
      </c>
      <c r="AP89" s="38">
        <v>2</v>
      </c>
      <c r="AQ89" s="38">
        <v>2</v>
      </c>
      <c r="AR89" s="92"/>
      <c r="AS89" s="88"/>
      <c r="AT89" s="92"/>
      <c r="AU89" s="39"/>
      <c r="AV89" s="39"/>
      <c r="AW89" s="39"/>
      <c r="AX89" s="39"/>
      <c r="AY89" s="39"/>
      <c r="AZ89" s="39"/>
      <c r="BA89" s="39"/>
      <c r="BB89" s="39"/>
      <c r="BC89" s="45"/>
      <c r="BD89" s="136"/>
      <c r="BE89" s="136"/>
      <c r="BF89" s="81"/>
      <c r="BG89" s="81"/>
      <c r="BH89" s="95"/>
      <c r="BI89" s="81"/>
      <c r="BJ89" s="164"/>
      <c r="BK89" s="84"/>
      <c r="BL89" s="84"/>
      <c r="BM89" s="84"/>
    </row>
    <row r="90" spans="1:65" s="94" customFormat="1" ht="20.25" customHeight="1" x14ac:dyDescent="0.3">
      <c r="A90" s="24" t="s">
        <v>34</v>
      </c>
      <c r="B90" s="24">
        <f>BJ90</f>
        <v>0</v>
      </c>
      <c r="C90" s="25" t="s">
        <v>24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7"/>
      <c r="V90" s="27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93"/>
      <c r="AS90" s="88"/>
      <c r="AT90" s="93"/>
      <c r="AU90" s="39"/>
      <c r="AV90" s="39"/>
      <c r="AW90" s="39"/>
      <c r="AX90" s="39"/>
      <c r="AY90" s="39"/>
      <c r="AZ90" s="39"/>
      <c r="BA90" s="39"/>
      <c r="BB90" s="39"/>
      <c r="BC90" s="45"/>
      <c r="BD90" s="136"/>
      <c r="BE90" s="136"/>
      <c r="BF90" s="81"/>
      <c r="BG90" s="81"/>
      <c r="BH90" s="95"/>
      <c r="BI90" s="81"/>
      <c r="BJ90" s="105"/>
      <c r="BK90" s="84"/>
      <c r="BL90" s="84"/>
      <c r="BM90" s="84"/>
    </row>
    <row r="91" spans="1:65" s="94" customFormat="1" ht="20.25" customHeight="1" x14ac:dyDescent="0.3">
      <c r="A91" s="24"/>
      <c r="B91" s="24"/>
      <c r="C91" s="32" t="s">
        <v>27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27"/>
      <c r="V91" s="27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93"/>
      <c r="AS91" s="88"/>
      <c r="AT91" s="93"/>
      <c r="AU91" s="39"/>
      <c r="AV91" s="39"/>
      <c r="AW91" s="39"/>
      <c r="AX91" s="39"/>
      <c r="AY91" s="39"/>
      <c r="AZ91" s="39"/>
      <c r="BA91" s="39"/>
      <c r="BB91" s="39"/>
      <c r="BC91" s="45"/>
      <c r="BD91" s="136"/>
      <c r="BE91" s="136"/>
      <c r="BF91" s="81"/>
      <c r="BG91" s="81"/>
      <c r="BH91" s="95"/>
      <c r="BI91" s="81"/>
      <c r="BJ91" s="105"/>
      <c r="BK91" s="84"/>
      <c r="BL91" s="84"/>
      <c r="BM91" s="84"/>
    </row>
    <row r="92" spans="1:65" s="94" customFormat="1" ht="20.25" customHeight="1" x14ac:dyDescent="0.3">
      <c r="A92" s="24" t="str">
        <f>[1]ЭЛЕКТРОМОНТЕР!A15</f>
        <v>ОД.09</v>
      </c>
      <c r="B92" s="24" t="str">
        <f>[1]ЭЛЕКТРОМОНТЕР!B15</f>
        <v>Экология</v>
      </c>
      <c r="C92" s="25" t="s">
        <v>24</v>
      </c>
      <c r="D92" s="26">
        <v>1</v>
      </c>
      <c r="E92" s="26">
        <v>1</v>
      </c>
      <c r="F92" s="26">
        <v>1</v>
      </c>
      <c r="G92" s="26">
        <v>1</v>
      </c>
      <c r="H92" s="26">
        <v>1</v>
      </c>
      <c r="I92" s="26">
        <v>1</v>
      </c>
      <c r="J92" s="26">
        <v>1</v>
      </c>
      <c r="K92" s="26">
        <v>1</v>
      </c>
      <c r="L92" s="26">
        <v>1</v>
      </c>
      <c r="M92" s="26">
        <v>1</v>
      </c>
      <c r="N92" s="26">
        <v>1</v>
      </c>
      <c r="O92" s="26">
        <v>1</v>
      </c>
      <c r="P92" s="26">
        <v>1</v>
      </c>
      <c r="Q92" s="26">
        <v>1</v>
      </c>
      <c r="R92" s="26">
        <v>1</v>
      </c>
      <c r="S92" s="26">
        <v>1</v>
      </c>
      <c r="T92" s="26">
        <v>1</v>
      </c>
      <c r="U92" s="27"/>
      <c r="V92" s="27"/>
      <c r="W92" s="26">
        <v>1</v>
      </c>
      <c r="X92" s="26">
        <v>1</v>
      </c>
      <c r="Y92" s="26">
        <v>1</v>
      </c>
      <c r="Z92" s="26">
        <v>1</v>
      </c>
      <c r="AA92" s="26">
        <v>1</v>
      </c>
      <c r="AB92" s="26">
        <v>1</v>
      </c>
      <c r="AC92" s="26">
        <v>1</v>
      </c>
      <c r="AD92" s="26">
        <v>1</v>
      </c>
      <c r="AE92" s="26">
        <v>1</v>
      </c>
      <c r="AF92" s="26">
        <v>1</v>
      </c>
      <c r="AG92" s="26">
        <v>1</v>
      </c>
      <c r="AH92" s="26">
        <v>1</v>
      </c>
      <c r="AI92" s="26">
        <v>1</v>
      </c>
      <c r="AJ92" s="26">
        <v>1</v>
      </c>
      <c r="AK92" s="26">
        <v>1</v>
      </c>
      <c r="AL92" s="26">
        <v>1</v>
      </c>
      <c r="AM92" s="26">
        <v>1</v>
      </c>
      <c r="AN92" s="26">
        <v>1</v>
      </c>
      <c r="AO92" s="26">
        <v>1</v>
      </c>
      <c r="AP92" s="26">
        <v>1</v>
      </c>
      <c r="AQ92" s="26">
        <v>1</v>
      </c>
      <c r="AR92" s="93"/>
      <c r="AS92" s="88"/>
      <c r="AT92" s="93"/>
      <c r="AU92" s="39"/>
      <c r="AV92" s="39"/>
      <c r="AW92" s="39"/>
      <c r="AX92" s="39"/>
      <c r="AY92" s="39"/>
      <c r="AZ92" s="39"/>
      <c r="BA92" s="39"/>
      <c r="BB92" s="39"/>
      <c r="BC92" s="45"/>
      <c r="BD92" s="136"/>
      <c r="BE92" s="136"/>
      <c r="BF92" s="81"/>
      <c r="BG92" s="81"/>
      <c r="BH92" s="147"/>
      <c r="BI92" s="81"/>
      <c r="BJ92" s="105"/>
      <c r="BK92" s="84"/>
      <c r="BL92" s="84"/>
      <c r="BM92" s="84"/>
    </row>
    <row r="93" spans="1:65" x14ac:dyDescent="0.3">
      <c r="A93" s="30"/>
      <c r="B93" s="37"/>
      <c r="C93" s="32" t="s">
        <v>27</v>
      </c>
      <c r="D93" s="38">
        <v>1</v>
      </c>
      <c r="E93" s="38"/>
      <c r="F93" s="38">
        <v>1</v>
      </c>
      <c r="G93" s="38"/>
      <c r="H93" s="38">
        <v>1</v>
      </c>
      <c r="I93" s="38"/>
      <c r="J93" s="38"/>
      <c r="K93" s="38">
        <v>1</v>
      </c>
      <c r="L93" s="38"/>
      <c r="M93" s="38">
        <v>1</v>
      </c>
      <c r="N93" s="38"/>
      <c r="O93" s="38">
        <v>1</v>
      </c>
      <c r="P93" s="38"/>
      <c r="Q93" s="38">
        <v>1</v>
      </c>
      <c r="R93" s="38"/>
      <c r="S93" s="38">
        <v>1</v>
      </c>
      <c r="T93" s="38"/>
      <c r="U93" s="39"/>
      <c r="V93" s="39"/>
      <c r="W93" s="38">
        <v>1</v>
      </c>
      <c r="X93" s="38"/>
      <c r="Y93" s="38">
        <v>1</v>
      </c>
      <c r="Z93" s="38"/>
      <c r="AA93" s="38">
        <v>1</v>
      </c>
      <c r="AB93" s="38"/>
      <c r="AC93" s="38">
        <v>1</v>
      </c>
      <c r="AD93" s="38"/>
      <c r="AE93" s="38">
        <v>1</v>
      </c>
      <c r="AF93" s="38"/>
      <c r="AG93" s="38">
        <v>1</v>
      </c>
      <c r="AH93" s="38"/>
      <c r="AI93" s="38">
        <v>1</v>
      </c>
      <c r="AJ93" s="38"/>
      <c r="AK93" s="38">
        <v>1</v>
      </c>
      <c r="AL93" s="38"/>
      <c r="AM93" s="38">
        <v>1</v>
      </c>
      <c r="AN93" s="38"/>
      <c r="AO93" s="38">
        <v>1</v>
      </c>
      <c r="AP93" s="38">
        <v>1</v>
      </c>
      <c r="AQ93" s="38"/>
      <c r="AR93" s="92"/>
      <c r="AS93" s="88"/>
      <c r="AT93" s="92"/>
      <c r="AU93" s="39"/>
      <c r="AV93" s="39"/>
      <c r="AW93" s="39"/>
      <c r="AX93" s="39"/>
      <c r="AY93" s="39"/>
      <c r="AZ93" s="39"/>
      <c r="BA93" s="39"/>
      <c r="BB93" s="39"/>
      <c r="BC93" s="45"/>
      <c r="BD93" s="136"/>
      <c r="BE93" s="136"/>
      <c r="BF93" s="81"/>
      <c r="BG93" s="81"/>
      <c r="BH93" s="95"/>
      <c r="BI93" s="81"/>
      <c r="BJ93" s="164"/>
      <c r="BK93" s="84"/>
      <c r="BL93" s="84"/>
      <c r="BM93" s="84"/>
    </row>
    <row r="94" spans="1:65" x14ac:dyDescent="0.3">
      <c r="A94" s="24" t="s">
        <v>35</v>
      </c>
      <c r="B94" s="24">
        <f>BJ94</f>
        <v>0</v>
      </c>
      <c r="C94" s="25" t="s">
        <v>24</v>
      </c>
      <c r="D94" s="97">
        <v>1</v>
      </c>
      <c r="E94" s="97">
        <v>1</v>
      </c>
      <c r="F94" s="97">
        <v>1</v>
      </c>
      <c r="G94" s="97">
        <v>1</v>
      </c>
      <c r="H94" s="97">
        <v>1</v>
      </c>
      <c r="I94" s="97">
        <v>1</v>
      </c>
      <c r="J94" s="97">
        <v>1</v>
      </c>
      <c r="K94" s="97">
        <v>1</v>
      </c>
      <c r="L94" s="97">
        <v>1</v>
      </c>
      <c r="M94" s="97">
        <v>1</v>
      </c>
      <c r="N94" s="97">
        <v>1</v>
      </c>
      <c r="O94" s="97">
        <v>1</v>
      </c>
      <c r="P94" s="97">
        <v>1</v>
      </c>
      <c r="Q94" s="97">
        <v>1</v>
      </c>
      <c r="R94" s="97">
        <v>1</v>
      </c>
      <c r="S94" s="97">
        <v>1</v>
      </c>
      <c r="T94" s="97">
        <v>1</v>
      </c>
      <c r="U94" s="39"/>
      <c r="V94" s="39"/>
      <c r="W94" s="97">
        <v>2</v>
      </c>
      <c r="X94" s="97">
        <v>2</v>
      </c>
      <c r="Y94" s="97">
        <v>2</v>
      </c>
      <c r="Z94" s="97">
        <v>2</v>
      </c>
      <c r="AA94" s="97">
        <v>2</v>
      </c>
      <c r="AB94" s="97">
        <v>2</v>
      </c>
      <c r="AC94" s="97">
        <v>2</v>
      </c>
      <c r="AD94" s="97">
        <v>2</v>
      </c>
      <c r="AE94" s="97">
        <v>2</v>
      </c>
      <c r="AF94" s="97">
        <v>2</v>
      </c>
      <c r="AG94" s="97">
        <v>2</v>
      </c>
      <c r="AH94" s="97">
        <v>2</v>
      </c>
      <c r="AI94" s="97">
        <v>2</v>
      </c>
      <c r="AJ94" s="97">
        <v>2</v>
      </c>
      <c r="AK94" s="97">
        <v>2</v>
      </c>
      <c r="AL94" s="97">
        <v>2</v>
      </c>
      <c r="AM94" s="97">
        <v>2</v>
      </c>
      <c r="AN94" s="97">
        <v>2</v>
      </c>
      <c r="AO94" s="97">
        <v>2</v>
      </c>
      <c r="AP94" s="97">
        <v>2</v>
      </c>
      <c r="AQ94" s="97">
        <v>2</v>
      </c>
      <c r="AR94" s="93"/>
      <c r="AS94" s="88"/>
      <c r="AT94" s="92"/>
      <c r="AU94" s="39"/>
      <c r="AV94" s="39"/>
      <c r="AW94" s="39"/>
      <c r="AX94" s="39"/>
      <c r="AY94" s="39"/>
      <c r="AZ94" s="39"/>
      <c r="BA94" s="39"/>
      <c r="BB94" s="39"/>
      <c r="BC94" s="45"/>
      <c r="BD94" s="136"/>
      <c r="BE94" s="136"/>
      <c r="BF94" s="81"/>
      <c r="BG94" s="81"/>
      <c r="BH94" s="95"/>
      <c r="BI94" s="81"/>
      <c r="BJ94" s="105"/>
      <c r="BK94" s="84"/>
      <c r="BL94" s="84"/>
      <c r="BM94" s="84"/>
    </row>
    <row r="95" spans="1:65" x14ac:dyDescent="0.3">
      <c r="A95" s="30"/>
      <c r="B95" s="37"/>
      <c r="C95" s="32" t="s">
        <v>27</v>
      </c>
      <c r="D95" s="38">
        <v>1</v>
      </c>
      <c r="E95" s="38">
        <v>1</v>
      </c>
      <c r="F95" s="38"/>
      <c r="G95" s="38">
        <v>1</v>
      </c>
      <c r="H95" s="38"/>
      <c r="I95" s="38">
        <v>1</v>
      </c>
      <c r="J95" s="38"/>
      <c r="K95" s="38">
        <v>1</v>
      </c>
      <c r="L95" s="38"/>
      <c r="M95" s="38">
        <v>1</v>
      </c>
      <c r="N95" s="38"/>
      <c r="O95" s="38">
        <v>1</v>
      </c>
      <c r="P95" s="38"/>
      <c r="Q95" s="38">
        <v>1</v>
      </c>
      <c r="R95" s="38"/>
      <c r="S95" s="38">
        <v>1</v>
      </c>
      <c r="T95" s="34"/>
      <c r="U95" s="39"/>
      <c r="V95" s="39"/>
      <c r="W95" s="38">
        <v>1</v>
      </c>
      <c r="X95" s="38">
        <v>1</v>
      </c>
      <c r="Y95" s="38">
        <v>1</v>
      </c>
      <c r="Z95" s="38">
        <v>1</v>
      </c>
      <c r="AA95" s="38">
        <v>1</v>
      </c>
      <c r="AB95" s="38">
        <v>1</v>
      </c>
      <c r="AC95" s="38">
        <v>1</v>
      </c>
      <c r="AD95" s="38">
        <v>1</v>
      </c>
      <c r="AE95" s="38">
        <v>1</v>
      </c>
      <c r="AF95" s="38">
        <v>1</v>
      </c>
      <c r="AG95" s="38">
        <v>1</v>
      </c>
      <c r="AH95" s="38">
        <v>1</v>
      </c>
      <c r="AI95" s="38">
        <v>1</v>
      </c>
      <c r="AJ95" s="38">
        <v>1</v>
      </c>
      <c r="AK95" s="38">
        <v>1</v>
      </c>
      <c r="AL95" s="38">
        <v>1</v>
      </c>
      <c r="AM95" s="38">
        <v>1</v>
      </c>
      <c r="AN95" s="38">
        <v>1</v>
      </c>
      <c r="AO95" s="38">
        <v>1</v>
      </c>
      <c r="AP95" s="38">
        <v>1</v>
      </c>
      <c r="AQ95" s="38">
        <v>1</v>
      </c>
      <c r="AR95" s="92"/>
      <c r="AS95" s="88"/>
      <c r="AT95" s="92"/>
      <c r="AU95" s="39"/>
      <c r="AV95" s="39"/>
      <c r="AW95" s="39"/>
      <c r="AX95" s="39"/>
      <c r="AY95" s="39"/>
      <c r="AZ95" s="39"/>
      <c r="BA95" s="39"/>
      <c r="BB95" s="39"/>
      <c r="BC95" s="45"/>
      <c r="BD95" s="136"/>
      <c r="BE95" s="136"/>
      <c r="BF95" s="81"/>
      <c r="BG95" s="81"/>
      <c r="BH95" s="95"/>
      <c r="BI95" s="81"/>
      <c r="BJ95" s="164"/>
      <c r="BK95" s="84"/>
      <c r="BL95" s="84"/>
      <c r="BM95" s="84"/>
    </row>
    <row r="96" spans="1:65" x14ac:dyDescent="0.3">
      <c r="A96" s="24" t="s">
        <v>36</v>
      </c>
      <c r="B96" s="24">
        <f>BJ96</f>
        <v>0</v>
      </c>
      <c r="C96" s="25" t="s">
        <v>24</v>
      </c>
      <c r="D96" s="26">
        <v>4</v>
      </c>
      <c r="E96" s="26">
        <v>4</v>
      </c>
      <c r="F96" s="26">
        <v>4</v>
      </c>
      <c r="G96" s="26">
        <v>4</v>
      </c>
      <c r="H96" s="26">
        <v>4</v>
      </c>
      <c r="I96" s="26">
        <v>4</v>
      </c>
      <c r="J96" s="26">
        <v>4</v>
      </c>
      <c r="K96" s="26">
        <v>4</v>
      </c>
      <c r="L96" s="26">
        <v>4</v>
      </c>
      <c r="M96" s="26">
        <v>4</v>
      </c>
      <c r="N96" s="26">
        <v>4</v>
      </c>
      <c r="O96" s="26">
        <v>4</v>
      </c>
      <c r="P96" s="26">
        <v>4</v>
      </c>
      <c r="Q96" s="26">
        <v>4</v>
      </c>
      <c r="R96" s="26">
        <v>4</v>
      </c>
      <c r="S96" s="26">
        <v>4</v>
      </c>
      <c r="T96" s="26">
        <v>4</v>
      </c>
      <c r="U96" s="39"/>
      <c r="V96" s="39"/>
      <c r="W96" s="26">
        <v>4</v>
      </c>
      <c r="X96" s="26">
        <v>4</v>
      </c>
      <c r="Y96" s="26">
        <v>4</v>
      </c>
      <c r="Z96" s="26">
        <v>4</v>
      </c>
      <c r="AA96" s="26">
        <v>4</v>
      </c>
      <c r="AB96" s="26">
        <v>4</v>
      </c>
      <c r="AC96" s="26">
        <v>4</v>
      </c>
      <c r="AD96" s="26">
        <v>4</v>
      </c>
      <c r="AE96" s="26">
        <v>4</v>
      </c>
      <c r="AF96" s="26">
        <v>4</v>
      </c>
      <c r="AG96" s="26">
        <v>4</v>
      </c>
      <c r="AH96" s="26">
        <v>4</v>
      </c>
      <c r="AI96" s="26">
        <v>4</v>
      </c>
      <c r="AJ96" s="26">
        <v>4</v>
      </c>
      <c r="AK96" s="26">
        <v>4</v>
      </c>
      <c r="AL96" s="26">
        <v>4</v>
      </c>
      <c r="AM96" s="26">
        <v>4</v>
      </c>
      <c r="AN96" s="26">
        <v>4</v>
      </c>
      <c r="AO96" s="26">
        <v>4</v>
      </c>
      <c r="AP96" s="26">
        <v>4</v>
      </c>
      <c r="AQ96" s="26">
        <v>4</v>
      </c>
      <c r="AR96" s="93"/>
      <c r="AS96" s="88"/>
      <c r="AT96" s="93"/>
      <c r="AU96" s="39"/>
      <c r="AV96" s="39"/>
      <c r="AW96" s="39"/>
      <c r="AX96" s="39"/>
      <c r="AY96" s="39"/>
      <c r="AZ96" s="39"/>
      <c r="BA96" s="39"/>
      <c r="BB96" s="39"/>
      <c r="BC96" s="45"/>
      <c r="BD96" s="136"/>
      <c r="BE96" s="136"/>
      <c r="BF96" s="81"/>
      <c r="BG96" s="81"/>
      <c r="BH96" s="95"/>
      <c r="BI96" s="81"/>
      <c r="BJ96" s="105"/>
      <c r="BK96" s="84"/>
      <c r="BL96" s="84"/>
      <c r="BM96" s="84"/>
    </row>
    <row r="97" spans="1:65" x14ac:dyDescent="0.3">
      <c r="A97" s="37"/>
      <c r="B97" s="37"/>
      <c r="C97" s="32" t="s">
        <v>27</v>
      </c>
      <c r="D97" s="38">
        <v>2</v>
      </c>
      <c r="E97" s="38">
        <v>2</v>
      </c>
      <c r="F97" s="38">
        <v>2</v>
      </c>
      <c r="G97" s="38">
        <v>2</v>
      </c>
      <c r="H97" s="38">
        <v>2</v>
      </c>
      <c r="I97" s="38">
        <v>2</v>
      </c>
      <c r="J97" s="38">
        <v>2</v>
      </c>
      <c r="K97" s="38">
        <v>2</v>
      </c>
      <c r="L97" s="38">
        <v>2</v>
      </c>
      <c r="M97" s="38">
        <v>2</v>
      </c>
      <c r="N97" s="38">
        <v>2</v>
      </c>
      <c r="O97" s="38">
        <v>2</v>
      </c>
      <c r="P97" s="38">
        <v>2</v>
      </c>
      <c r="Q97" s="38">
        <v>2</v>
      </c>
      <c r="R97" s="38">
        <v>2</v>
      </c>
      <c r="S97" s="38">
        <v>2</v>
      </c>
      <c r="T97" s="38">
        <v>2</v>
      </c>
      <c r="U97" s="39"/>
      <c r="V97" s="39"/>
      <c r="W97" s="38">
        <v>2</v>
      </c>
      <c r="X97" s="38">
        <v>2</v>
      </c>
      <c r="Y97" s="38">
        <v>2</v>
      </c>
      <c r="Z97" s="38">
        <v>2</v>
      </c>
      <c r="AA97" s="38">
        <v>2</v>
      </c>
      <c r="AB97" s="38">
        <v>2</v>
      </c>
      <c r="AC97" s="38">
        <v>2</v>
      </c>
      <c r="AD97" s="38">
        <v>2</v>
      </c>
      <c r="AE97" s="38">
        <v>2</v>
      </c>
      <c r="AF97" s="38">
        <v>2</v>
      </c>
      <c r="AG97" s="38">
        <v>2</v>
      </c>
      <c r="AH97" s="38">
        <v>2</v>
      </c>
      <c r="AI97" s="38">
        <v>2</v>
      </c>
      <c r="AJ97" s="38">
        <v>2</v>
      </c>
      <c r="AK97" s="38">
        <v>2</v>
      </c>
      <c r="AL97" s="38">
        <v>2</v>
      </c>
      <c r="AM97" s="38">
        <v>2</v>
      </c>
      <c r="AN97" s="38">
        <v>2</v>
      </c>
      <c r="AO97" s="38">
        <v>2</v>
      </c>
      <c r="AP97" s="38">
        <v>2</v>
      </c>
      <c r="AQ97" s="38">
        <v>2</v>
      </c>
      <c r="AR97" s="92"/>
      <c r="AS97" s="88"/>
      <c r="AT97" s="92"/>
      <c r="AU97" s="39"/>
      <c r="AV97" s="39"/>
      <c r="AW97" s="39"/>
      <c r="AX97" s="39"/>
      <c r="AY97" s="39"/>
      <c r="AZ97" s="39"/>
      <c r="BA97" s="39"/>
      <c r="BB97" s="39"/>
      <c r="BC97" s="45"/>
      <c r="BD97" s="136"/>
      <c r="BE97" s="136"/>
      <c r="BF97" s="81"/>
      <c r="BG97" s="81"/>
      <c r="BH97" s="95"/>
      <c r="BI97" s="81"/>
      <c r="BJ97" s="164"/>
      <c r="BK97" s="84"/>
      <c r="BL97" s="84"/>
      <c r="BM97" s="84"/>
    </row>
    <row r="98" spans="1:65" ht="21.75" customHeight="1" x14ac:dyDescent="0.3">
      <c r="A98" s="24" t="s">
        <v>37</v>
      </c>
      <c r="B98" s="24">
        <f>BJ98</f>
        <v>0</v>
      </c>
      <c r="C98" s="25" t="s">
        <v>24</v>
      </c>
      <c r="D98" s="26">
        <v>1</v>
      </c>
      <c r="E98" s="26">
        <v>1</v>
      </c>
      <c r="F98" s="26">
        <v>1</v>
      </c>
      <c r="G98" s="26">
        <v>1</v>
      </c>
      <c r="H98" s="26">
        <v>1</v>
      </c>
      <c r="I98" s="26">
        <v>1</v>
      </c>
      <c r="J98" s="26">
        <v>1</v>
      </c>
      <c r="K98" s="26">
        <v>1</v>
      </c>
      <c r="L98" s="26">
        <v>1</v>
      </c>
      <c r="M98" s="26">
        <v>1</v>
      </c>
      <c r="N98" s="26">
        <v>1</v>
      </c>
      <c r="O98" s="26">
        <v>1</v>
      </c>
      <c r="P98" s="26">
        <v>1</v>
      </c>
      <c r="Q98" s="26">
        <v>1</v>
      </c>
      <c r="R98" s="26">
        <v>1</v>
      </c>
      <c r="S98" s="26">
        <v>1</v>
      </c>
      <c r="T98" s="26">
        <v>1</v>
      </c>
      <c r="U98" s="27"/>
      <c r="V98" s="27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93"/>
      <c r="AS98" s="88"/>
      <c r="AT98" s="93"/>
      <c r="AU98" s="39"/>
      <c r="AV98" s="39"/>
      <c r="AW98" s="39"/>
      <c r="AX98" s="39"/>
      <c r="AY98" s="39"/>
      <c r="AZ98" s="39"/>
      <c r="BA98" s="39"/>
      <c r="BB98" s="39"/>
      <c r="BC98" s="45"/>
      <c r="BD98" s="136"/>
      <c r="BE98" s="136"/>
      <c r="BF98" s="81"/>
      <c r="BG98" s="81"/>
      <c r="BH98" s="95"/>
      <c r="BI98" s="81"/>
      <c r="BJ98" s="105"/>
      <c r="BK98" s="84"/>
      <c r="BL98" s="84"/>
      <c r="BM98" s="84"/>
    </row>
    <row r="99" spans="1:65" ht="25.5" customHeight="1" x14ac:dyDescent="0.3">
      <c r="A99" s="37"/>
      <c r="B99" s="37"/>
      <c r="C99" s="32" t="s">
        <v>27</v>
      </c>
      <c r="D99" s="38">
        <v>1</v>
      </c>
      <c r="E99" s="38"/>
      <c r="F99" s="38">
        <v>1</v>
      </c>
      <c r="G99" s="38"/>
      <c r="H99" s="38">
        <v>1</v>
      </c>
      <c r="I99" s="38"/>
      <c r="J99" s="38">
        <v>1</v>
      </c>
      <c r="K99" s="38"/>
      <c r="L99" s="38">
        <v>1</v>
      </c>
      <c r="M99" s="38"/>
      <c r="N99" s="38">
        <v>1</v>
      </c>
      <c r="O99" s="38"/>
      <c r="P99" s="38">
        <v>1</v>
      </c>
      <c r="Q99" s="38"/>
      <c r="R99" s="38">
        <v>1</v>
      </c>
      <c r="S99" s="38"/>
      <c r="T99" s="38"/>
      <c r="U99" s="39"/>
      <c r="V99" s="3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92"/>
      <c r="AS99" s="88"/>
      <c r="AT99" s="92"/>
      <c r="AU99" s="39"/>
      <c r="AV99" s="39"/>
      <c r="AW99" s="39"/>
      <c r="AX99" s="39"/>
      <c r="AY99" s="39"/>
      <c r="AZ99" s="39"/>
      <c r="BA99" s="39"/>
      <c r="BB99" s="39"/>
      <c r="BC99" s="45"/>
      <c r="BD99" s="136"/>
      <c r="BE99" s="136"/>
      <c r="BF99" s="81"/>
      <c r="BG99" s="81"/>
      <c r="BH99" s="95"/>
      <c r="BI99" s="57"/>
      <c r="BJ99" s="164"/>
      <c r="BK99" s="84"/>
      <c r="BL99" s="84"/>
      <c r="BM99" s="84"/>
    </row>
    <row r="100" spans="1:65" x14ac:dyDescent="0.3">
      <c r="A100" s="24" t="s">
        <v>38</v>
      </c>
      <c r="B100" s="24">
        <f>BJ100</f>
        <v>0</v>
      </c>
      <c r="C100" s="25" t="s">
        <v>24</v>
      </c>
      <c r="D100" s="26">
        <v>1</v>
      </c>
      <c r="E100" s="26">
        <v>1</v>
      </c>
      <c r="F100" s="26">
        <v>1</v>
      </c>
      <c r="G100" s="26">
        <v>1</v>
      </c>
      <c r="H100" s="26">
        <v>1</v>
      </c>
      <c r="I100" s="26">
        <v>1</v>
      </c>
      <c r="J100" s="26">
        <v>1</v>
      </c>
      <c r="K100" s="26">
        <v>1</v>
      </c>
      <c r="L100" s="26">
        <v>1</v>
      </c>
      <c r="M100" s="26">
        <v>1</v>
      </c>
      <c r="N100" s="26">
        <v>1</v>
      </c>
      <c r="O100" s="26">
        <v>1</v>
      </c>
      <c r="P100" s="26">
        <v>1</v>
      </c>
      <c r="Q100" s="26">
        <v>1</v>
      </c>
      <c r="R100" s="26">
        <v>1</v>
      </c>
      <c r="S100" s="26">
        <v>1</v>
      </c>
      <c r="T100" s="26">
        <v>1</v>
      </c>
      <c r="U100" s="39"/>
      <c r="V100" s="39"/>
      <c r="W100" s="26">
        <v>1</v>
      </c>
      <c r="X100" s="26">
        <v>1</v>
      </c>
      <c r="Y100" s="26">
        <v>1</v>
      </c>
      <c r="Z100" s="26">
        <v>1</v>
      </c>
      <c r="AA100" s="26">
        <v>1</v>
      </c>
      <c r="AB100" s="26">
        <v>1</v>
      </c>
      <c r="AC100" s="26">
        <v>1</v>
      </c>
      <c r="AD100" s="26">
        <v>1</v>
      </c>
      <c r="AE100" s="26">
        <v>1</v>
      </c>
      <c r="AF100" s="26">
        <v>1</v>
      </c>
      <c r="AG100" s="26">
        <v>1</v>
      </c>
      <c r="AH100" s="26">
        <v>1</v>
      </c>
      <c r="AI100" s="26">
        <v>1</v>
      </c>
      <c r="AJ100" s="26">
        <v>1</v>
      </c>
      <c r="AK100" s="26">
        <v>1</v>
      </c>
      <c r="AL100" s="26">
        <v>1</v>
      </c>
      <c r="AM100" s="26">
        <v>1</v>
      </c>
      <c r="AN100" s="26">
        <v>1</v>
      </c>
      <c r="AO100" s="26">
        <v>1</v>
      </c>
      <c r="AP100" s="26">
        <v>1</v>
      </c>
      <c r="AQ100" s="26">
        <v>1</v>
      </c>
      <c r="AR100" s="93"/>
      <c r="AS100" s="88"/>
      <c r="AT100" s="93"/>
      <c r="AU100" s="39"/>
      <c r="AV100" s="39"/>
      <c r="AW100" s="39"/>
      <c r="AX100" s="39"/>
      <c r="AY100" s="39"/>
      <c r="AZ100" s="39"/>
      <c r="BA100" s="39"/>
      <c r="BB100" s="39"/>
      <c r="BC100" s="45"/>
      <c r="BD100" s="136"/>
      <c r="BE100" s="136"/>
      <c r="BF100" s="81"/>
      <c r="BG100" s="81"/>
      <c r="BH100" s="95"/>
      <c r="BI100" s="81"/>
      <c r="BJ100" s="105"/>
      <c r="BK100" s="84"/>
      <c r="BL100" s="84"/>
      <c r="BM100" s="84"/>
    </row>
    <row r="101" spans="1:65" ht="25.5" customHeight="1" x14ac:dyDescent="0.3">
      <c r="A101" s="37"/>
      <c r="B101" s="37"/>
      <c r="C101" s="32" t="s">
        <v>27</v>
      </c>
      <c r="D101" s="38"/>
      <c r="E101" s="38">
        <v>1</v>
      </c>
      <c r="F101" s="38"/>
      <c r="G101" s="38">
        <v>1</v>
      </c>
      <c r="H101" s="38">
        <v>1</v>
      </c>
      <c r="I101" s="38"/>
      <c r="J101" s="38">
        <v>1</v>
      </c>
      <c r="K101" s="38"/>
      <c r="L101" s="38">
        <v>1</v>
      </c>
      <c r="M101" s="38"/>
      <c r="N101" s="38">
        <v>1</v>
      </c>
      <c r="O101" s="38"/>
      <c r="P101" s="38">
        <v>1</v>
      </c>
      <c r="Q101" s="38"/>
      <c r="R101" s="38">
        <v>1</v>
      </c>
      <c r="S101" s="38"/>
      <c r="T101" s="38"/>
      <c r="U101" s="39"/>
      <c r="V101" s="39"/>
      <c r="W101" s="38">
        <v>1</v>
      </c>
      <c r="X101" s="38"/>
      <c r="Y101" s="38">
        <v>1</v>
      </c>
      <c r="Z101" s="38"/>
      <c r="AA101" s="38">
        <v>1</v>
      </c>
      <c r="AB101" s="38"/>
      <c r="AC101" s="38">
        <v>1</v>
      </c>
      <c r="AD101" s="38"/>
      <c r="AE101" s="38"/>
      <c r="AF101" s="38"/>
      <c r="AG101" s="38">
        <v>1</v>
      </c>
      <c r="AH101" s="38"/>
      <c r="AI101" s="38">
        <v>1</v>
      </c>
      <c r="AJ101" s="38"/>
      <c r="AK101" s="38">
        <v>1</v>
      </c>
      <c r="AL101" s="38"/>
      <c r="AM101" s="38">
        <v>1</v>
      </c>
      <c r="AN101" s="38"/>
      <c r="AO101" s="38">
        <v>1</v>
      </c>
      <c r="AP101" s="38"/>
      <c r="AQ101" s="38">
        <v>1</v>
      </c>
      <c r="AR101" s="92"/>
      <c r="AS101" s="88"/>
      <c r="AT101" s="92"/>
      <c r="AU101" s="39"/>
      <c r="AV101" s="39"/>
      <c r="AW101" s="39"/>
      <c r="AX101" s="39"/>
      <c r="AY101" s="39"/>
      <c r="AZ101" s="39"/>
      <c r="BA101" s="39"/>
      <c r="BB101" s="39"/>
      <c r="BC101" s="45"/>
      <c r="BD101" s="136"/>
      <c r="BE101" s="136"/>
      <c r="BF101" s="81"/>
      <c r="BG101" s="81"/>
      <c r="BH101" s="95"/>
      <c r="BI101" s="81"/>
      <c r="BJ101" s="164"/>
      <c r="BK101" s="84"/>
      <c r="BL101" s="84"/>
      <c r="BM101" s="84"/>
    </row>
    <row r="102" spans="1:65" ht="43.5" customHeight="1" x14ac:dyDescent="0.3">
      <c r="A102" s="24" t="s">
        <v>39</v>
      </c>
      <c r="B102" s="24">
        <f>BJ102</f>
        <v>0</v>
      </c>
      <c r="C102" s="25" t="s">
        <v>24</v>
      </c>
      <c r="D102" s="26">
        <v>3</v>
      </c>
      <c r="E102" s="26">
        <v>3</v>
      </c>
      <c r="F102" s="26">
        <v>3</v>
      </c>
      <c r="G102" s="26">
        <v>3</v>
      </c>
      <c r="H102" s="26">
        <v>3</v>
      </c>
      <c r="I102" s="26">
        <v>3</v>
      </c>
      <c r="J102" s="26">
        <v>3</v>
      </c>
      <c r="K102" s="26">
        <v>3</v>
      </c>
      <c r="L102" s="26">
        <v>3</v>
      </c>
      <c r="M102" s="26">
        <v>3</v>
      </c>
      <c r="N102" s="26">
        <v>3</v>
      </c>
      <c r="O102" s="26">
        <v>3</v>
      </c>
      <c r="P102" s="26">
        <v>3</v>
      </c>
      <c r="Q102" s="26">
        <v>3</v>
      </c>
      <c r="R102" s="26">
        <v>3</v>
      </c>
      <c r="S102" s="26">
        <v>3</v>
      </c>
      <c r="T102" s="26">
        <v>3</v>
      </c>
      <c r="U102" s="27"/>
      <c r="V102" s="27"/>
      <c r="W102" s="26">
        <v>2</v>
      </c>
      <c r="X102" s="26">
        <v>2</v>
      </c>
      <c r="Y102" s="26">
        <v>2</v>
      </c>
      <c r="Z102" s="26">
        <v>2</v>
      </c>
      <c r="AA102" s="26">
        <v>2</v>
      </c>
      <c r="AB102" s="26">
        <v>2</v>
      </c>
      <c r="AC102" s="26">
        <v>2</v>
      </c>
      <c r="AD102" s="26">
        <v>2</v>
      </c>
      <c r="AE102" s="26">
        <v>2</v>
      </c>
      <c r="AF102" s="26">
        <v>2</v>
      </c>
      <c r="AG102" s="26">
        <v>2</v>
      </c>
      <c r="AH102" s="26">
        <v>2</v>
      </c>
      <c r="AI102" s="26">
        <v>2</v>
      </c>
      <c r="AJ102" s="26">
        <v>2</v>
      </c>
      <c r="AK102" s="26">
        <v>2</v>
      </c>
      <c r="AL102" s="26">
        <v>2</v>
      </c>
      <c r="AM102" s="26">
        <v>2</v>
      </c>
      <c r="AN102" s="26">
        <v>2</v>
      </c>
      <c r="AO102" s="26">
        <v>2</v>
      </c>
      <c r="AP102" s="26">
        <v>2</v>
      </c>
      <c r="AQ102" s="26">
        <v>2</v>
      </c>
      <c r="AR102" s="93"/>
      <c r="AS102" s="88"/>
      <c r="AT102" s="93"/>
      <c r="AU102" s="39"/>
      <c r="AV102" s="39"/>
      <c r="AW102" s="39"/>
      <c r="AX102" s="39"/>
      <c r="AY102" s="39"/>
      <c r="AZ102" s="39"/>
      <c r="BA102" s="39"/>
      <c r="BB102" s="39"/>
      <c r="BC102" s="45"/>
      <c r="BD102" s="136"/>
      <c r="BE102" s="136"/>
      <c r="BF102" s="81"/>
      <c r="BG102" s="81"/>
      <c r="BH102" s="95"/>
      <c r="BI102" s="81"/>
      <c r="BJ102" s="105"/>
      <c r="BK102" s="84"/>
      <c r="BL102" s="84"/>
      <c r="BM102" s="84"/>
    </row>
    <row r="103" spans="1:65" x14ac:dyDescent="0.3">
      <c r="A103" s="37"/>
      <c r="B103" s="37"/>
      <c r="C103" s="32" t="s">
        <v>27</v>
      </c>
      <c r="D103" s="38">
        <v>1</v>
      </c>
      <c r="E103" s="38">
        <v>2</v>
      </c>
      <c r="F103" s="38">
        <v>1</v>
      </c>
      <c r="G103" s="38">
        <v>2</v>
      </c>
      <c r="H103" s="38">
        <v>1</v>
      </c>
      <c r="I103" s="38">
        <v>2</v>
      </c>
      <c r="J103" s="38">
        <v>1</v>
      </c>
      <c r="K103" s="38">
        <v>2</v>
      </c>
      <c r="L103" s="38">
        <v>1</v>
      </c>
      <c r="M103" s="38">
        <v>2</v>
      </c>
      <c r="N103" s="38">
        <v>1</v>
      </c>
      <c r="O103" s="38">
        <v>2</v>
      </c>
      <c r="P103" s="38">
        <v>1</v>
      </c>
      <c r="Q103" s="38">
        <v>2</v>
      </c>
      <c r="R103" s="38">
        <v>2</v>
      </c>
      <c r="S103" s="38">
        <v>2</v>
      </c>
      <c r="T103" s="38">
        <v>1</v>
      </c>
      <c r="U103" s="39"/>
      <c r="V103" s="39"/>
      <c r="W103" s="38">
        <v>1</v>
      </c>
      <c r="X103" s="38">
        <v>1</v>
      </c>
      <c r="Y103" s="38">
        <v>1</v>
      </c>
      <c r="Z103" s="38">
        <v>1</v>
      </c>
      <c r="AA103" s="38">
        <v>1</v>
      </c>
      <c r="AB103" s="38">
        <v>1</v>
      </c>
      <c r="AC103" s="38">
        <v>1</v>
      </c>
      <c r="AD103" s="38">
        <v>1</v>
      </c>
      <c r="AE103" s="38">
        <v>1</v>
      </c>
      <c r="AF103" s="38">
        <v>1</v>
      </c>
      <c r="AG103" s="38">
        <v>1</v>
      </c>
      <c r="AH103" s="38">
        <v>1</v>
      </c>
      <c r="AI103" s="38">
        <v>1</v>
      </c>
      <c r="AJ103" s="38">
        <v>1</v>
      </c>
      <c r="AK103" s="38">
        <v>1</v>
      </c>
      <c r="AL103" s="38">
        <v>1</v>
      </c>
      <c r="AM103" s="38">
        <v>1</v>
      </c>
      <c r="AN103" s="38">
        <v>1</v>
      </c>
      <c r="AO103" s="38">
        <v>1</v>
      </c>
      <c r="AP103" s="38">
        <v>1</v>
      </c>
      <c r="AQ103" s="38">
        <v>1</v>
      </c>
      <c r="AR103" s="92"/>
      <c r="AS103" s="88"/>
      <c r="AT103" s="92"/>
      <c r="AU103" s="39"/>
      <c r="AV103" s="39"/>
      <c r="AW103" s="39"/>
      <c r="AX103" s="39"/>
      <c r="AY103" s="39"/>
      <c r="AZ103" s="39"/>
      <c r="BA103" s="39"/>
      <c r="BB103" s="39"/>
      <c r="BC103" s="45"/>
      <c r="BD103" s="136"/>
      <c r="BE103" s="136"/>
      <c r="BF103" s="81"/>
      <c r="BG103" s="81"/>
      <c r="BH103" s="95"/>
      <c r="BI103" s="81"/>
      <c r="BJ103" s="139"/>
      <c r="BK103" s="84"/>
      <c r="BL103" s="84"/>
      <c r="BM103" s="84"/>
    </row>
    <row r="104" spans="1:65" x14ac:dyDescent="0.3">
      <c r="A104" s="46" t="s">
        <v>40</v>
      </c>
      <c r="B104" s="16" t="s">
        <v>41</v>
      </c>
      <c r="C104" s="47" t="s">
        <v>24</v>
      </c>
      <c r="D104" s="48">
        <f>D106+D108+D110+D112+D114+D116+D118</f>
        <v>3</v>
      </c>
      <c r="E104" s="48">
        <f t="shared" ref="E104:AQ105" si="14">E106+E108+E110+E112+E114+E116+E118</f>
        <v>3</v>
      </c>
      <c r="F104" s="48">
        <f t="shared" si="14"/>
        <v>3</v>
      </c>
      <c r="G104" s="48">
        <f t="shared" si="14"/>
        <v>3</v>
      </c>
      <c r="H104" s="48">
        <f t="shared" si="14"/>
        <v>3</v>
      </c>
      <c r="I104" s="48">
        <f t="shared" si="14"/>
        <v>3</v>
      </c>
      <c r="J104" s="48">
        <f t="shared" si="14"/>
        <v>3</v>
      </c>
      <c r="K104" s="48">
        <f t="shared" si="14"/>
        <v>3</v>
      </c>
      <c r="L104" s="48">
        <f t="shared" si="14"/>
        <v>3</v>
      </c>
      <c r="M104" s="48">
        <f t="shared" si="14"/>
        <v>3</v>
      </c>
      <c r="N104" s="48">
        <f t="shared" si="14"/>
        <v>3</v>
      </c>
      <c r="O104" s="48">
        <f t="shared" si="14"/>
        <v>3</v>
      </c>
      <c r="P104" s="48">
        <f t="shared" si="14"/>
        <v>3</v>
      </c>
      <c r="Q104" s="48">
        <f t="shared" si="14"/>
        <v>3</v>
      </c>
      <c r="R104" s="48">
        <f t="shared" si="14"/>
        <v>3</v>
      </c>
      <c r="S104" s="48">
        <f t="shared" si="14"/>
        <v>3</v>
      </c>
      <c r="T104" s="48">
        <f t="shared" si="14"/>
        <v>3</v>
      </c>
      <c r="U104" s="19"/>
      <c r="V104" s="19"/>
      <c r="W104" s="48">
        <f t="shared" si="14"/>
        <v>3</v>
      </c>
      <c r="X104" s="48">
        <f t="shared" si="14"/>
        <v>3</v>
      </c>
      <c r="Y104" s="48">
        <f t="shared" si="14"/>
        <v>3</v>
      </c>
      <c r="Z104" s="48">
        <f t="shared" si="14"/>
        <v>3</v>
      </c>
      <c r="AA104" s="48">
        <f t="shared" si="14"/>
        <v>3</v>
      </c>
      <c r="AB104" s="48">
        <f t="shared" si="14"/>
        <v>3</v>
      </c>
      <c r="AC104" s="48">
        <f t="shared" si="14"/>
        <v>3</v>
      </c>
      <c r="AD104" s="48">
        <f t="shared" si="14"/>
        <v>3</v>
      </c>
      <c r="AE104" s="48">
        <f t="shared" si="14"/>
        <v>3</v>
      </c>
      <c r="AF104" s="48">
        <f t="shared" si="14"/>
        <v>3</v>
      </c>
      <c r="AG104" s="48">
        <f t="shared" si="14"/>
        <v>3</v>
      </c>
      <c r="AH104" s="48">
        <f t="shared" si="14"/>
        <v>3</v>
      </c>
      <c r="AI104" s="48">
        <f t="shared" si="14"/>
        <v>3</v>
      </c>
      <c r="AJ104" s="48">
        <f t="shared" si="14"/>
        <v>3</v>
      </c>
      <c r="AK104" s="48">
        <f t="shared" si="14"/>
        <v>3</v>
      </c>
      <c r="AL104" s="48">
        <f t="shared" si="14"/>
        <v>3</v>
      </c>
      <c r="AM104" s="48">
        <f t="shared" si="14"/>
        <v>3</v>
      </c>
      <c r="AN104" s="48">
        <f t="shared" si="14"/>
        <v>3</v>
      </c>
      <c r="AO104" s="48">
        <f t="shared" si="14"/>
        <v>3</v>
      </c>
      <c r="AP104" s="48">
        <f t="shared" si="14"/>
        <v>3</v>
      </c>
      <c r="AQ104" s="48">
        <f t="shared" si="14"/>
        <v>3</v>
      </c>
      <c r="AR104" s="88"/>
      <c r="AS104" s="88"/>
      <c r="AT104" s="88"/>
      <c r="AU104" s="19"/>
      <c r="AV104" s="19"/>
      <c r="AW104" s="19"/>
      <c r="AX104" s="19"/>
      <c r="AY104" s="19"/>
      <c r="AZ104" s="19"/>
      <c r="BA104" s="19"/>
      <c r="BB104" s="19"/>
      <c r="BC104" s="49"/>
      <c r="BD104" s="136"/>
      <c r="BE104" s="136"/>
      <c r="BF104" s="95"/>
      <c r="BG104" s="81"/>
      <c r="BH104" s="81"/>
      <c r="BI104" s="81"/>
      <c r="BJ104" s="160"/>
      <c r="BK104" s="84"/>
      <c r="BL104" s="84"/>
      <c r="BM104" s="84"/>
    </row>
    <row r="105" spans="1:65" ht="23.25" customHeight="1" x14ac:dyDescent="0.3">
      <c r="A105" s="50"/>
      <c r="B105" s="50"/>
      <c r="C105" s="51" t="s">
        <v>42</v>
      </c>
      <c r="D105" s="48">
        <f>D107+D109+D111+D113+D115+D117+D119</f>
        <v>3</v>
      </c>
      <c r="E105" s="48">
        <f t="shared" si="14"/>
        <v>0</v>
      </c>
      <c r="F105" s="48">
        <f t="shared" si="14"/>
        <v>3</v>
      </c>
      <c r="G105" s="48">
        <f t="shared" si="14"/>
        <v>0</v>
      </c>
      <c r="H105" s="48">
        <f t="shared" si="14"/>
        <v>3</v>
      </c>
      <c r="I105" s="48">
        <f t="shared" si="14"/>
        <v>1</v>
      </c>
      <c r="J105" s="48">
        <f t="shared" si="14"/>
        <v>2</v>
      </c>
      <c r="K105" s="48">
        <f t="shared" si="14"/>
        <v>1</v>
      </c>
      <c r="L105" s="48">
        <f t="shared" si="14"/>
        <v>2</v>
      </c>
      <c r="M105" s="48">
        <f t="shared" si="14"/>
        <v>1</v>
      </c>
      <c r="N105" s="48">
        <f t="shared" si="14"/>
        <v>1</v>
      </c>
      <c r="O105" s="48">
        <f t="shared" si="14"/>
        <v>2</v>
      </c>
      <c r="P105" s="48">
        <f t="shared" si="14"/>
        <v>1</v>
      </c>
      <c r="Q105" s="48">
        <f t="shared" si="14"/>
        <v>2</v>
      </c>
      <c r="R105" s="48">
        <f t="shared" si="14"/>
        <v>1</v>
      </c>
      <c r="S105" s="48">
        <f t="shared" si="14"/>
        <v>2</v>
      </c>
      <c r="T105" s="48">
        <f t="shared" si="14"/>
        <v>1</v>
      </c>
      <c r="U105" s="19"/>
      <c r="V105" s="19"/>
      <c r="W105" s="48">
        <f t="shared" si="14"/>
        <v>2</v>
      </c>
      <c r="X105" s="48">
        <f t="shared" si="14"/>
        <v>1</v>
      </c>
      <c r="Y105" s="48">
        <f t="shared" si="14"/>
        <v>2</v>
      </c>
      <c r="Z105" s="48">
        <f t="shared" si="14"/>
        <v>1</v>
      </c>
      <c r="AA105" s="48">
        <f t="shared" si="14"/>
        <v>2</v>
      </c>
      <c r="AB105" s="48">
        <f t="shared" si="14"/>
        <v>1</v>
      </c>
      <c r="AC105" s="48">
        <f t="shared" si="14"/>
        <v>2</v>
      </c>
      <c r="AD105" s="48">
        <f t="shared" si="14"/>
        <v>1</v>
      </c>
      <c r="AE105" s="48">
        <f t="shared" si="14"/>
        <v>2</v>
      </c>
      <c r="AF105" s="48">
        <f t="shared" si="14"/>
        <v>1</v>
      </c>
      <c r="AG105" s="48">
        <f t="shared" si="14"/>
        <v>2</v>
      </c>
      <c r="AH105" s="48">
        <f t="shared" si="14"/>
        <v>1</v>
      </c>
      <c r="AI105" s="48">
        <f t="shared" si="14"/>
        <v>2</v>
      </c>
      <c r="AJ105" s="48">
        <f t="shared" si="14"/>
        <v>1</v>
      </c>
      <c r="AK105" s="48">
        <f t="shared" si="14"/>
        <v>2</v>
      </c>
      <c r="AL105" s="48">
        <f t="shared" si="14"/>
        <v>1</v>
      </c>
      <c r="AM105" s="48">
        <f t="shared" si="14"/>
        <v>2</v>
      </c>
      <c r="AN105" s="48">
        <f t="shared" si="14"/>
        <v>1</v>
      </c>
      <c r="AO105" s="48">
        <f t="shared" si="14"/>
        <v>2</v>
      </c>
      <c r="AP105" s="48">
        <f t="shared" si="14"/>
        <v>1</v>
      </c>
      <c r="AQ105" s="48">
        <f t="shared" si="14"/>
        <v>2</v>
      </c>
      <c r="AR105" s="89"/>
      <c r="AS105" s="88"/>
      <c r="AT105" s="89"/>
      <c r="AU105" s="23"/>
      <c r="AV105" s="23"/>
      <c r="AW105" s="23"/>
      <c r="AX105" s="23"/>
      <c r="AY105" s="23"/>
      <c r="AZ105" s="23"/>
      <c r="BA105" s="23"/>
      <c r="BB105" s="23"/>
      <c r="BC105" s="53"/>
      <c r="BD105" s="136"/>
      <c r="BE105" s="136"/>
      <c r="BF105" s="81"/>
      <c r="BG105" s="81"/>
      <c r="BH105" s="81"/>
      <c r="BI105" s="57"/>
      <c r="BJ105" s="161"/>
      <c r="BK105" s="84"/>
      <c r="BL105" s="84"/>
      <c r="BM105" s="84"/>
    </row>
    <row r="106" spans="1:65" s="7" customFormat="1" x14ac:dyDescent="0.3">
      <c r="A106" s="24" t="s">
        <v>43</v>
      </c>
      <c r="B106" s="24" t="str">
        <f>[1]ЭЛЕКТРОМОНТЕР!B22</f>
        <v>Техническое черчение</v>
      </c>
      <c r="C106" s="25" t="s">
        <v>24</v>
      </c>
      <c r="D106" s="26">
        <v>1</v>
      </c>
      <c r="E106" s="26">
        <v>1</v>
      </c>
      <c r="F106" s="26">
        <v>1</v>
      </c>
      <c r="G106" s="26">
        <v>1</v>
      </c>
      <c r="H106" s="26">
        <v>1</v>
      </c>
      <c r="I106" s="26">
        <v>1</v>
      </c>
      <c r="J106" s="26">
        <v>1</v>
      </c>
      <c r="K106" s="26">
        <v>1</v>
      </c>
      <c r="L106" s="26">
        <v>1</v>
      </c>
      <c r="M106" s="26">
        <v>1</v>
      </c>
      <c r="N106" s="26">
        <v>1</v>
      </c>
      <c r="O106" s="26">
        <v>1</v>
      </c>
      <c r="P106" s="26">
        <v>1</v>
      </c>
      <c r="Q106" s="26">
        <v>1</v>
      </c>
      <c r="R106" s="26">
        <v>1</v>
      </c>
      <c r="S106" s="26">
        <v>1</v>
      </c>
      <c r="T106" s="26">
        <v>1</v>
      </c>
      <c r="U106" s="27"/>
      <c r="V106" s="27"/>
      <c r="W106" s="26">
        <v>1</v>
      </c>
      <c r="X106" s="26">
        <v>1</v>
      </c>
      <c r="Y106" s="26">
        <v>1</v>
      </c>
      <c r="Z106" s="26">
        <v>1</v>
      </c>
      <c r="AA106" s="26">
        <v>1</v>
      </c>
      <c r="AB106" s="26">
        <v>1</v>
      </c>
      <c r="AC106" s="26">
        <v>1</v>
      </c>
      <c r="AD106" s="26">
        <v>1</v>
      </c>
      <c r="AE106" s="26">
        <v>1</v>
      </c>
      <c r="AF106" s="26">
        <v>1</v>
      </c>
      <c r="AG106" s="26">
        <v>1</v>
      </c>
      <c r="AH106" s="26">
        <v>1</v>
      </c>
      <c r="AI106" s="26">
        <v>1</v>
      </c>
      <c r="AJ106" s="26">
        <v>1</v>
      </c>
      <c r="AK106" s="26">
        <v>1</v>
      </c>
      <c r="AL106" s="26">
        <v>1</v>
      </c>
      <c r="AM106" s="26">
        <v>1</v>
      </c>
      <c r="AN106" s="26">
        <v>1</v>
      </c>
      <c r="AO106" s="26">
        <v>1</v>
      </c>
      <c r="AP106" s="26">
        <v>1</v>
      </c>
      <c r="AQ106" s="26">
        <v>1</v>
      </c>
      <c r="AR106" s="93"/>
      <c r="AS106" s="88"/>
      <c r="AT106" s="93"/>
      <c r="AU106" s="29"/>
      <c r="AV106" s="29"/>
      <c r="AW106" s="29"/>
      <c r="AX106" s="29"/>
      <c r="AY106" s="29"/>
      <c r="AZ106" s="29"/>
      <c r="BA106" s="29"/>
      <c r="BB106" s="29"/>
      <c r="BC106" s="54"/>
      <c r="BD106" s="136"/>
      <c r="BE106" s="136"/>
      <c r="BF106" s="81"/>
      <c r="BG106" s="81"/>
      <c r="BH106" s="81"/>
      <c r="BI106" s="81"/>
      <c r="BJ106" s="157"/>
      <c r="BK106" s="98"/>
      <c r="BL106" s="84"/>
      <c r="BM106" s="84"/>
    </row>
    <row r="107" spans="1:65" ht="18.75" customHeight="1" x14ac:dyDescent="0.3">
      <c r="A107" s="30"/>
      <c r="B107" s="37"/>
      <c r="C107" s="32" t="s">
        <v>27</v>
      </c>
      <c r="D107" s="38">
        <v>1</v>
      </c>
      <c r="E107" s="38"/>
      <c r="F107" s="38">
        <v>1</v>
      </c>
      <c r="G107" s="38"/>
      <c r="H107" s="38">
        <v>1</v>
      </c>
      <c r="I107" s="38"/>
      <c r="J107" s="38">
        <v>1</v>
      </c>
      <c r="K107" s="38"/>
      <c r="L107" s="38">
        <v>1</v>
      </c>
      <c r="M107" s="38"/>
      <c r="N107" s="38"/>
      <c r="O107" s="38">
        <v>1</v>
      </c>
      <c r="P107" s="38"/>
      <c r="Q107" s="38">
        <v>1</v>
      </c>
      <c r="R107" s="38"/>
      <c r="S107" s="38">
        <v>1</v>
      </c>
      <c r="T107" s="38"/>
      <c r="U107" s="39"/>
      <c r="V107" s="39"/>
      <c r="W107" s="38">
        <v>1</v>
      </c>
      <c r="X107" s="38"/>
      <c r="Y107" s="38">
        <v>1</v>
      </c>
      <c r="Z107" s="38"/>
      <c r="AA107" s="38">
        <v>1</v>
      </c>
      <c r="AB107" s="38"/>
      <c r="AC107" s="38">
        <v>1</v>
      </c>
      <c r="AD107" s="38"/>
      <c r="AE107" s="38">
        <v>1</v>
      </c>
      <c r="AF107" s="38"/>
      <c r="AG107" s="38">
        <v>1</v>
      </c>
      <c r="AH107" s="38"/>
      <c r="AI107" s="38">
        <v>1</v>
      </c>
      <c r="AJ107" s="38"/>
      <c r="AK107" s="38">
        <v>1</v>
      </c>
      <c r="AL107" s="38"/>
      <c r="AM107" s="38">
        <v>1</v>
      </c>
      <c r="AN107" s="38"/>
      <c r="AO107" s="38">
        <v>1</v>
      </c>
      <c r="AP107" s="38"/>
      <c r="AQ107" s="38">
        <v>1</v>
      </c>
      <c r="AR107" s="92"/>
      <c r="AS107" s="88"/>
      <c r="AT107" s="92"/>
      <c r="AU107" s="39"/>
      <c r="AV107" s="39"/>
      <c r="AW107" s="39"/>
      <c r="AX107" s="39"/>
      <c r="AY107" s="39"/>
      <c r="AZ107" s="39"/>
      <c r="BA107" s="39"/>
      <c r="BB107" s="39"/>
      <c r="BC107" s="45"/>
      <c r="BD107" s="136"/>
      <c r="BE107" s="136"/>
      <c r="BF107" s="81"/>
      <c r="BG107" s="81"/>
      <c r="BH107" s="81"/>
      <c r="BI107" s="57"/>
      <c r="BJ107" s="159"/>
      <c r="BK107" s="84"/>
      <c r="BL107" s="84"/>
      <c r="BM107" s="84"/>
    </row>
    <row r="108" spans="1:65" ht="24.75" customHeight="1" x14ac:dyDescent="0.3">
      <c r="A108" s="24" t="s">
        <v>44</v>
      </c>
      <c r="B108" s="24" t="str">
        <f>[1]ЭЛЕКТРОМОНТЕР!B23</f>
        <v>Электротехника</v>
      </c>
      <c r="C108" s="25" t="s">
        <v>24</v>
      </c>
      <c r="D108" s="26">
        <v>1</v>
      </c>
      <c r="E108" s="26">
        <v>1</v>
      </c>
      <c r="F108" s="26">
        <v>1</v>
      </c>
      <c r="G108" s="26">
        <v>1</v>
      </c>
      <c r="H108" s="26">
        <v>1</v>
      </c>
      <c r="I108" s="26">
        <v>1</v>
      </c>
      <c r="J108" s="26">
        <v>1</v>
      </c>
      <c r="K108" s="26">
        <v>1</v>
      </c>
      <c r="L108" s="26">
        <v>1</v>
      </c>
      <c r="M108" s="26">
        <v>1</v>
      </c>
      <c r="N108" s="26">
        <v>1</v>
      </c>
      <c r="O108" s="26">
        <v>1</v>
      </c>
      <c r="P108" s="26">
        <v>1</v>
      </c>
      <c r="Q108" s="26">
        <v>1</v>
      </c>
      <c r="R108" s="26">
        <v>1</v>
      </c>
      <c r="S108" s="26">
        <v>1</v>
      </c>
      <c r="T108" s="26">
        <v>1</v>
      </c>
      <c r="U108" s="27"/>
      <c r="V108" s="27"/>
      <c r="W108" s="26">
        <v>2</v>
      </c>
      <c r="X108" s="26">
        <v>2</v>
      </c>
      <c r="Y108" s="26">
        <v>2</v>
      </c>
      <c r="Z108" s="26">
        <v>2</v>
      </c>
      <c r="AA108" s="26">
        <v>2</v>
      </c>
      <c r="AB108" s="26">
        <v>2</v>
      </c>
      <c r="AC108" s="26">
        <v>2</v>
      </c>
      <c r="AD108" s="26">
        <v>2</v>
      </c>
      <c r="AE108" s="26">
        <v>2</v>
      </c>
      <c r="AF108" s="26">
        <v>2</v>
      </c>
      <c r="AG108" s="26">
        <v>2</v>
      </c>
      <c r="AH108" s="26">
        <v>2</v>
      </c>
      <c r="AI108" s="26">
        <v>2</v>
      </c>
      <c r="AJ108" s="26">
        <v>2</v>
      </c>
      <c r="AK108" s="26">
        <v>2</v>
      </c>
      <c r="AL108" s="26">
        <v>2</v>
      </c>
      <c r="AM108" s="26">
        <v>2</v>
      </c>
      <c r="AN108" s="26">
        <v>2</v>
      </c>
      <c r="AO108" s="26">
        <v>2</v>
      </c>
      <c r="AP108" s="26">
        <v>2</v>
      </c>
      <c r="AQ108" s="26">
        <v>2</v>
      </c>
      <c r="AR108" s="93"/>
      <c r="AS108" s="88"/>
      <c r="AT108" s="93"/>
      <c r="AU108" s="29"/>
      <c r="AV108" s="29"/>
      <c r="AW108" s="29"/>
      <c r="AX108" s="29"/>
      <c r="AY108" s="29"/>
      <c r="AZ108" s="29"/>
      <c r="BA108" s="29"/>
      <c r="BB108" s="29"/>
      <c r="BC108" s="54"/>
      <c r="BD108" s="136"/>
      <c r="BE108" s="136"/>
      <c r="BF108" s="81"/>
      <c r="BG108" s="81"/>
      <c r="BH108" s="81"/>
      <c r="BI108" s="81"/>
      <c r="BJ108" s="157"/>
      <c r="BK108" s="98"/>
      <c r="BL108" s="84"/>
      <c r="BM108" s="84"/>
    </row>
    <row r="109" spans="1:65" ht="24.75" customHeight="1" x14ac:dyDescent="0.3">
      <c r="A109" s="24"/>
      <c r="B109" s="24"/>
      <c r="C109" s="32" t="s">
        <v>27</v>
      </c>
      <c r="D109" s="33">
        <v>1</v>
      </c>
      <c r="E109" s="33"/>
      <c r="F109" s="33">
        <v>1</v>
      </c>
      <c r="G109" s="33"/>
      <c r="H109" s="33">
        <v>1</v>
      </c>
      <c r="I109" s="33">
        <v>1</v>
      </c>
      <c r="J109" s="33"/>
      <c r="K109" s="33">
        <v>1</v>
      </c>
      <c r="L109" s="33"/>
      <c r="M109" s="33">
        <v>1</v>
      </c>
      <c r="N109" s="33"/>
      <c r="O109" s="33">
        <v>1</v>
      </c>
      <c r="P109" s="33"/>
      <c r="Q109" s="33">
        <v>1</v>
      </c>
      <c r="R109" s="33"/>
      <c r="S109" s="33">
        <v>1</v>
      </c>
      <c r="T109" s="33"/>
      <c r="U109" s="35"/>
      <c r="V109" s="35"/>
      <c r="W109" s="33">
        <v>1</v>
      </c>
      <c r="X109" s="33">
        <v>1</v>
      </c>
      <c r="Y109" s="33">
        <v>1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1</v>
      </c>
      <c r="AI109" s="33">
        <v>1</v>
      </c>
      <c r="AJ109" s="33">
        <v>1</v>
      </c>
      <c r="AK109" s="33">
        <v>1</v>
      </c>
      <c r="AL109" s="33">
        <v>1</v>
      </c>
      <c r="AM109" s="33">
        <v>1</v>
      </c>
      <c r="AN109" s="33">
        <v>1</v>
      </c>
      <c r="AO109" s="33">
        <v>1</v>
      </c>
      <c r="AP109" s="33">
        <v>1</v>
      </c>
      <c r="AQ109" s="33">
        <v>1</v>
      </c>
      <c r="AR109" s="93"/>
      <c r="AS109" s="88"/>
      <c r="AT109" s="93"/>
      <c r="AU109" s="29"/>
      <c r="AV109" s="29"/>
      <c r="AW109" s="29"/>
      <c r="AX109" s="29"/>
      <c r="AY109" s="29"/>
      <c r="AZ109" s="29"/>
      <c r="BA109" s="29"/>
      <c r="BB109" s="29"/>
      <c r="BC109" s="54"/>
      <c r="BD109" s="136"/>
      <c r="BE109" s="136"/>
      <c r="BF109" s="81"/>
      <c r="BG109" s="81"/>
      <c r="BH109" s="57"/>
      <c r="BI109" s="57"/>
      <c r="BJ109" s="157"/>
      <c r="BK109" s="84"/>
      <c r="BL109" s="84"/>
      <c r="BM109" s="84"/>
    </row>
    <row r="110" spans="1:65" ht="34.5" customHeight="1" x14ac:dyDescent="0.3">
      <c r="A110" s="24" t="s">
        <v>45</v>
      </c>
      <c r="B110" s="24" t="str">
        <f>[1]ЭЛЕКТРОМОНТЕР!B24</f>
        <v>Основы технической механики и слесарных работ</v>
      </c>
      <c r="C110" s="25" t="s">
        <v>24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7"/>
      <c r="V110" s="27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93"/>
      <c r="AS110" s="88"/>
      <c r="AT110" s="93"/>
      <c r="AU110" s="29"/>
      <c r="AV110" s="29"/>
      <c r="AW110" s="29"/>
      <c r="AX110" s="29"/>
      <c r="AY110" s="29"/>
      <c r="AZ110" s="29"/>
      <c r="BA110" s="29"/>
      <c r="BB110" s="29"/>
      <c r="BC110" s="54"/>
      <c r="BD110" s="136"/>
      <c r="BE110" s="136"/>
      <c r="BF110" s="81"/>
      <c r="BG110" s="81"/>
      <c r="BH110" s="81"/>
      <c r="BI110" s="81"/>
      <c r="BJ110" s="157"/>
      <c r="BK110" s="84"/>
      <c r="BL110" s="84"/>
      <c r="BM110" s="84"/>
    </row>
    <row r="111" spans="1:65" ht="24.75" customHeight="1" x14ac:dyDescent="0.3">
      <c r="A111" s="24"/>
      <c r="B111" s="24"/>
      <c r="C111" s="32" t="s">
        <v>27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27"/>
      <c r="V111" s="27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92"/>
      <c r="AS111" s="88"/>
      <c r="AT111" s="92"/>
      <c r="AU111" s="29"/>
      <c r="AV111" s="29"/>
      <c r="AW111" s="29"/>
      <c r="AX111" s="29"/>
      <c r="AY111" s="29"/>
      <c r="AZ111" s="29"/>
      <c r="BA111" s="29"/>
      <c r="BB111" s="29"/>
      <c r="BC111" s="54"/>
      <c r="BD111" s="136"/>
      <c r="BE111" s="136"/>
      <c r="BF111" s="81"/>
      <c r="BG111" s="81"/>
      <c r="BH111" s="81"/>
      <c r="BI111" s="57"/>
      <c r="BJ111" s="157"/>
      <c r="BK111" s="84"/>
      <c r="BL111" s="84"/>
      <c r="BM111" s="84"/>
    </row>
    <row r="112" spans="1:65" ht="23.25" customHeight="1" x14ac:dyDescent="0.3">
      <c r="A112" s="24" t="s">
        <v>46</v>
      </c>
      <c r="B112" s="24" t="str">
        <f>[1]ЭЛЕКТРОМОНТЕР!B25</f>
        <v>Материаловедение</v>
      </c>
      <c r="C112" s="25" t="s">
        <v>24</v>
      </c>
      <c r="D112" s="26">
        <v>1</v>
      </c>
      <c r="E112" s="26">
        <v>1</v>
      </c>
      <c r="F112" s="26">
        <v>1</v>
      </c>
      <c r="G112" s="26">
        <v>1</v>
      </c>
      <c r="H112" s="26">
        <v>1</v>
      </c>
      <c r="I112" s="26">
        <v>1</v>
      </c>
      <c r="J112" s="26">
        <v>1</v>
      </c>
      <c r="K112" s="26">
        <v>1</v>
      </c>
      <c r="L112" s="26">
        <v>1</v>
      </c>
      <c r="M112" s="26">
        <v>1</v>
      </c>
      <c r="N112" s="26">
        <v>1</v>
      </c>
      <c r="O112" s="26">
        <v>1</v>
      </c>
      <c r="P112" s="26">
        <v>1</v>
      </c>
      <c r="Q112" s="26">
        <v>1</v>
      </c>
      <c r="R112" s="26">
        <v>1</v>
      </c>
      <c r="S112" s="26">
        <v>1</v>
      </c>
      <c r="T112" s="26">
        <v>1</v>
      </c>
      <c r="U112" s="39"/>
      <c r="V112" s="39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92"/>
      <c r="AS112" s="88"/>
      <c r="AT112" s="92"/>
      <c r="AU112" s="39"/>
      <c r="AV112" s="39"/>
      <c r="AW112" s="39"/>
      <c r="AX112" s="39"/>
      <c r="AY112" s="39"/>
      <c r="AZ112" s="39"/>
      <c r="BA112" s="39"/>
      <c r="BB112" s="39"/>
      <c r="BC112" s="45"/>
      <c r="BD112" s="136"/>
      <c r="BE112" s="136"/>
      <c r="BF112" s="81"/>
      <c r="BG112" s="81"/>
      <c r="BH112" s="81"/>
      <c r="BI112" s="81"/>
      <c r="BJ112" s="157"/>
      <c r="BK112" s="98"/>
      <c r="BL112" s="84"/>
      <c r="BM112" s="84"/>
    </row>
    <row r="113" spans="1:65" ht="23.25" customHeight="1" x14ac:dyDescent="0.3">
      <c r="A113" s="30"/>
      <c r="B113" s="37"/>
      <c r="C113" s="32" t="s">
        <v>27</v>
      </c>
      <c r="D113" s="38">
        <v>1</v>
      </c>
      <c r="E113" s="38"/>
      <c r="F113" s="38">
        <v>1</v>
      </c>
      <c r="G113" s="38"/>
      <c r="H113" s="38">
        <v>1</v>
      </c>
      <c r="I113" s="38"/>
      <c r="J113" s="38">
        <v>1</v>
      </c>
      <c r="K113" s="38"/>
      <c r="L113" s="38">
        <v>1</v>
      </c>
      <c r="M113" s="38"/>
      <c r="N113" s="38">
        <v>1</v>
      </c>
      <c r="O113" s="38"/>
      <c r="P113" s="38">
        <v>1</v>
      </c>
      <c r="Q113" s="38"/>
      <c r="R113" s="38">
        <v>1</v>
      </c>
      <c r="S113" s="38"/>
      <c r="T113" s="38">
        <v>1</v>
      </c>
      <c r="U113" s="39"/>
      <c r="V113" s="3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92"/>
      <c r="AS113" s="88"/>
      <c r="AT113" s="92"/>
      <c r="AU113" s="39"/>
      <c r="AV113" s="39"/>
      <c r="AW113" s="39"/>
      <c r="AX113" s="39"/>
      <c r="AY113" s="39"/>
      <c r="AZ113" s="39"/>
      <c r="BA113" s="39"/>
      <c r="BB113" s="39"/>
      <c r="BC113" s="45"/>
      <c r="BD113" s="136"/>
      <c r="BE113" s="136"/>
      <c r="BF113" s="81"/>
      <c r="BG113" s="81"/>
      <c r="BH113" s="57"/>
      <c r="BI113" s="57"/>
      <c r="BJ113" s="157"/>
      <c r="BK113" s="84"/>
      <c r="BL113" s="84"/>
      <c r="BM113" s="84"/>
    </row>
    <row r="114" spans="1:65" ht="23.25" customHeight="1" x14ac:dyDescent="0.3">
      <c r="A114" s="24" t="s">
        <v>55</v>
      </c>
      <c r="B114" s="24" t="str">
        <f>[1]ЭЛЕКТРОМОНТЕР!B26</f>
        <v>Охрана труда</v>
      </c>
      <c r="C114" s="25" t="s">
        <v>24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39"/>
      <c r="V114" s="39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92"/>
      <c r="AS114" s="88"/>
      <c r="AT114" s="92"/>
      <c r="AU114" s="39"/>
      <c r="AV114" s="39"/>
      <c r="AW114" s="39"/>
      <c r="AX114" s="39"/>
      <c r="AY114" s="39"/>
      <c r="AZ114" s="39"/>
      <c r="BA114" s="39"/>
      <c r="BB114" s="39"/>
      <c r="BC114" s="45"/>
      <c r="BD114" s="136"/>
      <c r="BE114" s="136"/>
      <c r="BF114" s="81"/>
      <c r="BG114" s="81"/>
      <c r="BH114" s="81"/>
      <c r="BI114" s="81"/>
      <c r="BJ114" s="157"/>
      <c r="BK114" s="84"/>
      <c r="BL114" s="84"/>
      <c r="BM114" s="84"/>
    </row>
    <row r="115" spans="1:65" ht="23.25" customHeight="1" x14ac:dyDescent="0.3">
      <c r="A115" s="30"/>
      <c r="B115" s="37"/>
      <c r="C115" s="32" t="s">
        <v>27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9"/>
      <c r="V115" s="39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92"/>
      <c r="AS115" s="88"/>
      <c r="AT115" s="92"/>
      <c r="AU115" s="39"/>
      <c r="AV115" s="39"/>
      <c r="AW115" s="39"/>
      <c r="AX115" s="39"/>
      <c r="AY115" s="39"/>
      <c r="AZ115" s="39"/>
      <c r="BA115" s="39"/>
      <c r="BB115" s="39"/>
      <c r="BC115" s="45"/>
      <c r="BD115" s="136"/>
      <c r="BE115" s="136"/>
      <c r="BF115" s="81"/>
      <c r="BG115" s="81"/>
      <c r="BH115" s="81"/>
      <c r="BI115" s="81"/>
      <c r="BJ115" s="157"/>
      <c r="BK115" s="84"/>
      <c r="BL115" s="84"/>
      <c r="BM115" s="84"/>
    </row>
    <row r="116" spans="1:65" ht="23.25" customHeight="1" x14ac:dyDescent="0.3">
      <c r="A116" s="24" t="s">
        <v>56</v>
      </c>
      <c r="B116" s="24" t="str">
        <f>[1]ЭЛЕКТРОМОНТЕР!B27</f>
        <v>Безопасность жизнедеятельности</v>
      </c>
      <c r="C116" s="25" t="s">
        <v>24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39"/>
      <c r="V116" s="39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92"/>
      <c r="AS116" s="88"/>
      <c r="AT116" s="92"/>
      <c r="AU116" s="39"/>
      <c r="AV116" s="39"/>
      <c r="AW116" s="39"/>
      <c r="AX116" s="39"/>
      <c r="AY116" s="39"/>
      <c r="AZ116" s="39"/>
      <c r="BA116" s="39"/>
      <c r="BB116" s="39"/>
      <c r="BC116" s="45"/>
      <c r="BD116" s="136"/>
      <c r="BE116" s="136"/>
      <c r="BF116" s="81"/>
      <c r="BG116" s="81"/>
      <c r="BH116" s="81"/>
      <c r="BI116" s="81"/>
      <c r="BJ116" s="157"/>
      <c r="BK116" s="84"/>
      <c r="BL116" s="84"/>
      <c r="BM116" s="84"/>
    </row>
    <row r="117" spans="1:65" ht="23.25" customHeight="1" x14ac:dyDescent="0.3">
      <c r="A117" s="30"/>
      <c r="B117" s="37"/>
      <c r="C117" s="32" t="s">
        <v>27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9"/>
      <c r="V117" s="39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92"/>
      <c r="AS117" s="88"/>
      <c r="AT117" s="92"/>
      <c r="AU117" s="39"/>
      <c r="AV117" s="39"/>
      <c r="AW117" s="39"/>
      <c r="AX117" s="39"/>
      <c r="AY117" s="39"/>
      <c r="AZ117" s="39"/>
      <c r="BA117" s="39"/>
      <c r="BB117" s="39"/>
      <c r="BC117" s="45"/>
      <c r="BD117" s="136"/>
      <c r="BE117" s="136"/>
      <c r="BF117" s="81"/>
      <c r="BG117" s="81"/>
      <c r="BH117" s="81"/>
      <c r="BI117" s="81"/>
      <c r="BJ117" s="159"/>
      <c r="BK117" s="84"/>
      <c r="BL117" s="84"/>
      <c r="BM117" s="84"/>
    </row>
    <row r="118" spans="1:65" x14ac:dyDescent="0.3">
      <c r="A118" s="24" t="s">
        <v>57</v>
      </c>
      <c r="B118" s="24" t="str">
        <f>[1]ЭЛЕКТРОМОНТЕР!B28</f>
        <v>Основы деловой культуры</v>
      </c>
      <c r="C118" s="25" t="s">
        <v>24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9"/>
      <c r="V118" s="39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93"/>
      <c r="AS118" s="88"/>
      <c r="AT118" s="93"/>
      <c r="AU118" s="39"/>
      <c r="AV118" s="39"/>
      <c r="AW118" s="39"/>
      <c r="AX118" s="39"/>
      <c r="AY118" s="39"/>
      <c r="AZ118" s="39"/>
      <c r="BA118" s="39"/>
      <c r="BB118" s="39"/>
      <c r="BC118" s="45"/>
      <c r="BD118" s="136"/>
      <c r="BE118" s="136"/>
      <c r="BF118" s="81"/>
      <c r="BG118" s="81"/>
      <c r="BH118" s="81"/>
      <c r="BI118" s="81"/>
      <c r="BJ118" s="157"/>
    </row>
    <row r="119" spans="1:65" x14ac:dyDescent="0.3">
      <c r="A119" s="24"/>
      <c r="B119" s="24"/>
      <c r="C119" s="25" t="s">
        <v>27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9"/>
      <c r="V119" s="39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0"/>
      <c r="AN119" s="40"/>
      <c r="AO119" s="40"/>
      <c r="AP119" s="40"/>
      <c r="AQ119" s="40"/>
      <c r="AR119" s="93"/>
      <c r="AS119" s="88"/>
      <c r="AT119" s="93"/>
      <c r="AU119" s="39"/>
      <c r="AV119" s="39"/>
      <c r="AW119" s="39"/>
      <c r="AX119" s="39"/>
      <c r="AY119" s="39"/>
      <c r="AZ119" s="39"/>
      <c r="BA119" s="39"/>
      <c r="BB119" s="39"/>
      <c r="BC119" s="45"/>
      <c r="BD119" s="136"/>
      <c r="BE119" s="136"/>
      <c r="BF119" s="81"/>
      <c r="BG119" s="81"/>
      <c r="BH119" s="81"/>
      <c r="BI119" s="81"/>
      <c r="BJ119" s="157"/>
    </row>
    <row r="120" spans="1:65" x14ac:dyDescent="0.3">
      <c r="A120" s="59" t="s">
        <v>47</v>
      </c>
      <c r="B120" s="59" t="str">
        <f>[1]ЭЛЕКТРОМОНТЕР!B30</f>
        <v xml:space="preserve">ПРОФЕССИОНАЛЬНЫЕ МОДУЛИ </v>
      </c>
      <c r="C120" s="99" t="s">
        <v>24</v>
      </c>
      <c r="D120" s="61">
        <f>D122+D132+D142</f>
        <v>7</v>
      </c>
      <c r="E120" s="61">
        <f t="shared" ref="E120:AQ121" si="15">E122+E132+E142</f>
        <v>7</v>
      </c>
      <c r="F120" s="61">
        <f t="shared" si="15"/>
        <v>7</v>
      </c>
      <c r="G120" s="61">
        <f t="shared" si="15"/>
        <v>7</v>
      </c>
      <c r="H120" s="61">
        <f t="shared" si="15"/>
        <v>7</v>
      </c>
      <c r="I120" s="61">
        <f t="shared" si="15"/>
        <v>7</v>
      </c>
      <c r="J120" s="61">
        <f t="shared" si="15"/>
        <v>7</v>
      </c>
      <c r="K120" s="61">
        <f t="shared" si="15"/>
        <v>7</v>
      </c>
      <c r="L120" s="61">
        <f t="shared" si="15"/>
        <v>7</v>
      </c>
      <c r="M120" s="61">
        <f t="shared" si="15"/>
        <v>7</v>
      </c>
      <c r="N120" s="61">
        <f t="shared" si="15"/>
        <v>7</v>
      </c>
      <c r="O120" s="61">
        <f t="shared" si="15"/>
        <v>7</v>
      </c>
      <c r="P120" s="61">
        <f t="shared" si="15"/>
        <v>7</v>
      </c>
      <c r="Q120" s="61">
        <f t="shared" si="15"/>
        <v>7</v>
      </c>
      <c r="R120" s="61">
        <f t="shared" si="15"/>
        <v>7</v>
      </c>
      <c r="S120" s="61">
        <f t="shared" si="15"/>
        <v>7</v>
      </c>
      <c r="T120" s="61">
        <f t="shared" si="15"/>
        <v>7</v>
      </c>
      <c r="U120" s="19"/>
      <c r="V120" s="19"/>
      <c r="W120" s="61">
        <f t="shared" si="15"/>
        <v>8</v>
      </c>
      <c r="X120" s="61">
        <f t="shared" si="15"/>
        <v>8</v>
      </c>
      <c r="Y120" s="61">
        <f t="shared" si="15"/>
        <v>8</v>
      </c>
      <c r="Z120" s="61">
        <f t="shared" si="15"/>
        <v>8</v>
      </c>
      <c r="AA120" s="61">
        <f t="shared" si="15"/>
        <v>8</v>
      </c>
      <c r="AB120" s="61">
        <f t="shared" si="15"/>
        <v>8</v>
      </c>
      <c r="AC120" s="61">
        <f t="shared" si="15"/>
        <v>8</v>
      </c>
      <c r="AD120" s="61">
        <f t="shared" si="15"/>
        <v>8</v>
      </c>
      <c r="AE120" s="61">
        <f t="shared" si="15"/>
        <v>8</v>
      </c>
      <c r="AF120" s="61">
        <f t="shared" si="15"/>
        <v>8</v>
      </c>
      <c r="AG120" s="61">
        <f t="shared" si="15"/>
        <v>8</v>
      </c>
      <c r="AH120" s="61">
        <f t="shared" si="15"/>
        <v>8</v>
      </c>
      <c r="AI120" s="61">
        <f t="shared" si="15"/>
        <v>8</v>
      </c>
      <c r="AJ120" s="61">
        <f t="shared" si="15"/>
        <v>8</v>
      </c>
      <c r="AK120" s="61">
        <f t="shared" si="15"/>
        <v>8</v>
      </c>
      <c r="AL120" s="61">
        <f t="shared" si="15"/>
        <v>8</v>
      </c>
      <c r="AM120" s="61">
        <f t="shared" si="15"/>
        <v>8</v>
      </c>
      <c r="AN120" s="61">
        <f t="shared" si="15"/>
        <v>8</v>
      </c>
      <c r="AO120" s="61">
        <f t="shared" si="15"/>
        <v>8</v>
      </c>
      <c r="AP120" s="61">
        <f t="shared" si="15"/>
        <v>8</v>
      </c>
      <c r="AQ120" s="61">
        <f t="shared" si="15"/>
        <v>8</v>
      </c>
      <c r="AR120" s="88"/>
      <c r="AS120" s="88"/>
      <c r="AT120" s="88"/>
      <c r="AU120" s="29"/>
      <c r="AV120" s="29"/>
      <c r="AW120" s="29"/>
      <c r="AX120" s="29"/>
      <c r="AY120" s="29"/>
      <c r="AZ120" s="29"/>
      <c r="BA120" s="29"/>
      <c r="BB120" s="29"/>
      <c r="BC120" s="54"/>
      <c r="BD120" s="136"/>
      <c r="BE120" s="136"/>
      <c r="BF120" s="95"/>
      <c r="BG120" s="81"/>
      <c r="BH120" s="81"/>
      <c r="BI120" s="81"/>
      <c r="BJ120" s="165"/>
    </row>
    <row r="121" spans="1:65" x14ac:dyDescent="0.3">
      <c r="A121" s="24"/>
      <c r="B121" s="24"/>
      <c r="C121" s="25" t="s">
        <v>42</v>
      </c>
      <c r="D121" s="40">
        <f>D123+D133+D143</f>
        <v>2</v>
      </c>
      <c r="E121" s="40">
        <f t="shared" si="15"/>
        <v>1</v>
      </c>
      <c r="F121" s="40">
        <f t="shared" si="15"/>
        <v>2</v>
      </c>
      <c r="G121" s="40">
        <f t="shared" si="15"/>
        <v>1</v>
      </c>
      <c r="H121" s="40">
        <f t="shared" si="15"/>
        <v>2</v>
      </c>
      <c r="I121" s="40">
        <f t="shared" si="15"/>
        <v>1</v>
      </c>
      <c r="J121" s="40">
        <f t="shared" si="15"/>
        <v>2</v>
      </c>
      <c r="K121" s="40">
        <f t="shared" si="15"/>
        <v>1</v>
      </c>
      <c r="L121" s="40">
        <f t="shared" si="15"/>
        <v>2</v>
      </c>
      <c r="M121" s="40">
        <f t="shared" si="15"/>
        <v>1</v>
      </c>
      <c r="N121" s="40">
        <f t="shared" si="15"/>
        <v>2</v>
      </c>
      <c r="O121" s="40">
        <f t="shared" si="15"/>
        <v>1</v>
      </c>
      <c r="P121" s="40">
        <f t="shared" si="15"/>
        <v>2</v>
      </c>
      <c r="Q121" s="40">
        <f t="shared" si="15"/>
        <v>1</v>
      </c>
      <c r="R121" s="40">
        <f t="shared" si="15"/>
        <v>2</v>
      </c>
      <c r="S121" s="40">
        <f t="shared" si="15"/>
        <v>1</v>
      </c>
      <c r="T121" s="40">
        <f t="shared" si="15"/>
        <v>2</v>
      </c>
      <c r="U121" s="27"/>
      <c r="V121" s="27"/>
      <c r="W121" s="40">
        <f t="shared" si="15"/>
        <v>1</v>
      </c>
      <c r="X121" s="40">
        <f t="shared" si="15"/>
        <v>2</v>
      </c>
      <c r="Y121" s="40">
        <f t="shared" si="15"/>
        <v>1</v>
      </c>
      <c r="Z121" s="40">
        <f t="shared" si="15"/>
        <v>2</v>
      </c>
      <c r="AA121" s="40">
        <f t="shared" si="15"/>
        <v>1</v>
      </c>
      <c r="AB121" s="40">
        <f t="shared" si="15"/>
        <v>2</v>
      </c>
      <c r="AC121" s="40">
        <f t="shared" si="15"/>
        <v>1</v>
      </c>
      <c r="AD121" s="40">
        <f t="shared" si="15"/>
        <v>2</v>
      </c>
      <c r="AE121" s="40">
        <f t="shared" si="15"/>
        <v>1</v>
      </c>
      <c r="AF121" s="40">
        <f t="shared" si="15"/>
        <v>2</v>
      </c>
      <c r="AG121" s="40">
        <f t="shared" si="15"/>
        <v>1</v>
      </c>
      <c r="AH121" s="40">
        <f t="shared" si="15"/>
        <v>2</v>
      </c>
      <c r="AI121" s="40">
        <f t="shared" si="15"/>
        <v>1</v>
      </c>
      <c r="AJ121" s="40">
        <f t="shared" si="15"/>
        <v>2</v>
      </c>
      <c r="AK121" s="40">
        <f t="shared" si="15"/>
        <v>1</v>
      </c>
      <c r="AL121" s="40">
        <f t="shared" si="15"/>
        <v>2</v>
      </c>
      <c r="AM121" s="40">
        <f t="shared" si="15"/>
        <v>1</v>
      </c>
      <c r="AN121" s="40">
        <f t="shared" si="15"/>
        <v>2</v>
      </c>
      <c r="AO121" s="40">
        <f t="shared" si="15"/>
        <v>1</v>
      </c>
      <c r="AP121" s="40">
        <f t="shared" si="15"/>
        <v>2</v>
      </c>
      <c r="AQ121" s="40">
        <f t="shared" si="15"/>
        <v>1</v>
      </c>
      <c r="AR121" s="93"/>
      <c r="AS121" s="88"/>
      <c r="AT121" s="93"/>
      <c r="AU121" s="29"/>
      <c r="AV121" s="29"/>
      <c r="AW121" s="29"/>
      <c r="AX121" s="29"/>
      <c r="AY121" s="29"/>
      <c r="AZ121" s="29"/>
      <c r="BA121" s="29"/>
      <c r="BB121" s="29"/>
      <c r="BC121" s="54"/>
      <c r="BD121" s="136"/>
      <c r="BE121" s="136"/>
      <c r="BF121" s="81"/>
      <c r="BG121" s="81"/>
      <c r="BH121" s="57"/>
      <c r="BI121" s="57"/>
      <c r="BJ121" s="105"/>
    </row>
    <row r="122" spans="1:65" ht="80.25" customHeight="1" x14ac:dyDescent="0.3">
      <c r="A122" s="63" t="str">
        <f>[1]ЭЛЕКТРОМОНТЕР!A31</f>
        <v>ПМ.01</v>
      </c>
      <c r="B122" s="100" t="str">
        <f>[1]ЭЛЕКТРОМОНТЕР!B31</f>
        <v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v>
      </c>
      <c r="C122" s="99" t="s">
        <v>24</v>
      </c>
      <c r="D122" s="64">
        <f>D124+D126+D128+D130</f>
        <v>0</v>
      </c>
      <c r="E122" s="64">
        <f>E124+E126+E128+E130</f>
        <v>0</v>
      </c>
      <c r="F122" s="64">
        <f t="shared" ref="F122:AQ122" si="16">F124+F126+F128+F130</f>
        <v>0</v>
      </c>
      <c r="G122" s="64">
        <f t="shared" si="16"/>
        <v>0</v>
      </c>
      <c r="H122" s="64">
        <f t="shared" si="16"/>
        <v>0</v>
      </c>
      <c r="I122" s="64">
        <f t="shared" si="16"/>
        <v>0</v>
      </c>
      <c r="J122" s="64">
        <f t="shared" si="16"/>
        <v>0</v>
      </c>
      <c r="K122" s="64">
        <f t="shared" si="16"/>
        <v>0</v>
      </c>
      <c r="L122" s="64">
        <f t="shared" si="16"/>
        <v>0</v>
      </c>
      <c r="M122" s="64">
        <f t="shared" si="16"/>
        <v>0</v>
      </c>
      <c r="N122" s="64">
        <f t="shared" si="16"/>
        <v>0</v>
      </c>
      <c r="O122" s="64">
        <f t="shared" si="16"/>
        <v>0</v>
      </c>
      <c r="P122" s="64">
        <f t="shared" si="16"/>
        <v>0</v>
      </c>
      <c r="Q122" s="64">
        <f t="shared" si="16"/>
        <v>0</v>
      </c>
      <c r="R122" s="64">
        <f t="shared" si="16"/>
        <v>0</v>
      </c>
      <c r="S122" s="64">
        <f t="shared" si="16"/>
        <v>0</v>
      </c>
      <c r="T122" s="64">
        <f t="shared" si="16"/>
        <v>0</v>
      </c>
      <c r="U122" s="27"/>
      <c r="V122" s="27"/>
      <c r="W122" s="64">
        <f t="shared" si="16"/>
        <v>0</v>
      </c>
      <c r="X122" s="64">
        <f t="shared" si="16"/>
        <v>0</v>
      </c>
      <c r="Y122" s="64">
        <f t="shared" si="16"/>
        <v>0</v>
      </c>
      <c r="Z122" s="64">
        <f t="shared" si="16"/>
        <v>0</v>
      </c>
      <c r="AA122" s="64">
        <f t="shared" si="16"/>
        <v>0</v>
      </c>
      <c r="AB122" s="64">
        <f t="shared" si="16"/>
        <v>0</v>
      </c>
      <c r="AC122" s="64">
        <f t="shared" si="16"/>
        <v>0</v>
      </c>
      <c r="AD122" s="64">
        <f t="shared" si="16"/>
        <v>0</v>
      </c>
      <c r="AE122" s="64">
        <f t="shared" si="16"/>
        <v>0</v>
      </c>
      <c r="AF122" s="64">
        <f t="shared" si="16"/>
        <v>0</v>
      </c>
      <c r="AG122" s="64">
        <f t="shared" si="16"/>
        <v>0</v>
      </c>
      <c r="AH122" s="64">
        <f t="shared" si="16"/>
        <v>0</v>
      </c>
      <c r="AI122" s="64">
        <f t="shared" si="16"/>
        <v>0</v>
      </c>
      <c r="AJ122" s="64">
        <f t="shared" si="16"/>
        <v>0</v>
      </c>
      <c r="AK122" s="64">
        <f t="shared" si="16"/>
        <v>0</v>
      </c>
      <c r="AL122" s="64">
        <f t="shared" si="16"/>
        <v>0</v>
      </c>
      <c r="AM122" s="64">
        <f t="shared" si="16"/>
        <v>0</v>
      </c>
      <c r="AN122" s="64">
        <f t="shared" si="16"/>
        <v>0</v>
      </c>
      <c r="AO122" s="64">
        <f t="shared" si="16"/>
        <v>0</v>
      </c>
      <c r="AP122" s="64">
        <f t="shared" si="16"/>
        <v>0</v>
      </c>
      <c r="AQ122" s="64">
        <f t="shared" si="16"/>
        <v>0</v>
      </c>
      <c r="AR122" s="93"/>
      <c r="AS122" s="88"/>
      <c r="AT122" s="93"/>
      <c r="AU122" s="29"/>
      <c r="AV122" s="29"/>
      <c r="AW122" s="29"/>
      <c r="AX122" s="29"/>
      <c r="AY122" s="29"/>
      <c r="AZ122" s="29"/>
      <c r="BA122" s="29"/>
      <c r="BB122" s="29"/>
      <c r="BC122" s="54"/>
      <c r="BD122" s="136"/>
      <c r="BE122" s="136"/>
      <c r="BF122" s="95"/>
      <c r="BG122" s="81"/>
      <c r="BH122" s="81"/>
      <c r="BI122" s="95"/>
      <c r="BJ122" s="105"/>
    </row>
    <row r="123" spans="1:65" x14ac:dyDescent="0.3">
      <c r="A123" s="24"/>
      <c r="B123" s="24"/>
      <c r="C123" s="25" t="s">
        <v>42</v>
      </c>
      <c r="D123" s="64">
        <f>D125+D127+D129+D131</f>
        <v>0</v>
      </c>
      <c r="E123" s="64">
        <f t="shared" ref="E123:AQ123" si="17">E125+E127+E129+E131</f>
        <v>0</v>
      </c>
      <c r="F123" s="64">
        <f t="shared" si="17"/>
        <v>0</v>
      </c>
      <c r="G123" s="64">
        <f t="shared" si="17"/>
        <v>0</v>
      </c>
      <c r="H123" s="64">
        <f t="shared" si="17"/>
        <v>0</v>
      </c>
      <c r="I123" s="64">
        <f t="shared" si="17"/>
        <v>0</v>
      </c>
      <c r="J123" s="64">
        <f t="shared" si="17"/>
        <v>0</v>
      </c>
      <c r="K123" s="64">
        <f t="shared" si="17"/>
        <v>0</v>
      </c>
      <c r="L123" s="64">
        <f t="shared" si="17"/>
        <v>0</v>
      </c>
      <c r="M123" s="64">
        <f t="shared" si="17"/>
        <v>0</v>
      </c>
      <c r="N123" s="64">
        <f t="shared" si="17"/>
        <v>0</v>
      </c>
      <c r="O123" s="64">
        <f t="shared" si="17"/>
        <v>0</v>
      </c>
      <c r="P123" s="64">
        <f t="shared" si="17"/>
        <v>0</v>
      </c>
      <c r="Q123" s="64">
        <f t="shared" si="17"/>
        <v>0</v>
      </c>
      <c r="R123" s="64">
        <f t="shared" si="17"/>
        <v>0</v>
      </c>
      <c r="S123" s="64">
        <f t="shared" si="17"/>
        <v>0</v>
      </c>
      <c r="T123" s="64">
        <f t="shared" si="17"/>
        <v>0</v>
      </c>
      <c r="U123" s="27"/>
      <c r="V123" s="27"/>
      <c r="W123" s="64">
        <f t="shared" si="17"/>
        <v>0</v>
      </c>
      <c r="X123" s="64">
        <f t="shared" si="17"/>
        <v>0</v>
      </c>
      <c r="Y123" s="64">
        <f t="shared" si="17"/>
        <v>0</v>
      </c>
      <c r="Z123" s="64">
        <f t="shared" si="17"/>
        <v>0</v>
      </c>
      <c r="AA123" s="64">
        <f t="shared" si="17"/>
        <v>0</v>
      </c>
      <c r="AB123" s="64">
        <f t="shared" si="17"/>
        <v>0</v>
      </c>
      <c r="AC123" s="64">
        <f t="shared" si="17"/>
        <v>0</v>
      </c>
      <c r="AD123" s="64">
        <f t="shared" si="17"/>
        <v>0</v>
      </c>
      <c r="AE123" s="64">
        <f t="shared" si="17"/>
        <v>0</v>
      </c>
      <c r="AF123" s="64">
        <f t="shared" si="17"/>
        <v>0</v>
      </c>
      <c r="AG123" s="64">
        <f t="shared" si="17"/>
        <v>0</v>
      </c>
      <c r="AH123" s="64">
        <f t="shared" si="17"/>
        <v>0</v>
      </c>
      <c r="AI123" s="64">
        <f t="shared" si="17"/>
        <v>0</v>
      </c>
      <c r="AJ123" s="64">
        <f t="shared" si="17"/>
        <v>0</v>
      </c>
      <c r="AK123" s="64">
        <f t="shared" si="17"/>
        <v>0</v>
      </c>
      <c r="AL123" s="64">
        <f t="shared" si="17"/>
        <v>0</v>
      </c>
      <c r="AM123" s="64">
        <f t="shared" si="17"/>
        <v>0</v>
      </c>
      <c r="AN123" s="64">
        <f t="shared" si="17"/>
        <v>0</v>
      </c>
      <c r="AO123" s="64">
        <f t="shared" si="17"/>
        <v>0</v>
      </c>
      <c r="AP123" s="64">
        <f t="shared" si="17"/>
        <v>0</v>
      </c>
      <c r="AQ123" s="64">
        <f t="shared" si="17"/>
        <v>0</v>
      </c>
      <c r="AR123" s="93"/>
      <c r="AS123" s="88"/>
      <c r="AT123" s="93"/>
      <c r="AU123" s="29"/>
      <c r="AV123" s="29"/>
      <c r="AW123" s="29"/>
      <c r="AX123" s="29"/>
      <c r="AY123" s="29"/>
      <c r="AZ123" s="29"/>
      <c r="BA123" s="29"/>
      <c r="BB123" s="29"/>
      <c r="BC123" s="54"/>
      <c r="BD123" s="136"/>
      <c r="BE123" s="136"/>
      <c r="BF123" s="81"/>
      <c r="BG123" s="81"/>
      <c r="BH123" s="57"/>
      <c r="BI123" s="57"/>
      <c r="BJ123" s="105"/>
    </row>
    <row r="124" spans="1:65" ht="51.75" customHeight="1" x14ac:dyDescent="0.3">
      <c r="A124" s="24" t="str">
        <f>[1]ЭЛЕКТРОМОНТЕР!A32</f>
        <v>МДК.01.01</v>
      </c>
      <c r="B124" s="65" t="str">
        <f>[1]ЭЛЕКТРОМОНТЕР!B32</f>
        <v>Основы слесарно-сборочных и электромонтажных работ</v>
      </c>
      <c r="C124" s="66" t="s">
        <v>24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27"/>
      <c r="V124" s="2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93"/>
      <c r="AS124" s="88"/>
      <c r="AT124" s="93"/>
      <c r="AU124" s="29"/>
      <c r="AV124" s="29"/>
      <c r="AW124" s="29"/>
      <c r="AX124" s="29"/>
      <c r="AY124" s="29"/>
      <c r="AZ124" s="29"/>
      <c r="BA124" s="29"/>
      <c r="BB124" s="29"/>
      <c r="BC124" s="54"/>
      <c r="BD124" s="136"/>
      <c r="BE124" s="136"/>
      <c r="BF124" s="81"/>
      <c r="BG124" s="81"/>
      <c r="BH124" s="81"/>
      <c r="BI124" s="81"/>
      <c r="BJ124" s="105"/>
    </row>
    <row r="125" spans="1:65" x14ac:dyDescent="0.3">
      <c r="A125" s="24"/>
      <c r="B125" s="24"/>
      <c r="C125" s="25" t="s">
        <v>42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27"/>
      <c r="V125" s="2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93"/>
      <c r="AS125" s="88"/>
      <c r="AT125" s="93"/>
      <c r="AU125" s="29"/>
      <c r="AV125" s="29"/>
      <c r="AW125" s="29"/>
      <c r="AX125" s="29"/>
      <c r="AY125" s="29"/>
      <c r="AZ125" s="29"/>
      <c r="BA125" s="29"/>
      <c r="BB125" s="29"/>
      <c r="BC125" s="54"/>
      <c r="BD125" s="136"/>
      <c r="BE125" s="136"/>
      <c r="BF125" s="81"/>
      <c r="BG125" s="81"/>
      <c r="BH125" s="81"/>
      <c r="BI125" s="57"/>
      <c r="BJ125" s="105"/>
    </row>
    <row r="126" spans="1:65" ht="62.25" customHeight="1" x14ac:dyDescent="0.3">
      <c r="A126" s="24" t="str">
        <f>[1]ЭЛЕКТРОМОНТЕР!A33</f>
        <v>МДК.01.02</v>
      </c>
      <c r="B126" s="65" t="str">
        <f>[1]ЭЛЕКТРОМОНТЕР!B33</f>
        <v>Организация работ по сборке, монтажу и ремонту электроборудования промышленных организаций.</v>
      </c>
      <c r="C126" s="66" t="s">
        <v>24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27"/>
      <c r="V126" s="2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93"/>
      <c r="AS126" s="88"/>
      <c r="AT126" s="93"/>
      <c r="AU126" s="29"/>
      <c r="AV126" s="29"/>
      <c r="AW126" s="29"/>
      <c r="AX126" s="29"/>
      <c r="AY126" s="29"/>
      <c r="AZ126" s="29"/>
      <c r="BA126" s="29"/>
      <c r="BB126" s="29"/>
      <c r="BC126" s="54"/>
      <c r="BD126" s="136"/>
      <c r="BE126" s="136"/>
      <c r="BF126" s="81"/>
      <c r="BG126" s="81"/>
      <c r="BH126" s="81"/>
      <c r="BI126" s="57"/>
      <c r="BJ126" s="105"/>
    </row>
    <row r="127" spans="1:65" x14ac:dyDescent="0.3">
      <c r="A127" s="24"/>
      <c r="B127" s="24"/>
      <c r="C127" s="25" t="s">
        <v>42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27"/>
      <c r="V127" s="2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93"/>
      <c r="AS127" s="88"/>
      <c r="AT127" s="93"/>
      <c r="AU127" s="29"/>
      <c r="AV127" s="29"/>
      <c r="AW127" s="29"/>
      <c r="AX127" s="29"/>
      <c r="AY127" s="29"/>
      <c r="AZ127" s="29"/>
      <c r="BA127" s="29"/>
      <c r="BB127" s="29"/>
      <c r="BC127" s="54"/>
      <c r="BD127" s="136"/>
      <c r="BE127" s="136"/>
      <c r="BF127" s="81"/>
      <c r="BG127" s="81"/>
      <c r="BH127" s="81"/>
      <c r="BI127" s="57"/>
      <c r="BJ127" s="105"/>
    </row>
    <row r="128" spans="1:65" x14ac:dyDescent="0.3">
      <c r="A128" s="24" t="s">
        <v>48</v>
      </c>
      <c r="B128" s="68" t="str">
        <f>[1]ЭЛЕКТРОМОНТЕР!B34</f>
        <v>Учебная практика</v>
      </c>
      <c r="C128" s="69" t="s">
        <v>24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27"/>
      <c r="V128" s="27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93"/>
      <c r="AS128" s="88"/>
      <c r="AT128" s="93"/>
      <c r="AU128" s="29"/>
      <c r="AV128" s="29"/>
      <c r="AW128" s="29"/>
      <c r="AX128" s="29"/>
      <c r="AY128" s="29"/>
      <c r="AZ128" s="29"/>
      <c r="BA128" s="29"/>
      <c r="BB128" s="29"/>
      <c r="BC128" s="54"/>
      <c r="BD128" s="136"/>
      <c r="BE128" s="136"/>
      <c r="BF128" s="81"/>
      <c r="BG128" s="81"/>
      <c r="BH128" s="81"/>
      <c r="BI128" s="57"/>
      <c r="BJ128" s="105"/>
    </row>
    <row r="129" spans="1:62" x14ac:dyDescent="0.3">
      <c r="A129" s="24"/>
      <c r="B129" s="24"/>
      <c r="C129" s="25" t="s">
        <v>42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27"/>
      <c r="V129" s="27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93"/>
      <c r="AS129" s="88"/>
      <c r="AT129" s="93"/>
      <c r="AU129" s="29"/>
      <c r="AV129" s="29"/>
      <c r="AW129" s="29"/>
      <c r="AX129" s="29"/>
      <c r="AY129" s="29"/>
      <c r="AZ129" s="29"/>
      <c r="BA129" s="29"/>
      <c r="BB129" s="29"/>
      <c r="BC129" s="54"/>
      <c r="BD129" s="136"/>
      <c r="BE129" s="136"/>
      <c r="BF129" s="81"/>
      <c r="BG129" s="81"/>
      <c r="BH129" s="81"/>
      <c r="BI129" s="57"/>
      <c r="BJ129" s="105"/>
    </row>
    <row r="130" spans="1:62" x14ac:dyDescent="0.3">
      <c r="A130" s="24" t="s">
        <v>49</v>
      </c>
      <c r="B130" s="101" t="str">
        <f>[1]ЭЛЕКТРОМОНТЕР!B35</f>
        <v>Производственная практика</v>
      </c>
      <c r="C130" s="72" t="s">
        <v>50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27"/>
      <c r="V130" s="27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93"/>
      <c r="AS130" s="88"/>
      <c r="AT130" s="93"/>
      <c r="AU130" s="29"/>
      <c r="AV130" s="29"/>
      <c r="AW130" s="29"/>
      <c r="AX130" s="29"/>
      <c r="AY130" s="29"/>
      <c r="AZ130" s="29"/>
      <c r="BA130" s="29"/>
      <c r="BB130" s="29"/>
      <c r="BC130" s="54"/>
      <c r="BD130" s="136"/>
      <c r="BE130" s="136"/>
      <c r="BF130" s="81"/>
      <c r="BG130" s="81"/>
      <c r="BH130" s="81"/>
      <c r="BI130" s="57"/>
      <c r="BJ130" s="105"/>
    </row>
    <row r="131" spans="1:62" x14ac:dyDescent="0.3">
      <c r="A131" s="37"/>
      <c r="B131" s="37"/>
      <c r="C131" s="32" t="s">
        <v>27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4"/>
      <c r="U131" s="39"/>
      <c r="V131" s="3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92"/>
      <c r="AS131" s="88"/>
      <c r="AT131" s="92"/>
      <c r="AU131" s="39"/>
      <c r="AV131" s="39"/>
      <c r="AW131" s="39"/>
      <c r="AX131" s="39"/>
      <c r="AY131" s="39"/>
      <c r="AZ131" s="39"/>
      <c r="BA131" s="39"/>
      <c r="BB131" s="39"/>
      <c r="BC131" s="45"/>
      <c r="BD131" s="136"/>
      <c r="BE131" s="136"/>
      <c r="BF131" s="81"/>
      <c r="BG131" s="81"/>
      <c r="BH131" s="81"/>
      <c r="BI131" s="57"/>
      <c r="BJ131" s="141"/>
    </row>
    <row r="132" spans="1:62" x14ac:dyDescent="0.2">
      <c r="A132" s="63" t="s">
        <v>58</v>
      </c>
      <c r="B132" s="100" t="str">
        <f>[1]ЭЛЕКТРОМОНТЕР!B36</f>
        <v>Проверка и наладка электроборудования</v>
      </c>
      <c r="C132" s="100" t="s">
        <v>24</v>
      </c>
      <c r="D132" s="100">
        <f>D134+D136+D138+D140</f>
        <v>0</v>
      </c>
      <c r="E132" s="100">
        <f t="shared" ref="E132:AQ133" si="18">E134+E136+E138+E140</f>
        <v>0</v>
      </c>
      <c r="F132" s="100">
        <f t="shared" si="18"/>
        <v>0</v>
      </c>
      <c r="G132" s="100">
        <f t="shared" si="18"/>
        <v>0</v>
      </c>
      <c r="H132" s="100">
        <f t="shared" si="18"/>
        <v>0</v>
      </c>
      <c r="I132" s="100">
        <f t="shared" si="18"/>
        <v>0</v>
      </c>
      <c r="J132" s="100">
        <f t="shared" si="18"/>
        <v>0</v>
      </c>
      <c r="K132" s="100">
        <f t="shared" si="18"/>
        <v>0</v>
      </c>
      <c r="L132" s="100">
        <f t="shared" si="18"/>
        <v>0</v>
      </c>
      <c r="M132" s="100">
        <f t="shared" si="18"/>
        <v>0</v>
      </c>
      <c r="N132" s="100">
        <f t="shared" si="18"/>
        <v>0</v>
      </c>
      <c r="O132" s="100">
        <f t="shared" si="18"/>
        <v>0</v>
      </c>
      <c r="P132" s="100">
        <f t="shared" si="18"/>
        <v>0</v>
      </c>
      <c r="Q132" s="100">
        <f t="shared" si="18"/>
        <v>0</v>
      </c>
      <c r="R132" s="100">
        <f t="shared" si="18"/>
        <v>0</v>
      </c>
      <c r="S132" s="100">
        <f t="shared" si="18"/>
        <v>0</v>
      </c>
      <c r="T132" s="100">
        <f t="shared" si="18"/>
        <v>0</v>
      </c>
      <c r="U132" s="103"/>
      <c r="V132" s="103"/>
      <c r="W132" s="100">
        <f t="shared" si="18"/>
        <v>0</v>
      </c>
      <c r="X132" s="100">
        <f t="shared" si="18"/>
        <v>0</v>
      </c>
      <c r="Y132" s="100">
        <f t="shared" si="18"/>
        <v>0</v>
      </c>
      <c r="Z132" s="100">
        <f t="shared" si="18"/>
        <v>0</v>
      </c>
      <c r="AA132" s="100">
        <f t="shared" si="18"/>
        <v>0</v>
      </c>
      <c r="AB132" s="100">
        <f t="shared" si="18"/>
        <v>0</v>
      </c>
      <c r="AC132" s="100">
        <f t="shared" si="18"/>
        <v>0</v>
      </c>
      <c r="AD132" s="100">
        <f t="shared" si="18"/>
        <v>0</v>
      </c>
      <c r="AE132" s="100">
        <f t="shared" si="18"/>
        <v>0</v>
      </c>
      <c r="AF132" s="100">
        <f t="shared" si="18"/>
        <v>0</v>
      </c>
      <c r="AG132" s="100">
        <f t="shared" si="18"/>
        <v>0</v>
      </c>
      <c r="AH132" s="100">
        <f t="shared" si="18"/>
        <v>0</v>
      </c>
      <c r="AI132" s="100">
        <f t="shared" si="18"/>
        <v>0</v>
      </c>
      <c r="AJ132" s="100">
        <f t="shared" si="18"/>
        <v>0</v>
      </c>
      <c r="AK132" s="100">
        <f t="shared" si="18"/>
        <v>0</v>
      </c>
      <c r="AL132" s="100">
        <f t="shared" si="18"/>
        <v>0</v>
      </c>
      <c r="AM132" s="100">
        <f t="shared" si="18"/>
        <v>0</v>
      </c>
      <c r="AN132" s="100">
        <f t="shared" si="18"/>
        <v>0</v>
      </c>
      <c r="AO132" s="100">
        <f t="shared" si="18"/>
        <v>0</v>
      </c>
      <c r="AP132" s="100">
        <f t="shared" si="18"/>
        <v>0</v>
      </c>
      <c r="AQ132" s="100">
        <f t="shared" si="18"/>
        <v>0</v>
      </c>
      <c r="AR132" s="92"/>
      <c r="AS132" s="88"/>
      <c r="AT132" s="92"/>
      <c r="AU132" s="39"/>
      <c r="AV132" s="39"/>
      <c r="AW132" s="39"/>
      <c r="AX132" s="39"/>
      <c r="AY132" s="39"/>
      <c r="AZ132" s="39"/>
      <c r="BA132" s="39"/>
      <c r="BB132" s="39"/>
      <c r="BC132" s="45"/>
      <c r="BD132" s="166"/>
      <c r="BE132" s="166"/>
      <c r="BF132" s="166"/>
      <c r="BG132" s="105"/>
      <c r="BH132" s="167"/>
      <c r="BI132" s="148"/>
      <c r="BJ132" s="105"/>
    </row>
    <row r="133" spans="1:62" x14ac:dyDescent="0.3">
      <c r="A133" s="37"/>
      <c r="B133" s="37"/>
      <c r="C133" s="32" t="s">
        <v>42</v>
      </c>
      <c r="D133" s="96">
        <f>D135+D137+D139+D141</f>
        <v>0</v>
      </c>
      <c r="E133" s="96">
        <f t="shared" si="18"/>
        <v>0</v>
      </c>
      <c r="F133" s="96">
        <f t="shared" si="18"/>
        <v>0</v>
      </c>
      <c r="G133" s="96">
        <f t="shared" si="18"/>
        <v>0</v>
      </c>
      <c r="H133" s="96">
        <f t="shared" si="18"/>
        <v>0</v>
      </c>
      <c r="I133" s="96">
        <f t="shared" si="18"/>
        <v>0</v>
      </c>
      <c r="J133" s="96">
        <f t="shared" si="18"/>
        <v>0</v>
      </c>
      <c r="K133" s="96">
        <f t="shared" si="18"/>
        <v>0</v>
      </c>
      <c r="L133" s="96">
        <f t="shared" si="18"/>
        <v>0</v>
      </c>
      <c r="M133" s="96">
        <f t="shared" si="18"/>
        <v>0</v>
      </c>
      <c r="N133" s="96">
        <f t="shared" si="18"/>
        <v>0</v>
      </c>
      <c r="O133" s="96">
        <f t="shared" si="18"/>
        <v>0</v>
      </c>
      <c r="P133" s="96">
        <f t="shared" si="18"/>
        <v>0</v>
      </c>
      <c r="Q133" s="96">
        <f t="shared" si="18"/>
        <v>0</v>
      </c>
      <c r="R133" s="96">
        <f t="shared" si="18"/>
        <v>0</v>
      </c>
      <c r="S133" s="96">
        <f t="shared" si="18"/>
        <v>0</v>
      </c>
      <c r="T133" s="96">
        <f t="shared" si="18"/>
        <v>0</v>
      </c>
      <c r="U133" s="103"/>
      <c r="V133" s="103"/>
      <c r="W133" s="96">
        <f t="shared" si="18"/>
        <v>0</v>
      </c>
      <c r="X133" s="96">
        <f t="shared" si="18"/>
        <v>0</v>
      </c>
      <c r="Y133" s="96">
        <f t="shared" si="18"/>
        <v>0</v>
      </c>
      <c r="Z133" s="96">
        <f t="shared" si="18"/>
        <v>0</v>
      </c>
      <c r="AA133" s="96">
        <f t="shared" si="18"/>
        <v>0</v>
      </c>
      <c r="AB133" s="96">
        <f t="shared" si="18"/>
        <v>0</v>
      </c>
      <c r="AC133" s="96">
        <f t="shared" si="18"/>
        <v>0</v>
      </c>
      <c r="AD133" s="96">
        <f t="shared" si="18"/>
        <v>0</v>
      </c>
      <c r="AE133" s="96">
        <f t="shared" si="18"/>
        <v>0</v>
      </c>
      <c r="AF133" s="96">
        <f t="shared" si="18"/>
        <v>0</v>
      </c>
      <c r="AG133" s="96">
        <f t="shared" si="18"/>
        <v>0</v>
      </c>
      <c r="AH133" s="96">
        <f t="shared" si="18"/>
        <v>0</v>
      </c>
      <c r="AI133" s="96">
        <f t="shared" si="18"/>
        <v>0</v>
      </c>
      <c r="AJ133" s="96">
        <f t="shared" si="18"/>
        <v>0</v>
      </c>
      <c r="AK133" s="96">
        <f t="shared" si="18"/>
        <v>0</v>
      </c>
      <c r="AL133" s="96">
        <f t="shared" si="18"/>
        <v>0</v>
      </c>
      <c r="AM133" s="96">
        <f t="shared" si="18"/>
        <v>0</v>
      </c>
      <c r="AN133" s="96">
        <f t="shared" si="18"/>
        <v>0</v>
      </c>
      <c r="AO133" s="96">
        <f t="shared" si="18"/>
        <v>0</v>
      </c>
      <c r="AP133" s="96">
        <f t="shared" si="18"/>
        <v>0</v>
      </c>
      <c r="AQ133" s="96">
        <f t="shared" si="18"/>
        <v>0</v>
      </c>
      <c r="AR133" s="92"/>
      <c r="AS133" s="88"/>
      <c r="AT133" s="92"/>
      <c r="AU133" s="39"/>
      <c r="AV133" s="39"/>
      <c r="AW133" s="39"/>
      <c r="AX133" s="39"/>
      <c r="AY133" s="39"/>
      <c r="AZ133" s="39"/>
      <c r="BA133" s="39"/>
      <c r="BB133" s="39"/>
      <c r="BC133" s="45"/>
      <c r="BD133" s="168"/>
      <c r="BE133" s="168"/>
      <c r="BF133" s="169"/>
      <c r="BG133" s="81"/>
      <c r="BH133" s="147"/>
      <c r="BI133" s="149"/>
      <c r="BJ133" s="141"/>
    </row>
    <row r="134" spans="1:62" ht="37.5" x14ac:dyDescent="0.3">
      <c r="A134" s="24" t="str">
        <f>[1]ЭЛЕКТРОМОНТЕР!A37</f>
        <v>МДК.02.01</v>
      </c>
      <c r="B134" s="65" t="str">
        <f>[1]ЭЛЕКТРОМОНТЕР!B37</f>
        <v>Организация и технология проверки электрооборудования</v>
      </c>
      <c r="C134" s="65" t="s">
        <v>24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39"/>
      <c r="V134" s="3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92"/>
      <c r="AS134" s="88"/>
      <c r="AT134" s="92"/>
      <c r="AU134" s="39"/>
      <c r="AV134" s="39"/>
      <c r="AW134" s="39"/>
      <c r="AX134" s="39"/>
      <c r="AY134" s="39"/>
      <c r="AZ134" s="39"/>
      <c r="BA134" s="39"/>
      <c r="BB134" s="39"/>
      <c r="BC134" s="45"/>
      <c r="BD134" s="166"/>
      <c r="BE134" s="166"/>
      <c r="BF134" s="166"/>
      <c r="BG134" s="105"/>
      <c r="BH134" s="81"/>
      <c r="BI134" s="148"/>
      <c r="BJ134" s="105"/>
    </row>
    <row r="135" spans="1:62" x14ac:dyDescent="0.3">
      <c r="A135" s="24"/>
      <c r="B135" s="37"/>
      <c r="C135" s="32" t="s">
        <v>42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9"/>
      <c r="V135" s="39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92"/>
      <c r="AS135" s="88"/>
      <c r="AT135" s="92"/>
      <c r="AU135" s="39"/>
      <c r="AV135" s="39"/>
      <c r="AW135" s="39"/>
      <c r="AX135" s="39"/>
      <c r="AY135" s="39"/>
      <c r="AZ135" s="39"/>
      <c r="BA135" s="39"/>
      <c r="BB135" s="39"/>
      <c r="BC135" s="45"/>
      <c r="BD135" s="168"/>
      <c r="BE135" s="168"/>
      <c r="BF135" s="169"/>
      <c r="BG135" s="81"/>
      <c r="BH135" s="147"/>
      <c r="BI135" s="149"/>
      <c r="BJ135" s="141"/>
    </row>
    <row r="136" spans="1:62" x14ac:dyDescent="0.3">
      <c r="A136" s="96" t="str">
        <f>[1]ЭЛЕКТРОМОНТЕР!A38</f>
        <v>МДК.02.02</v>
      </c>
      <c r="B136" s="65" t="str">
        <f>[1]ЭЛЕКТРОМОНТЕР!B38</f>
        <v>Контрольно-измерительные приборы</v>
      </c>
      <c r="C136" s="65" t="s">
        <v>24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39"/>
      <c r="V136" s="39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92"/>
      <c r="AS136" s="88"/>
      <c r="AT136" s="92"/>
      <c r="AU136" s="39"/>
      <c r="AV136" s="39"/>
      <c r="AW136" s="39"/>
      <c r="AX136" s="39"/>
      <c r="AY136" s="39"/>
      <c r="AZ136" s="39"/>
      <c r="BA136" s="39"/>
      <c r="BB136" s="39"/>
      <c r="BC136" s="45"/>
      <c r="BD136" s="168"/>
      <c r="BE136" s="168"/>
      <c r="BF136" s="169"/>
      <c r="BG136" s="81"/>
      <c r="BH136" s="95"/>
      <c r="BI136" s="149"/>
      <c r="BJ136" s="105"/>
    </row>
    <row r="137" spans="1:62" x14ac:dyDescent="0.3">
      <c r="A137" s="24"/>
      <c r="B137" s="37"/>
      <c r="C137" s="32" t="s">
        <v>42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9"/>
      <c r="V137" s="39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92"/>
      <c r="AS137" s="88"/>
      <c r="AT137" s="92"/>
      <c r="AU137" s="39"/>
      <c r="AV137" s="39"/>
      <c r="AW137" s="39"/>
      <c r="AX137" s="39"/>
      <c r="AY137" s="39"/>
      <c r="AZ137" s="39"/>
      <c r="BA137" s="39"/>
      <c r="BB137" s="39"/>
      <c r="BC137" s="45"/>
      <c r="BD137" s="168"/>
      <c r="BE137" s="168"/>
      <c r="BF137" s="169"/>
      <c r="BG137" s="81"/>
      <c r="BH137" s="147"/>
      <c r="BI137" s="149"/>
      <c r="BJ137" s="141"/>
    </row>
    <row r="138" spans="1:62" x14ac:dyDescent="0.3">
      <c r="A138" s="24" t="s">
        <v>59</v>
      </c>
      <c r="B138" s="68" t="str">
        <f>[1]ЭЛЕКТРОМОНТЕР!B39</f>
        <v>Учебная практика</v>
      </c>
      <c r="C138" s="68" t="s">
        <v>24</v>
      </c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39"/>
      <c r="V138" s="39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92"/>
      <c r="AS138" s="88"/>
      <c r="AT138" s="92"/>
      <c r="AU138" s="39"/>
      <c r="AV138" s="39"/>
      <c r="AW138" s="39"/>
      <c r="AX138" s="39"/>
      <c r="AY138" s="39"/>
      <c r="AZ138" s="39"/>
      <c r="BA138" s="39"/>
      <c r="BB138" s="39"/>
      <c r="BC138" s="45"/>
      <c r="BD138" s="166"/>
      <c r="BE138" s="166"/>
      <c r="BF138" s="166"/>
      <c r="BG138" s="105"/>
      <c r="BH138" s="95"/>
      <c r="BI138" s="148"/>
      <c r="BJ138" s="105"/>
    </row>
    <row r="139" spans="1:62" x14ac:dyDescent="0.3">
      <c r="A139" s="24"/>
      <c r="B139" s="37"/>
      <c r="C139" s="32" t="s">
        <v>42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4"/>
      <c r="U139" s="39"/>
      <c r="V139" s="39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92"/>
      <c r="AS139" s="88"/>
      <c r="AT139" s="92"/>
      <c r="AU139" s="39"/>
      <c r="AV139" s="39"/>
      <c r="AW139" s="39"/>
      <c r="AX139" s="39"/>
      <c r="AY139" s="39"/>
      <c r="AZ139" s="39"/>
      <c r="BA139" s="39"/>
      <c r="BB139" s="39"/>
      <c r="BC139" s="45"/>
      <c r="BD139" s="168"/>
      <c r="BE139" s="168"/>
      <c r="BF139" s="169"/>
      <c r="BG139" s="81"/>
      <c r="BH139" s="147"/>
      <c r="BI139" s="148"/>
      <c r="BJ139" s="141"/>
    </row>
    <row r="140" spans="1:62" x14ac:dyDescent="0.3">
      <c r="A140" s="24" t="s">
        <v>60</v>
      </c>
      <c r="B140" s="101" t="str">
        <f>[1]ЭЛЕКТРОМОНТЕР!B40</f>
        <v>Производственная практика</v>
      </c>
      <c r="C140" s="101" t="s">
        <v>61</v>
      </c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39"/>
      <c r="V140" s="39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92"/>
      <c r="AS140" s="88"/>
      <c r="AT140" s="92"/>
      <c r="AU140" s="39"/>
      <c r="AV140" s="39"/>
      <c r="AW140" s="39"/>
      <c r="AX140" s="39"/>
      <c r="AY140" s="39"/>
      <c r="AZ140" s="39"/>
      <c r="BA140" s="39"/>
      <c r="BB140" s="39"/>
      <c r="BC140" s="45"/>
      <c r="BD140" s="166"/>
      <c r="BE140" s="166"/>
      <c r="BF140" s="166"/>
      <c r="BG140" s="105"/>
      <c r="BH140" s="95"/>
      <c r="BI140" s="148"/>
      <c r="BJ140" s="105"/>
    </row>
    <row r="141" spans="1:62" x14ac:dyDescent="0.3">
      <c r="A141" s="24"/>
      <c r="B141" s="96"/>
      <c r="C141" s="32" t="s">
        <v>42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39"/>
      <c r="V141" s="39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2"/>
      <c r="AS141" s="88"/>
      <c r="AT141" s="92"/>
      <c r="AU141" s="39"/>
      <c r="AV141" s="39"/>
      <c r="AW141" s="39"/>
      <c r="AX141" s="39"/>
      <c r="AY141" s="39"/>
      <c r="AZ141" s="39"/>
      <c r="BA141" s="39"/>
      <c r="BB141" s="39"/>
      <c r="BC141" s="45"/>
      <c r="BD141" s="166"/>
      <c r="BE141" s="166"/>
      <c r="BF141" s="166"/>
      <c r="BG141" s="105"/>
      <c r="BH141" s="147"/>
      <c r="BI141" s="148"/>
      <c r="BJ141" s="105"/>
    </row>
    <row r="142" spans="1:62" ht="54.75" customHeight="1" x14ac:dyDescent="0.2">
      <c r="A142" s="63" t="str">
        <f>[1]ЭЛЕКТРОМОНТЕР!A41</f>
        <v>ПМ.03</v>
      </c>
      <c r="B142" s="100" t="str">
        <f>[1]ЭЛЕКТРОМОНТЕР!B41</f>
        <v>Устранение и предупреждение аварий и неполадок электроборудования.</v>
      </c>
      <c r="C142" s="99" t="s">
        <v>24</v>
      </c>
      <c r="D142" s="100">
        <f>D144+D146+D148</f>
        <v>7</v>
      </c>
      <c r="E142" s="100">
        <f t="shared" ref="E142:AQ143" si="19">E144+E146+E148</f>
        <v>7</v>
      </c>
      <c r="F142" s="100">
        <f t="shared" si="19"/>
        <v>7</v>
      </c>
      <c r="G142" s="100">
        <f t="shared" si="19"/>
        <v>7</v>
      </c>
      <c r="H142" s="100">
        <f t="shared" si="19"/>
        <v>7</v>
      </c>
      <c r="I142" s="100">
        <f t="shared" si="19"/>
        <v>7</v>
      </c>
      <c r="J142" s="100">
        <f t="shared" si="19"/>
        <v>7</v>
      </c>
      <c r="K142" s="100">
        <f t="shared" si="19"/>
        <v>7</v>
      </c>
      <c r="L142" s="100">
        <f t="shared" si="19"/>
        <v>7</v>
      </c>
      <c r="M142" s="100">
        <f t="shared" si="19"/>
        <v>7</v>
      </c>
      <c r="N142" s="100">
        <f t="shared" si="19"/>
        <v>7</v>
      </c>
      <c r="O142" s="100">
        <f t="shared" si="19"/>
        <v>7</v>
      </c>
      <c r="P142" s="100">
        <f t="shared" si="19"/>
        <v>7</v>
      </c>
      <c r="Q142" s="100">
        <f t="shared" si="19"/>
        <v>7</v>
      </c>
      <c r="R142" s="100">
        <f t="shared" si="19"/>
        <v>7</v>
      </c>
      <c r="S142" s="100">
        <f t="shared" si="19"/>
        <v>7</v>
      </c>
      <c r="T142" s="100">
        <f t="shared" si="19"/>
        <v>7</v>
      </c>
      <c r="U142" s="103"/>
      <c r="V142" s="103"/>
      <c r="W142" s="100">
        <f t="shared" si="19"/>
        <v>8</v>
      </c>
      <c r="X142" s="100">
        <f t="shared" si="19"/>
        <v>8</v>
      </c>
      <c r="Y142" s="100">
        <f t="shared" si="19"/>
        <v>8</v>
      </c>
      <c r="Z142" s="100">
        <f t="shared" si="19"/>
        <v>8</v>
      </c>
      <c r="AA142" s="100">
        <f t="shared" si="19"/>
        <v>8</v>
      </c>
      <c r="AB142" s="100">
        <f t="shared" si="19"/>
        <v>8</v>
      </c>
      <c r="AC142" s="100">
        <f t="shared" si="19"/>
        <v>8</v>
      </c>
      <c r="AD142" s="100">
        <f t="shared" si="19"/>
        <v>8</v>
      </c>
      <c r="AE142" s="100">
        <f t="shared" si="19"/>
        <v>8</v>
      </c>
      <c r="AF142" s="100">
        <f t="shared" si="19"/>
        <v>8</v>
      </c>
      <c r="AG142" s="100">
        <f t="shared" si="19"/>
        <v>8</v>
      </c>
      <c r="AH142" s="100">
        <f t="shared" si="19"/>
        <v>8</v>
      </c>
      <c r="AI142" s="100">
        <f t="shared" si="19"/>
        <v>8</v>
      </c>
      <c r="AJ142" s="100">
        <f t="shared" si="19"/>
        <v>8</v>
      </c>
      <c r="AK142" s="100">
        <f t="shared" si="19"/>
        <v>8</v>
      </c>
      <c r="AL142" s="100">
        <f t="shared" si="19"/>
        <v>8</v>
      </c>
      <c r="AM142" s="100">
        <f t="shared" si="19"/>
        <v>8</v>
      </c>
      <c r="AN142" s="100">
        <f t="shared" si="19"/>
        <v>8</v>
      </c>
      <c r="AO142" s="100">
        <f t="shared" si="19"/>
        <v>8</v>
      </c>
      <c r="AP142" s="100">
        <f t="shared" si="19"/>
        <v>8</v>
      </c>
      <c r="AQ142" s="100">
        <f t="shared" si="19"/>
        <v>8</v>
      </c>
      <c r="AR142" s="92"/>
      <c r="AS142" s="88"/>
      <c r="AT142" s="92"/>
      <c r="AU142" s="39"/>
      <c r="AV142" s="39"/>
      <c r="AW142" s="39"/>
      <c r="AX142" s="39"/>
      <c r="AY142" s="39"/>
      <c r="AZ142" s="39"/>
      <c r="BA142" s="39"/>
      <c r="BB142" s="39"/>
      <c r="BC142" s="45"/>
      <c r="BD142" s="166"/>
      <c r="BE142" s="166"/>
      <c r="BF142" s="166"/>
      <c r="BG142" s="105"/>
      <c r="BH142" s="106"/>
      <c r="BI142" s="148"/>
      <c r="BJ142" s="105"/>
    </row>
    <row r="143" spans="1:62" x14ac:dyDescent="0.2">
      <c r="A143" s="24"/>
      <c r="B143" s="24"/>
      <c r="C143" s="25" t="s">
        <v>42</v>
      </c>
      <c r="D143" s="96">
        <f>D145+D147+D149</f>
        <v>2</v>
      </c>
      <c r="E143" s="96">
        <f t="shared" si="19"/>
        <v>1</v>
      </c>
      <c r="F143" s="96">
        <f t="shared" si="19"/>
        <v>2</v>
      </c>
      <c r="G143" s="96">
        <f t="shared" si="19"/>
        <v>1</v>
      </c>
      <c r="H143" s="96">
        <f t="shared" si="19"/>
        <v>2</v>
      </c>
      <c r="I143" s="96">
        <f t="shared" si="19"/>
        <v>1</v>
      </c>
      <c r="J143" s="96">
        <f t="shared" si="19"/>
        <v>2</v>
      </c>
      <c r="K143" s="96">
        <f t="shared" si="19"/>
        <v>1</v>
      </c>
      <c r="L143" s="96">
        <f t="shared" si="19"/>
        <v>2</v>
      </c>
      <c r="M143" s="96">
        <f t="shared" si="19"/>
        <v>1</v>
      </c>
      <c r="N143" s="96">
        <f t="shared" si="19"/>
        <v>2</v>
      </c>
      <c r="O143" s="96">
        <f t="shared" si="19"/>
        <v>1</v>
      </c>
      <c r="P143" s="96">
        <f t="shared" si="19"/>
        <v>2</v>
      </c>
      <c r="Q143" s="96">
        <f t="shared" si="19"/>
        <v>1</v>
      </c>
      <c r="R143" s="96">
        <f t="shared" si="19"/>
        <v>2</v>
      </c>
      <c r="S143" s="96">
        <f t="shared" si="19"/>
        <v>1</v>
      </c>
      <c r="T143" s="96">
        <f t="shared" si="19"/>
        <v>2</v>
      </c>
      <c r="U143" s="103"/>
      <c r="V143" s="103"/>
      <c r="W143" s="96">
        <f t="shared" si="19"/>
        <v>1</v>
      </c>
      <c r="X143" s="96">
        <f t="shared" si="19"/>
        <v>2</v>
      </c>
      <c r="Y143" s="96">
        <f t="shared" si="19"/>
        <v>1</v>
      </c>
      <c r="Z143" s="96">
        <f t="shared" si="19"/>
        <v>2</v>
      </c>
      <c r="AA143" s="96">
        <f t="shared" si="19"/>
        <v>1</v>
      </c>
      <c r="AB143" s="96">
        <f t="shared" si="19"/>
        <v>2</v>
      </c>
      <c r="AC143" s="96">
        <f t="shared" si="19"/>
        <v>1</v>
      </c>
      <c r="AD143" s="96">
        <f t="shared" si="19"/>
        <v>2</v>
      </c>
      <c r="AE143" s="96">
        <f t="shared" si="19"/>
        <v>1</v>
      </c>
      <c r="AF143" s="96">
        <f t="shared" si="19"/>
        <v>2</v>
      </c>
      <c r="AG143" s="96">
        <f t="shared" si="19"/>
        <v>1</v>
      </c>
      <c r="AH143" s="96">
        <f t="shared" si="19"/>
        <v>2</v>
      </c>
      <c r="AI143" s="96">
        <f t="shared" si="19"/>
        <v>1</v>
      </c>
      <c r="AJ143" s="96">
        <f t="shared" si="19"/>
        <v>2</v>
      </c>
      <c r="AK143" s="96">
        <f t="shared" si="19"/>
        <v>1</v>
      </c>
      <c r="AL143" s="96">
        <f t="shared" si="19"/>
        <v>2</v>
      </c>
      <c r="AM143" s="96">
        <f t="shared" si="19"/>
        <v>1</v>
      </c>
      <c r="AN143" s="96">
        <f t="shared" si="19"/>
        <v>2</v>
      </c>
      <c r="AO143" s="96">
        <f t="shared" si="19"/>
        <v>1</v>
      </c>
      <c r="AP143" s="96">
        <f t="shared" si="19"/>
        <v>2</v>
      </c>
      <c r="AQ143" s="96">
        <f t="shared" si="19"/>
        <v>1</v>
      </c>
      <c r="AR143" s="92"/>
      <c r="AS143" s="88"/>
      <c r="AT143" s="92"/>
      <c r="AU143" s="39"/>
      <c r="AV143" s="39"/>
      <c r="AW143" s="39"/>
      <c r="AX143" s="39"/>
      <c r="AY143" s="39"/>
      <c r="AZ143" s="39"/>
      <c r="BA143" s="39"/>
      <c r="BB143" s="39"/>
      <c r="BC143" s="45"/>
      <c r="BD143" s="166"/>
      <c r="BE143" s="166"/>
      <c r="BF143" s="166"/>
      <c r="BG143" s="105"/>
      <c r="BH143" s="106"/>
      <c r="BI143" s="149"/>
      <c r="BJ143" s="105"/>
    </row>
    <row r="144" spans="1:62" ht="60.75" customHeight="1" x14ac:dyDescent="0.2">
      <c r="A144" s="24" t="str">
        <f>[1]ЭЛЕКТРОМОНТЕР!A42</f>
        <v>МДК.03.01</v>
      </c>
      <c r="B144" s="65" t="str">
        <f>[1]ЭЛЕКТРОМОНТЕР!B42</f>
        <v>Организация технического обслуживания электрооборудования промышленных организаций.</v>
      </c>
      <c r="C144" s="66" t="s">
        <v>24</v>
      </c>
      <c r="D144" s="65">
        <v>1</v>
      </c>
      <c r="E144" s="65">
        <v>1</v>
      </c>
      <c r="F144" s="65">
        <v>1</v>
      </c>
      <c r="G144" s="65">
        <v>1</v>
      </c>
      <c r="H144" s="65">
        <v>1</v>
      </c>
      <c r="I144" s="65">
        <v>1</v>
      </c>
      <c r="J144" s="65">
        <v>1</v>
      </c>
      <c r="K144" s="65">
        <v>1</v>
      </c>
      <c r="L144" s="65">
        <v>1</v>
      </c>
      <c r="M144" s="65">
        <v>1</v>
      </c>
      <c r="N144" s="65">
        <v>1</v>
      </c>
      <c r="O144" s="65">
        <v>1</v>
      </c>
      <c r="P144" s="65">
        <v>1</v>
      </c>
      <c r="Q144" s="65">
        <v>1</v>
      </c>
      <c r="R144" s="65">
        <v>1</v>
      </c>
      <c r="S144" s="65">
        <v>1</v>
      </c>
      <c r="T144" s="65">
        <v>1</v>
      </c>
      <c r="U144" s="103"/>
      <c r="V144" s="103"/>
      <c r="W144" s="65">
        <v>2</v>
      </c>
      <c r="X144" s="65">
        <v>2</v>
      </c>
      <c r="Y144" s="65">
        <v>2</v>
      </c>
      <c r="Z144" s="65">
        <v>2</v>
      </c>
      <c r="AA144" s="65">
        <v>2</v>
      </c>
      <c r="AB144" s="65">
        <v>2</v>
      </c>
      <c r="AC144" s="65">
        <v>2</v>
      </c>
      <c r="AD144" s="65">
        <v>2</v>
      </c>
      <c r="AE144" s="65">
        <v>2</v>
      </c>
      <c r="AF144" s="65">
        <v>2</v>
      </c>
      <c r="AG144" s="65">
        <v>2</v>
      </c>
      <c r="AH144" s="65">
        <v>2</v>
      </c>
      <c r="AI144" s="65">
        <v>2</v>
      </c>
      <c r="AJ144" s="65">
        <v>2</v>
      </c>
      <c r="AK144" s="65">
        <v>2</v>
      </c>
      <c r="AL144" s="65">
        <v>2</v>
      </c>
      <c r="AM144" s="65">
        <v>2</v>
      </c>
      <c r="AN144" s="65">
        <v>2</v>
      </c>
      <c r="AO144" s="65">
        <v>2</v>
      </c>
      <c r="AP144" s="65">
        <v>2</v>
      </c>
      <c r="AQ144" s="65">
        <v>2</v>
      </c>
      <c r="AR144" s="92"/>
      <c r="AS144" s="88"/>
      <c r="AT144" s="92"/>
      <c r="AU144" s="39"/>
      <c r="AV144" s="39"/>
      <c r="AW144" s="39"/>
      <c r="AX144" s="39"/>
      <c r="AY144" s="39"/>
      <c r="AZ144" s="39"/>
      <c r="BA144" s="39"/>
      <c r="BB144" s="39"/>
      <c r="BC144" s="45"/>
      <c r="BD144" s="166"/>
      <c r="BE144" s="166"/>
      <c r="BF144" s="166"/>
      <c r="BG144" s="105"/>
      <c r="BH144" s="166"/>
      <c r="BI144" s="148"/>
      <c r="BJ144" s="105"/>
    </row>
    <row r="145" spans="1:62" x14ac:dyDescent="0.2">
      <c r="A145" s="24"/>
      <c r="B145" s="24"/>
      <c r="C145" s="25" t="s">
        <v>42</v>
      </c>
      <c r="D145" s="96">
        <v>2</v>
      </c>
      <c r="E145" s="96">
        <v>1</v>
      </c>
      <c r="F145" s="96">
        <v>2</v>
      </c>
      <c r="G145" s="96">
        <v>1</v>
      </c>
      <c r="H145" s="96">
        <v>2</v>
      </c>
      <c r="I145" s="96">
        <v>1</v>
      </c>
      <c r="J145" s="96">
        <v>2</v>
      </c>
      <c r="K145" s="96">
        <v>1</v>
      </c>
      <c r="L145" s="96">
        <v>2</v>
      </c>
      <c r="M145" s="96">
        <v>1</v>
      </c>
      <c r="N145" s="96">
        <v>2</v>
      </c>
      <c r="O145" s="96">
        <v>1</v>
      </c>
      <c r="P145" s="96">
        <v>2</v>
      </c>
      <c r="Q145" s="96">
        <v>1</v>
      </c>
      <c r="R145" s="96">
        <v>2</v>
      </c>
      <c r="S145" s="96">
        <v>1</v>
      </c>
      <c r="T145" s="96">
        <v>2</v>
      </c>
      <c r="U145" s="39"/>
      <c r="V145" s="39"/>
      <c r="W145" s="96">
        <v>1</v>
      </c>
      <c r="X145" s="96">
        <v>2</v>
      </c>
      <c r="Y145" s="96">
        <v>1</v>
      </c>
      <c r="Z145" s="96">
        <v>2</v>
      </c>
      <c r="AA145" s="96">
        <v>1</v>
      </c>
      <c r="AB145" s="96">
        <v>2</v>
      </c>
      <c r="AC145" s="96">
        <v>1</v>
      </c>
      <c r="AD145" s="96">
        <v>2</v>
      </c>
      <c r="AE145" s="96">
        <v>1</v>
      </c>
      <c r="AF145" s="96">
        <v>2</v>
      </c>
      <c r="AG145" s="96">
        <v>1</v>
      </c>
      <c r="AH145" s="96">
        <v>2</v>
      </c>
      <c r="AI145" s="96">
        <v>1</v>
      </c>
      <c r="AJ145" s="96">
        <v>2</v>
      </c>
      <c r="AK145" s="96">
        <v>1</v>
      </c>
      <c r="AL145" s="96">
        <v>2</v>
      </c>
      <c r="AM145" s="96">
        <v>1</v>
      </c>
      <c r="AN145" s="96">
        <v>2</v>
      </c>
      <c r="AO145" s="96">
        <v>1</v>
      </c>
      <c r="AP145" s="96">
        <v>2</v>
      </c>
      <c r="AQ145" s="96">
        <v>1</v>
      </c>
      <c r="AR145" s="92"/>
      <c r="AS145" s="88"/>
      <c r="AT145" s="92"/>
      <c r="AU145" s="39"/>
      <c r="AV145" s="39"/>
      <c r="AW145" s="39"/>
      <c r="AX145" s="39"/>
      <c r="AY145" s="39"/>
      <c r="AZ145" s="39"/>
      <c r="BA145" s="39"/>
      <c r="BB145" s="39"/>
      <c r="BC145" s="45"/>
      <c r="BD145" s="166"/>
      <c r="BE145" s="166"/>
      <c r="BF145" s="166"/>
      <c r="BG145" s="105"/>
      <c r="BH145" s="106"/>
      <c r="BI145" s="149"/>
      <c r="BJ145" s="105"/>
    </row>
    <row r="146" spans="1:62" x14ac:dyDescent="0.2">
      <c r="A146" s="24" t="str">
        <f>[1]ЭЛЕКТРОМОНТЕР!A43</f>
        <v>УП.03</v>
      </c>
      <c r="B146" s="68" t="str">
        <f>[1]ЭЛЕКТРОМОНТЕР!B43</f>
        <v>Учебная практики</v>
      </c>
      <c r="C146" s="69" t="s">
        <v>24</v>
      </c>
      <c r="D146" s="68">
        <v>6</v>
      </c>
      <c r="E146" s="68">
        <v>6</v>
      </c>
      <c r="F146" s="68">
        <v>6</v>
      </c>
      <c r="G146" s="68">
        <v>6</v>
      </c>
      <c r="H146" s="68">
        <v>6</v>
      </c>
      <c r="I146" s="68">
        <v>6</v>
      </c>
      <c r="J146" s="68">
        <v>6</v>
      </c>
      <c r="K146" s="68">
        <v>6</v>
      </c>
      <c r="L146" s="68">
        <v>6</v>
      </c>
      <c r="M146" s="68">
        <v>6</v>
      </c>
      <c r="N146" s="68">
        <v>6</v>
      </c>
      <c r="O146" s="68">
        <v>6</v>
      </c>
      <c r="P146" s="68">
        <v>6</v>
      </c>
      <c r="Q146" s="68">
        <v>6</v>
      </c>
      <c r="R146" s="68">
        <v>6</v>
      </c>
      <c r="S146" s="68">
        <v>6</v>
      </c>
      <c r="T146" s="68">
        <v>6</v>
      </c>
      <c r="U146" s="39"/>
      <c r="V146" s="39"/>
      <c r="W146" s="68">
        <v>6</v>
      </c>
      <c r="X146" s="68">
        <v>6</v>
      </c>
      <c r="Y146" s="68">
        <v>6</v>
      </c>
      <c r="Z146" s="68">
        <v>6</v>
      </c>
      <c r="AA146" s="68">
        <v>6</v>
      </c>
      <c r="AB146" s="68">
        <v>6</v>
      </c>
      <c r="AC146" s="68">
        <v>6</v>
      </c>
      <c r="AD146" s="68">
        <v>6</v>
      </c>
      <c r="AE146" s="68">
        <v>6</v>
      </c>
      <c r="AF146" s="68">
        <v>6</v>
      </c>
      <c r="AG146" s="68">
        <v>6</v>
      </c>
      <c r="AH146" s="68">
        <v>6</v>
      </c>
      <c r="AI146" s="68">
        <v>6</v>
      </c>
      <c r="AJ146" s="68">
        <v>6</v>
      </c>
      <c r="AK146" s="68">
        <v>6</v>
      </c>
      <c r="AL146" s="68">
        <v>6</v>
      </c>
      <c r="AM146" s="68">
        <v>6</v>
      </c>
      <c r="AN146" s="68">
        <v>6</v>
      </c>
      <c r="AO146" s="68">
        <v>6</v>
      </c>
      <c r="AP146" s="68">
        <v>6</v>
      </c>
      <c r="AQ146" s="68">
        <v>6</v>
      </c>
      <c r="AR146" s="92"/>
      <c r="AS146" s="88"/>
      <c r="AT146" s="92"/>
      <c r="AU146" s="39"/>
      <c r="AV146" s="39"/>
      <c r="AW146" s="39"/>
      <c r="AX146" s="39"/>
      <c r="AY146" s="39"/>
      <c r="AZ146" s="39"/>
      <c r="BA146" s="39"/>
      <c r="BB146" s="39"/>
      <c r="BC146" s="45"/>
      <c r="BD146" s="166"/>
      <c r="BE146" s="166"/>
      <c r="BF146" s="166"/>
      <c r="BG146" s="105"/>
      <c r="BH146" s="166"/>
      <c r="BI146" s="148"/>
      <c r="BJ146" s="105"/>
    </row>
    <row r="147" spans="1:62" x14ac:dyDescent="0.2">
      <c r="A147" s="24"/>
      <c r="B147" s="24"/>
      <c r="C147" s="25" t="s">
        <v>42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39"/>
      <c r="V147" s="39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2"/>
      <c r="AS147" s="88"/>
      <c r="AT147" s="92"/>
      <c r="AU147" s="39"/>
      <c r="AV147" s="39"/>
      <c r="AW147" s="39"/>
      <c r="AX147" s="39"/>
      <c r="AY147" s="39"/>
      <c r="AZ147" s="39"/>
      <c r="BA147" s="39"/>
      <c r="BB147" s="39"/>
      <c r="BC147" s="45"/>
      <c r="BD147" s="166"/>
      <c r="BE147" s="166"/>
      <c r="BF147" s="166"/>
      <c r="BG147" s="105"/>
      <c r="BH147" s="106"/>
      <c r="BI147" s="148"/>
      <c r="BJ147" s="105"/>
    </row>
    <row r="148" spans="1:62" x14ac:dyDescent="0.2">
      <c r="A148" s="24" t="str">
        <f>[1]ЭЛЕКТРОМОНТЕР!A44</f>
        <v>ПП.03</v>
      </c>
      <c r="B148" s="101" t="str">
        <f>[1]ЭЛЕКТРОМОНТЕР!B44</f>
        <v>Производственная практика</v>
      </c>
      <c r="C148" s="72" t="s">
        <v>50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39"/>
      <c r="V148" s="39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92"/>
      <c r="AS148" s="88"/>
      <c r="AT148" s="92"/>
      <c r="AU148" s="39"/>
      <c r="AV148" s="39"/>
      <c r="AW148" s="39"/>
      <c r="AX148" s="39"/>
      <c r="AY148" s="39"/>
      <c r="AZ148" s="39"/>
      <c r="BA148" s="39"/>
      <c r="BB148" s="39"/>
      <c r="BC148" s="45"/>
      <c r="BD148" s="166"/>
      <c r="BE148" s="166"/>
      <c r="BF148" s="166"/>
      <c r="BG148" s="105"/>
      <c r="BH148" s="166"/>
      <c r="BI148" s="148"/>
      <c r="BJ148" s="105"/>
    </row>
    <row r="149" spans="1:62" x14ac:dyDescent="0.3">
      <c r="A149" s="37"/>
      <c r="B149" s="37"/>
      <c r="C149" s="32" t="s">
        <v>27</v>
      </c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4"/>
      <c r="U149" s="39"/>
      <c r="V149" s="39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92"/>
      <c r="AS149" s="88"/>
      <c r="AT149" s="92"/>
      <c r="AU149" s="39"/>
      <c r="AV149" s="39"/>
      <c r="AW149" s="39"/>
      <c r="AX149" s="39"/>
      <c r="AY149" s="39"/>
      <c r="AZ149" s="39"/>
      <c r="BA149" s="39"/>
      <c r="BB149" s="39"/>
      <c r="BC149" s="45"/>
      <c r="BD149" s="166"/>
      <c r="BE149" s="166"/>
      <c r="BF149" s="166"/>
      <c r="BG149" s="81"/>
      <c r="BH149" s="147"/>
      <c r="BI149" s="148"/>
      <c r="BJ149" s="141"/>
    </row>
    <row r="150" spans="1:62" x14ac:dyDescent="0.3">
      <c r="A150" s="75" t="s">
        <v>51</v>
      </c>
      <c r="B150" s="76"/>
      <c r="C150" s="77"/>
      <c r="D150" s="78">
        <f t="shared" ref="D150:T151" si="20">D74+D104+D120</f>
        <v>35</v>
      </c>
      <c r="E150" s="78">
        <f t="shared" si="20"/>
        <v>35</v>
      </c>
      <c r="F150" s="78">
        <f t="shared" si="20"/>
        <v>35</v>
      </c>
      <c r="G150" s="78">
        <f t="shared" si="20"/>
        <v>35</v>
      </c>
      <c r="H150" s="78">
        <f t="shared" si="20"/>
        <v>35</v>
      </c>
      <c r="I150" s="78">
        <f t="shared" si="20"/>
        <v>35</v>
      </c>
      <c r="J150" s="78">
        <f t="shared" si="20"/>
        <v>35</v>
      </c>
      <c r="K150" s="78">
        <f t="shared" si="20"/>
        <v>35</v>
      </c>
      <c r="L150" s="78">
        <f t="shared" si="20"/>
        <v>35</v>
      </c>
      <c r="M150" s="78">
        <f t="shared" si="20"/>
        <v>35</v>
      </c>
      <c r="N150" s="78">
        <f t="shared" si="20"/>
        <v>35</v>
      </c>
      <c r="O150" s="78">
        <f t="shared" si="20"/>
        <v>35</v>
      </c>
      <c r="P150" s="78">
        <f t="shared" si="20"/>
        <v>35</v>
      </c>
      <c r="Q150" s="78">
        <f t="shared" si="20"/>
        <v>35</v>
      </c>
      <c r="R150" s="78">
        <f t="shared" si="20"/>
        <v>35</v>
      </c>
      <c r="S150" s="78">
        <f t="shared" si="20"/>
        <v>35</v>
      </c>
      <c r="T150" s="78">
        <f t="shared" si="20"/>
        <v>35</v>
      </c>
      <c r="U150" s="79"/>
      <c r="V150" s="79"/>
      <c r="W150" s="78">
        <f t="shared" ref="W150:AQ151" si="21">W74+W104+W120</f>
        <v>35</v>
      </c>
      <c r="X150" s="78">
        <f t="shared" si="21"/>
        <v>35</v>
      </c>
      <c r="Y150" s="78">
        <f t="shared" si="21"/>
        <v>35</v>
      </c>
      <c r="Z150" s="78">
        <f t="shared" si="21"/>
        <v>35</v>
      </c>
      <c r="AA150" s="78">
        <f t="shared" si="21"/>
        <v>35</v>
      </c>
      <c r="AB150" s="78">
        <f t="shared" si="21"/>
        <v>35</v>
      </c>
      <c r="AC150" s="78">
        <f t="shared" si="21"/>
        <v>35</v>
      </c>
      <c r="AD150" s="78">
        <f t="shared" si="21"/>
        <v>35</v>
      </c>
      <c r="AE150" s="78">
        <f t="shared" si="21"/>
        <v>35</v>
      </c>
      <c r="AF150" s="78">
        <f t="shared" si="21"/>
        <v>35</v>
      </c>
      <c r="AG150" s="78">
        <f t="shared" si="21"/>
        <v>35</v>
      </c>
      <c r="AH150" s="78">
        <f t="shared" si="21"/>
        <v>35</v>
      </c>
      <c r="AI150" s="78">
        <f t="shared" si="21"/>
        <v>35</v>
      </c>
      <c r="AJ150" s="78">
        <f t="shared" si="21"/>
        <v>35</v>
      </c>
      <c r="AK150" s="78">
        <f t="shared" si="21"/>
        <v>35</v>
      </c>
      <c r="AL150" s="78">
        <f t="shared" si="21"/>
        <v>35</v>
      </c>
      <c r="AM150" s="78">
        <f t="shared" si="21"/>
        <v>35</v>
      </c>
      <c r="AN150" s="78">
        <f t="shared" si="21"/>
        <v>35</v>
      </c>
      <c r="AO150" s="78">
        <f t="shared" si="21"/>
        <v>35</v>
      </c>
      <c r="AP150" s="78">
        <f t="shared" si="21"/>
        <v>35</v>
      </c>
      <c r="AQ150" s="78">
        <f t="shared" si="21"/>
        <v>35</v>
      </c>
      <c r="AR150" s="107">
        <f>AR76+AR78+AR80+AR82+AR84+AR86+AR88+AR90+AR96+AR98+AR100+AR102+AR106+AR108+AR118+AR124+AR128</f>
        <v>0</v>
      </c>
      <c r="AS150" s="88">
        <f>AS76+AS78+AS80+AS82+AS84+AS86+AS88+AS90+AS96+AS98+AS100+AS102+AS106+AS108+AS118+AS124+AS128</f>
        <v>0</v>
      </c>
      <c r="AT150" s="107">
        <f>AT76+AT78+AT80+AT82+AT84+AT86+AT88+AT90+AT96+AT98+AT100+AT102+AT106+AT108+AT118+AT124+AT128</f>
        <v>0</v>
      </c>
      <c r="AU150" s="78">
        <f t="shared" ref="AU150:BC150" si="22">SUM(AU76,AU78,AU80,AU82,AU84,AU86,AU88,AU94,AU96,AU106,AU108,AU120,AU118)</f>
        <v>0</v>
      </c>
      <c r="AV150" s="78">
        <f t="shared" si="22"/>
        <v>0</v>
      </c>
      <c r="AW150" s="78">
        <f t="shared" si="22"/>
        <v>0</v>
      </c>
      <c r="AX150" s="78">
        <f t="shared" si="22"/>
        <v>0</v>
      </c>
      <c r="AY150" s="78">
        <f t="shared" si="22"/>
        <v>0</v>
      </c>
      <c r="AZ150" s="78">
        <f t="shared" si="22"/>
        <v>0</v>
      </c>
      <c r="BA150" s="78">
        <f t="shared" si="22"/>
        <v>0</v>
      </c>
      <c r="BB150" s="78">
        <f t="shared" si="22"/>
        <v>0</v>
      </c>
      <c r="BC150" s="108">
        <f t="shared" si="22"/>
        <v>0</v>
      </c>
      <c r="BD150" s="166"/>
      <c r="BE150" s="166"/>
      <c r="BF150" s="166"/>
      <c r="BG150" s="81"/>
      <c r="BH150" s="81"/>
      <c r="BI150" s="81"/>
      <c r="BJ150" s="141"/>
    </row>
    <row r="151" spans="1:62" x14ac:dyDescent="0.3">
      <c r="A151" s="75" t="s">
        <v>52</v>
      </c>
      <c r="B151" s="76"/>
      <c r="C151" s="77"/>
      <c r="D151" s="78">
        <f t="shared" si="20"/>
        <v>18</v>
      </c>
      <c r="E151" s="78">
        <f t="shared" si="20"/>
        <v>11</v>
      </c>
      <c r="F151" s="78">
        <f t="shared" si="20"/>
        <v>18</v>
      </c>
      <c r="G151" s="78">
        <f t="shared" si="20"/>
        <v>11</v>
      </c>
      <c r="H151" s="78">
        <f t="shared" si="20"/>
        <v>19</v>
      </c>
      <c r="I151" s="78">
        <f t="shared" si="20"/>
        <v>11</v>
      </c>
      <c r="J151" s="78">
        <f t="shared" si="20"/>
        <v>17</v>
      </c>
      <c r="K151" s="78">
        <f t="shared" si="20"/>
        <v>12</v>
      </c>
      <c r="L151" s="78">
        <f t="shared" si="20"/>
        <v>17</v>
      </c>
      <c r="M151" s="78">
        <f t="shared" si="20"/>
        <v>12</v>
      </c>
      <c r="N151" s="78">
        <f t="shared" si="20"/>
        <v>16</v>
      </c>
      <c r="O151" s="78">
        <f t="shared" si="20"/>
        <v>13</v>
      </c>
      <c r="P151" s="78">
        <f t="shared" si="20"/>
        <v>16</v>
      </c>
      <c r="Q151" s="78">
        <f t="shared" si="20"/>
        <v>13</v>
      </c>
      <c r="R151" s="78">
        <f t="shared" si="20"/>
        <v>17</v>
      </c>
      <c r="S151" s="78">
        <f t="shared" si="20"/>
        <v>13</v>
      </c>
      <c r="T151" s="78">
        <f t="shared" si="20"/>
        <v>12</v>
      </c>
      <c r="U151" s="79"/>
      <c r="V151" s="79"/>
      <c r="W151" s="78">
        <f t="shared" si="21"/>
        <v>18</v>
      </c>
      <c r="X151" s="78">
        <f t="shared" si="21"/>
        <v>12</v>
      </c>
      <c r="Y151" s="78">
        <f t="shared" si="21"/>
        <v>17</v>
      </c>
      <c r="Z151" s="78">
        <f t="shared" si="21"/>
        <v>13</v>
      </c>
      <c r="AA151" s="78">
        <f t="shared" si="21"/>
        <v>17</v>
      </c>
      <c r="AB151" s="78">
        <f t="shared" si="21"/>
        <v>12</v>
      </c>
      <c r="AC151" s="78">
        <f t="shared" si="21"/>
        <v>17</v>
      </c>
      <c r="AD151" s="78">
        <f t="shared" si="21"/>
        <v>13</v>
      </c>
      <c r="AE151" s="78">
        <f t="shared" si="21"/>
        <v>16</v>
      </c>
      <c r="AF151" s="78">
        <f t="shared" si="21"/>
        <v>12</v>
      </c>
      <c r="AG151" s="78">
        <f t="shared" si="21"/>
        <v>17</v>
      </c>
      <c r="AH151" s="78">
        <f t="shared" si="21"/>
        <v>12</v>
      </c>
      <c r="AI151" s="78">
        <f t="shared" si="21"/>
        <v>17</v>
      </c>
      <c r="AJ151" s="78">
        <f t="shared" si="21"/>
        <v>12</v>
      </c>
      <c r="AK151" s="78">
        <f t="shared" si="21"/>
        <v>17</v>
      </c>
      <c r="AL151" s="78">
        <f t="shared" si="21"/>
        <v>12</v>
      </c>
      <c r="AM151" s="78">
        <f t="shared" si="21"/>
        <v>17</v>
      </c>
      <c r="AN151" s="78">
        <f t="shared" si="21"/>
        <v>12</v>
      </c>
      <c r="AO151" s="78">
        <f t="shared" si="21"/>
        <v>17</v>
      </c>
      <c r="AP151" s="78">
        <f t="shared" si="21"/>
        <v>13</v>
      </c>
      <c r="AQ151" s="78">
        <f t="shared" si="21"/>
        <v>15</v>
      </c>
      <c r="AR151" s="107">
        <f>AR75+AR105+AR121</f>
        <v>0</v>
      </c>
      <c r="AS151" s="88">
        <f>AS75+AS105+AS121</f>
        <v>0</v>
      </c>
      <c r="AT151" s="107">
        <f>AT75+AT105+AT121</f>
        <v>0</v>
      </c>
      <c r="AU151" s="78">
        <f t="shared" ref="AU151:BC151" si="23">SUM(AU75,AU105)</f>
        <v>0</v>
      </c>
      <c r="AV151" s="78">
        <f t="shared" si="23"/>
        <v>0</v>
      </c>
      <c r="AW151" s="78">
        <f t="shared" si="23"/>
        <v>0</v>
      </c>
      <c r="AX151" s="78">
        <f t="shared" si="23"/>
        <v>0</v>
      </c>
      <c r="AY151" s="78">
        <f t="shared" si="23"/>
        <v>0</v>
      </c>
      <c r="AZ151" s="78">
        <f t="shared" si="23"/>
        <v>0</v>
      </c>
      <c r="BA151" s="78">
        <f t="shared" si="23"/>
        <v>0</v>
      </c>
      <c r="BB151" s="78">
        <f t="shared" si="23"/>
        <v>0</v>
      </c>
      <c r="BC151" s="108">
        <f t="shared" si="23"/>
        <v>0</v>
      </c>
      <c r="BD151" s="136"/>
      <c r="BE151" s="136"/>
      <c r="BF151" s="81"/>
      <c r="BG151" s="81"/>
      <c r="BH151" s="81"/>
      <c r="BI151" s="81"/>
      <c r="BJ151" s="141"/>
    </row>
    <row r="152" spans="1:62" x14ac:dyDescent="0.3">
      <c r="A152" s="75" t="s">
        <v>53</v>
      </c>
      <c r="B152" s="76"/>
      <c r="C152" s="77"/>
      <c r="D152" s="78">
        <f>SUM(D150:D151)</f>
        <v>53</v>
      </c>
      <c r="E152" s="78">
        <f t="shared" ref="E152:T152" si="24">SUM(E150:E151)</f>
        <v>46</v>
      </c>
      <c r="F152" s="78">
        <f t="shared" si="24"/>
        <v>53</v>
      </c>
      <c r="G152" s="78">
        <f t="shared" si="24"/>
        <v>46</v>
      </c>
      <c r="H152" s="78">
        <f t="shared" si="24"/>
        <v>54</v>
      </c>
      <c r="I152" s="78">
        <f t="shared" si="24"/>
        <v>46</v>
      </c>
      <c r="J152" s="78">
        <f t="shared" si="24"/>
        <v>52</v>
      </c>
      <c r="K152" s="78">
        <f t="shared" si="24"/>
        <v>47</v>
      </c>
      <c r="L152" s="78">
        <f t="shared" si="24"/>
        <v>52</v>
      </c>
      <c r="M152" s="78">
        <f t="shared" si="24"/>
        <v>47</v>
      </c>
      <c r="N152" s="78">
        <f t="shared" si="24"/>
        <v>51</v>
      </c>
      <c r="O152" s="78">
        <f t="shared" si="24"/>
        <v>48</v>
      </c>
      <c r="P152" s="78">
        <f t="shared" si="24"/>
        <v>51</v>
      </c>
      <c r="Q152" s="78">
        <f t="shared" si="24"/>
        <v>48</v>
      </c>
      <c r="R152" s="78">
        <f t="shared" si="24"/>
        <v>52</v>
      </c>
      <c r="S152" s="78">
        <f t="shared" si="24"/>
        <v>48</v>
      </c>
      <c r="T152" s="78">
        <f t="shared" si="24"/>
        <v>47</v>
      </c>
      <c r="U152" s="79"/>
      <c r="V152" s="79"/>
      <c r="W152" s="78">
        <f t="shared" ref="W152:BC152" si="25">SUM(W150:W151)</f>
        <v>53</v>
      </c>
      <c r="X152" s="78">
        <f t="shared" si="25"/>
        <v>47</v>
      </c>
      <c r="Y152" s="78">
        <f t="shared" si="25"/>
        <v>52</v>
      </c>
      <c r="Z152" s="78">
        <f t="shared" si="25"/>
        <v>48</v>
      </c>
      <c r="AA152" s="78">
        <f t="shared" si="25"/>
        <v>52</v>
      </c>
      <c r="AB152" s="78">
        <f t="shared" si="25"/>
        <v>47</v>
      </c>
      <c r="AC152" s="78">
        <f t="shared" si="25"/>
        <v>52</v>
      </c>
      <c r="AD152" s="78">
        <f t="shared" si="25"/>
        <v>48</v>
      </c>
      <c r="AE152" s="78">
        <f t="shared" si="25"/>
        <v>51</v>
      </c>
      <c r="AF152" s="78">
        <f t="shared" si="25"/>
        <v>47</v>
      </c>
      <c r="AG152" s="78">
        <f t="shared" si="25"/>
        <v>52</v>
      </c>
      <c r="AH152" s="78">
        <f t="shared" si="25"/>
        <v>47</v>
      </c>
      <c r="AI152" s="78">
        <f t="shared" si="25"/>
        <v>52</v>
      </c>
      <c r="AJ152" s="78">
        <f t="shared" si="25"/>
        <v>47</v>
      </c>
      <c r="AK152" s="78">
        <f t="shared" si="25"/>
        <v>52</v>
      </c>
      <c r="AL152" s="78">
        <f t="shared" si="25"/>
        <v>47</v>
      </c>
      <c r="AM152" s="78">
        <f t="shared" si="25"/>
        <v>52</v>
      </c>
      <c r="AN152" s="78">
        <f t="shared" si="25"/>
        <v>47</v>
      </c>
      <c r="AO152" s="78">
        <f t="shared" si="25"/>
        <v>52</v>
      </c>
      <c r="AP152" s="78">
        <f t="shared" si="25"/>
        <v>48</v>
      </c>
      <c r="AQ152" s="78">
        <f t="shared" si="25"/>
        <v>50</v>
      </c>
      <c r="AR152" s="107">
        <f t="shared" si="25"/>
        <v>0</v>
      </c>
      <c r="AS152" s="88">
        <f t="shared" si="25"/>
        <v>0</v>
      </c>
      <c r="AT152" s="107">
        <f t="shared" si="25"/>
        <v>0</v>
      </c>
      <c r="AU152" s="78">
        <f t="shared" si="25"/>
        <v>0</v>
      </c>
      <c r="AV152" s="78">
        <f t="shared" si="25"/>
        <v>0</v>
      </c>
      <c r="AW152" s="78">
        <f t="shared" si="25"/>
        <v>0</v>
      </c>
      <c r="AX152" s="78">
        <f t="shared" si="25"/>
        <v>0</v>
      </c>
      <c r="AY152" s="78">
        <f t="shared" si="25"/>
        <v>0</v>
      </c>
      <c r="AZ152" s="78">
        <f t="shared" si="25"/>
        <v>0</v>
      </c>
      <c r="BA152" s="78">
        <f t="shared" si="25"/>
        <v>0</v>
      </c>
      <c r="BB152" s="78">
        <f t="shared" si="25"/>
        <v>0</v>
      </c>
      <c r="BC152" s="108">
        <f t="shared" si="25"/>
        <v>0</v>
      </c>
      <c r="BD152" s="136"/>
      <c r="BE152" s="95"/>
      <c r="BF152" s="95"/>
      <c r="BG152" s="81"/>
      <c r="BH152" s="81"/>
      <c r="BI152" s="81"/>
      <c r="BJ152" s="141"/>
    </row>
    <row r="153" spans="1:62" ht="47.25" customHeight="1" x14ac:dyDescent="0.3">
      <c r="A153" s="82" t="s">
        <v>62</v>
      </c>
      <c r="B153" s="82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141"/>
      <c r="BE153" s="141"/>
      <c r="BF153" s="141"/>
      <c r="BG153" s="81"/>
      <c r="BH153" s="141"/>
      <c r="BI153" s="141"/>
      <c r="BJ153" s="141"/>
    </row>
    <row r="154" spans="1:62" x14ac:dyDescent="0.3">
      <c r="A154" s="3" t="s">
        <v>1</v>
      </c>
      <c r="B154" s="3" t="s">
        <v>2</v>
      </c>
      <c r="C154" s="4"/>
      <c r="D154" s="5" t="s">
        <v>3</v>
      </c>
      <c r="E154" s="5"/>
      <c r="F154" s="5"/>
      <c r="G154" s="5"/>
      <c r="H154" s="5" t="s">
        <v>4</v>
      </c>
      <c r="I154" s="5" t="s">
        <v>5</v>
      </c>
      <c r="J154" s="5"/>
      <c r="K154" s="5"/>
      <c r="L154" s="5" t="s">
        <v>6</v>
      </c>
      <c r="M154" s="5" t="s">
        <v>7</v>
      </c>
      <c r="N154" s="5"/>
      <c r="O154" s="5"/>
      <c r="P154" s="5"/>
      <c r="Q154" s="5" t="s">
        <v>8</v>
      </c>
      <c r="R154" s="5"/>
      <c r="S154" s="5"/>
      <c r="T154" s="5"/>
      <c r="U154" s="6" t="s">
        <v>9</v>
      </c>
      <c r="V154" s="5" t="s">
        <v>10</v>
      </c>
      <c r="W154" s="5"/>
      <c r="X154" s="5"/>
      <c r="Y154" s="5"/>
      <c r="Z154" s="5" t="s">
        <v>11</v>
      </c>
      <c r="AA154" s="5"/>
      <c r="AB154" s="5"/>
      <c r="AC154" s="5"/>
      <c r="AD154" s="5" t="s">
        <v>12</v>
      </c>
      <c r="AE154" s="5"/>
      <c r="AF154" s="5"/>
      <c r="AG154" s="5"/>
      <c r="AH154" s="5" t="s">
        <v>13</v>
      </c>
      <c r="AI154" s="5" t="s">
        <v>14</v>
      </c>
      <c r="AJ154" s="5"/>
      <c r="AK154" s="5"/>
      <c r="AL154" s="5" t="s">
        <v>15</v>
      </c>
      <c r="AM154" s="5" t="s">
        <v>16</v>
      </c>
      <c r="AN154" s="5"/>
      <c r="AO154" s="5"/>
      <c r="AP154" s="5"/>
      <c r="AQ154" s="5" t="s">
        <v>17</v>
      </c>
      <c r="AR154" s="5" t="s">
        <v>18</v>
      </c>
      <c r="AS154" s="5"/>
      <c r="AT154" s="5"/>
      <c r="AU154" s="5" t="s">
        <v>19</v>
      </c>
      <c r="AV154" s="5" t="s">
        <v>20</v>
      </c>
      <c r="AW154" s="5"/>
      <c r="AX154" s="5"/>
      <c r="AY154" s="5"/>
      <c r="AZ154" s="5" t="s">
        <v>21</v>
      </c>
      <c r="BA154" s="5"/>
      <c r="BB154" s="5"/>
      <c r="BC154" s="150"/>
      <c r="BD154" s="141"/>
      <c r="BE154" s="141"/>
      <c r="BF154" s="141"/>
      <c r="BG154" s="81"/>
      <c r="BH154" s="141"/>
      <c r="BI154" s="141"/>
      <c r="BJ154" s="141"/>
    </row>
    <row r="155" spans="1:62" x14ac:dyDescent="0.3">
      <c r="A155" s="3"/>
      <c r="B155" s="3"/>
      <c r="C155" s="4"/>
      <c r="D155" s="8">
        <v>1</v>
      </c>
      <c r="E155" s="8">
        <v>8</v>
      </c>
      <c r="F155" s="8">
        <v>15</v>
      </c>
      <c r="G155" s="8">
        <v>22</v>
      </c>
      <c r="H155" s="5"/>
      <c r="I155" s="8">
        <v>6</v>
      </c>
      <c r="J155" s="8">
        <v>13</v>
      </c>
      <c r="K155" s="8">
        <v>20</v>
      </c>
      <c r="L155" s="5"/>
      <c r="M155" s="8">
        <v>3</v>
      </c>
      <c r="N155" s="8">
        <v>10</v>
      </c>
      <c r="O155" s="8">
        <v>17</v>
      </c>
      <c r="P155" s="9">
        <v>24</v>
      </c>
      <c r="Q155" s="8">
        <v>1</v>
      </c>
      <c r="R155" s="8">
        <v>8</v>
      </c>
      <c r="S155" s="8">
        <v>15</v>
      </c>
      <c r="T155" s="8">
        <v>22</v>
      </c>
      <c r="U155" s="6"/>
      <c r="V155" s="8">
        <v>5</v>
      </c>
      <c r="W155" s="8">
        <v>12</v>
      </c>
      <c r="X155" s="8">
        <v>19</v>
      </c>
      <c r="Y155" s="9">
        <v>26</v>
      </c>
      <c r="Z155" s="8">
        <v>2</v>
      </c>
      <c r="AA155" s="8">
        <v>9</v>
      </c>
      <c r="AB155" s="8">
        <v>16</v>
      </c>
      <c r="AC155" s="9">
        <v>23</v>
      </c>
      <c r="AD155" s="8">
        <v>1</v>
      </c>
      <c r="AE155" s="8">
        <v>8</v>
      </c>
      <c r="AF155" s="8">
        <v>15</v>
      </c>
      <c r="AG155" s="8">
        <v>22</v>
      </c>
      <c r="AH155" s="5"/>
      <c r="AI155" s="8">
        <v>5</v>
      </c>
      <c r="AJ155" s="8">
        <v>12</v>
      </c>
      <c r="AK155" s="8">
        <v>19</v>
      </c>
      <c r="AL155" s="5"/>
      <c r="AM155" s="8">
        <v>3</v>
      </c>
      <c r="AN155" s="8">
        <v>10</v>
      </c>
      <c r="AO155" s="8">
        <v>17</v>
      </c>
      <c r="AP155" s="9">
        <v>24</v>
      </c>
      <c r="AQ155" s="5"/>
      <c r="AR155" s="8">
        <v>7</v>
      </c>
      <c r="AS155" s="8">
        <v>14</v>
      </c>
      <c r="AT155" s="8">
        <v>21</v>
      </c>
      <c r="AU155" s="5"/>
      <c r="AV155" s="8">
        <v>5</v>
      </c>
      <c r="AW155" s="8">
        <v>12</v>
      </c>
      <c r="AX155" s="8">
        <v>19</v>
      </c>
      <c r="AY155" s="9">
        <v>26</v>
      </c>
      <c r="AZ155" s="8">
        <v>2</v>
      </c>
      <c r="BA155" s="8">
        <v>9</v>
      </c>
      <c r="BB155" s="8">
        <v>16</v>
      </c>
      <c r="BC155" s="151">
        <v>23</v>
      </c>
      <c r="BD155" s="141"/>
      <c r="BE155" s="141"/>
      <c r="BF155" s="141"/>
      <c r="BG155" s="81"/>
      <c r="BH155" s="141"/>
      <c r="BI155" s="141"/>
      <c r="BJ155" s="141"/>
    </row>
    <row r="156" spans="1:62" x14ac:dyDescent="0.3">
      <c r="A156" s="3"/>
      <c r="B156" s="3"/>
      <c r="C156" s="4"/>
      <c r="D156" s="8">
        <v>6</v>
      </c>
      <c r="E156" s="8">
        <v>13</v>
      </c>
      <c r="F156" s="8">
        <v>20</v>
      </c>
      <c r="G156" s="8">
        <v>27</v>
      </c>
      <c r="H156" s="5"/>
      <c r="I156" s="8">
        <v>11</v>
      </c>
      <c r="J156" s="8">
        <v>18</v>
      </c>
      <c r="K156" s="8">
        <v>25</v>
      </c>
      <c r="L156" s="5"/>
      <c r="M156" s="8">
        <v>8</v>
      </c>
      <c r="N156" s="8">
        <v>15</v>
      </c>
      <c r="O156" s="8">
        <v>22</v>
      </c>
      <c r="P156" s="9">
        <v>29</v>
      </c>
      <c r="Q156" s="8">
        <v>6</v>
      </c>
      <c r="R156" s="8">
        <v>13</v>
      </c>
      <c r="S156" s="8">
        <v>20</v>
      </c>
      <c r="T156" s="8">
        <v>27</v>
      </c>
      <c r="U156" s="6"/>
      <c r="V156" s="8">
        <v>10</v>
      </c>
      <c r="W156" s="8">
        <v>17</v>
      </c>
      <c r="X156" s="8">
        <v>24</v>
      </c>
      <c r="Y156" s="9">
        <v>31</v>
      </c>
      <c r="Z156" s="8">
        <v>7</v>
      </c>
      <c r="AA156" s="8">
        <v>14</v>
      </c>
      <c r="AB156" s="8">
        <v>21</v>
      </c>
      <c r="AC156" s="9">
        <v>28</v>
      </c>
      <c r="AD156" s="8">
        <v>6</v>
      </c>
      <c r="AE156" s="8">
        <v>13</v>
      </c>
      <c r="AF156" s="8">
        <v>20</v>
      </c>
      <c r="AG156" s="8">
        <v>27</v>
      </c>
      <c r="AH156" s="5"/>
      <c r="AI156" s="8">
        <v>10</v>
      </c>
      <c r="AJ156" s="8">
        <v>17</v>
      </c>
      <c r="AK156" s="8">
        <v>24</v>
      </c>
      <c r="AL156" s="5"/>
      <c r="AM156" s="8">
        <v>8</v>
      </c>
      <c r="AN156" s="8">
        <v>15</v>
      </c>
      <c r="AO156" s="8">
        <v>22</v>
      </c>
      <c r="AP156" s="9">
        <v>29</v>
      </c>
      <c r="AQ156" s="5"/>
      <c r="AR156" s="8">
        <v>12</v>
      </c>
      <c r="AS156" s="8">
        <v>19</v>
      </c>
      <c r="AT156" s="8">
        <v>26</v>
      </c>
      <c r="AU156" s="5"/>
      <c r="AV156" s="8">
        <v>10</v>
      </c>
      <c r="AW156" s="8">
        <v>17</v>
      </c>
      <c r="AX156" s="8">
        <v>24</v>
      </c>
      <c r="AY156" s="9">
        <v>31</v>
      </c>
      <c r="AZ156" s="8">
        <v>7</v>
      </c>
      <c r="BA156" s="8">
        <v>14</v>
      </c>
      <c r="BB156" s="8">
        <v>21</v>
      </c>
      <c r="BC156" s="151">
        <v>28</v>
      </c>
      <c r="BD156" s="141"/>
      <c r="BE156" s="141"/>
      <c r="BF156" s="141"/>
      <c r="BG156" s="81"/>
      <c r="BH156" s="141"/>
      <c r="BI156" s="141"/>
      <c r="BJ156" s="136"/>
    </row>
    <row r="157" spans="1:62" x14ac:dyDescent="0.3">
      <c r="A157" s="3"/>
      <c r="B157" s="3"/>
      <c r="C157" s="4"/>
      <c r="D157" s="10">
        <v>1</v>
      </c>
      <c r="E157" s="10">
        <v>2</v>
      </c>
      <c r="F157" s="10">
        <v>3</v>
      </c>
      <c r="G157" s="10">
        <v>4</v>
      </c>
      <c r="H157" s="10">
        <v>5</v>
      </c>
      <c r="I157" s="10">
        <v>6</v>
      </c>
      <c r="J157" s="10">
        <v>7</v>
      </c>
      <c r="K157" s="10">
        <v>8</v>
      </c>
      <c r="L157" s="10">
        <v>9</v>
      </c>
      <c r="M157" s="10">
        <v>10</v>
      </c>
      <c r="N157" s="10">
        <v>11</v>
      </c>
      <c r="O157" s="10">
        <v>12</v>
      </c>
      <c r="P157" s="10">
        <v>13</v>
      </c>
      <c r="Q157" s="10">
        <v>14</v>
      </c>
      <c r="R157" s="10">
        <v>15</v>
      </c>
      <c r="S157" s="10">
        <v>16</v>
      </c>
      <c r="T157" s="10">
        <v>17</v>
      </c>
      <c r="U157" s="11"/>
      <c r="V157" s="12"/>
      <c r="W157" s="13">
        <v>1</v>
      </c>
      <c r="X157" s="13">
        <v>2</v>
      </c>
      <c r="Y157" s="13">
        <v>3</v>
      </c>
      <c r="Z157" s="13">
        <v>4</v>
      </c>
      <c r="AA157" s="13">
        <v>5</v>
      </c>
      <c r="AB157" s="13">
        <v>6</v>
      </c>
      <c r="AC157" s="13">
        <v>7</v>
      </c>
      <c r="AD157" s="13">
        <v>8</v>
      </c>
      <c r="AE157" s="13">
        <v>9</v>
      </c>
      <c r="AF157" s="13">
        <v>10</v>
      </c>
      <c r="AG157" s="13">
        <v>11</v>
      </c>
      <c r="AH157" s="13">
        <v>12</v>
      </c>
      <c r="AI157" s="13">
        <v>13</v>
      </c>
      <c r="AJ157" s="13">
        <v>14</v>
      </c>
      <c r="AK157" s="13">
        <v>15</v>
      </c>
      <c r="AL157" s="13">
        <v>16</v>
      </c>
      <c r="AM157" s="13">
        <v>17</v>
      </c>
      <c r="AN157" s="13">
        <v>18</v>
      </c>
      <c r="AO157" s="13">
        <v>19</v>
      </c>
      <c r="AP157" s="40">
        <v>20</v>
      </c>
      <c r="AQ157" s="109">
        <v>21</v>
      </c>
      <c r="AR157" s="109">
        <v>22</v>
      </c>
      <c r="AS157" s="110">
        <v>23</v>
      </c>
      <c r="AT157" s="111">
        <v>24</v>
      </c>
      <c r="AU157" s="13">
        <v>25</v>
      </c>
      <c r="AV157" s="13">
        <v>26</v>
      </c>
      <c r="AW157" s="13">
        <v>27</v>
      </c>
      <c r="AX157" s="13">
        <v>28</v>
      </c>
      <c r="AY157" s="13">
        <v>29</v>
      </c>
      <c r="AZ157" s="13">
        <v>30</v>
      </c>
      <c r="BA157" s="13">
        <v>31</v>
      </c>
      <c r="BB157" s="13">
        <v>32</v>
      </c>
      <c r="BC157" s="154">
        <v>33</v>
      </c>
      <c r="BD157" s="141"/>
      <c r="BE157" s="141"/>
      <c r="BF157" s="141"/>
      <c r="BG157" s="81"/>
      <c r="BH157" s="141"/>
      <c r="BI157" s="141"/>
      <c r="BJ157" s="136"/>
    </row>
    <row r="158" spans="1:62" x14ac:dyDescent="0.3">
      <c r="A158" s="3"/>
      <c r="B158" s="3"/>
      <c r="C158" s="4"/>
      <c r="D158" s="10">
        <v>1</v>
      </c>
      <c r="E158" s="10">
        <v>2</v>
      </c>
      <c r="F158" s="10">
        <v>3</v>
      </c>
      <c r="G158" s="10">
        <v>4</v>
      </c>
      <c r="H158" s="10">
        <v>5</v>
      </c>
      <c r="I158" s="10">
        <v>6</v>
      </c>
      <c r="J158" s="10">
        <v>7</v>
      </c>
      <c r="K158" s="10">
        <v>8</v>
      </c>
      <c r="L158" s="10">
        <v>9</v>
      </c>
      <c r="M158" s="10">
        <v>10</v>
      </c>
      <c r="N158" s="10">
        <v>11</v>
      </c>
      <c r="O158" s="10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2">
        <v>18</v>
      </c>
      <c r="V158" s="12">
        <v>19</v>
      </c>
      <c r="W158" s="13">
        <v>20</v>
      </c>
      <c r="X158" s="13">
        <v>21</v>
      </c>
      <c r="Y158" s="13">
        <v>22</v>
      </c>
      <c r="Z158" s="10">
        <v>23</v>
      </c>
      <c r="AA158" s="10">
        <v>24</v>
      </c>
      <c r="AB158" s="10">
        <v>25</v>
      </c>
      <c r="AC158" s="10">
        <v>26</v>
      </c>
      <c r="AD158" s="10">
        <v>27</v>
      </c>
      <c r="AE158" s="10">
        <v>28</v>
      </c>
      <c r="AF158" s="10">
        <v>29</v>
      </c>
      <c r="AG158" s="10">
        <v>30</v>
      </c>
      <c r="AH158" s="10">
        <v>31</v>
      </c>
      <c r="AI158" s="10">
        <v>32</v>
      </c>
      <c r="AJ158" s="10">
        <v>33</v>
      </c>
      <c r="AK158" s="10">
        <v>34</v>
      </c>
      <c r="AL158" s="10">
        <v>35</v>
      </c>
      <c r="AM158" s="10">
        <v>36</v>
      </c>
      <c r="AN158" s="10">
        <v>37</v>
      </c>
      <c r="AO158" s="10">
        <v>38</v>
      </c>
      <c r="AP158" s="40">
        <v>39</v>
      </c>
      <c r="AQ158" s="109">
        <v>40</v>
      </c>
      <c r="AR158" s="109">
        <v>41</v>
      </c>
      <c r="AS158" s="110">
        <v>42</v>
      </c>
      <c r="AT158" s="111">
        <v>43</v>
      </c>
      <c r="AU158" s="10">
        <v>44</v>
      </c>
      <c r="AV158" s="10">
        <v>45</v>
      </c>
      <c r="AW158" s="10">
        <v>46</v>
      </c>
      <c r="AX158" s="10">
        <v>47</v>
      </c>
      <c r="AY158" s="10">
        <v>48</v>
      </c>
      <c r="AZ158" s="10">
        <v>49</v>
      </c>
      <c r="BA158" s="10">
        <v>50</v>
      </c>
      <c r="BB158" s="10">
        <v>51</v>
      </c>
      <c r="BC158" s="152">
        <v>52</v>
      </c>
      <c r="BD158" s="170"/>
      <c r="BE158" s="170"/>
      <c r="BF158" s="170"/>
      <c r="BG158" s="81"/>
      <c r="BH158" s="136"/>
      <c r="BI158" s="136"/>
      <c r="BJ158" s="141"/>
    </row>
    <row r="159" spans="1:62" x14ac:dyDescent="0.3">
      <c r="A159" s="46" t="s">
        <v>40</v>
      </c>
      <c r="B159" s="16" t="s">
        <v>41</v>
      </c>
      <c r="C159" s="47" t="s">
        <v>24</v>
      </c>
      <c r="D159" s="18">
        <f>D161+D163+D165+D167+D169+D171+D173</f>
        <v>8</v>
      </c>
      <c r="E159" s="18">
        <f t="shared" ref="E159:AP160" si="26">E161+E163+E165+E167+E169+E171+E173</f>
        <v>8</v>
      </c>
      <c r="F159" s="18">
        <f t="shared" si="26"/>
        <v>8</v>
      </c>
      <c r="G159" s="18">
        <f t="shared" si="26"/>
        <v>8</v>
      </c>
      <c r="H159" s="18">
        <f t="shared" si="26"/>
        <v>8</v>
      </c>
      <c r="I159" s="18">
        <f t="shared" si="26"/>
        <v>8</v>
      </c>
      <c r="J159" s="18">
        <f t="shared" si="26"/>
        <v>8</v>
      </c>
      <c r="K159" s="18">
        <f t="shared" si="26"/>
        <v>8</v>
      </c>
      <c r="L159" s="18">
        <f t="shared" si="26"/>
        <v>8</v>
      </c>
      <c r="M159" s="18">
        <f t="shared" si="26"/>
        <v>8</v>
      </c>
      <c r="N159" s="18">
        <f t="shared" si="26"/>
        <v>5</v>
      </c>
      <c r="O159" s="18">
        <f t="shared" si="26"/>
        <v>5</v>
      </c>
      <c r="P159" s="18">
        <f t="shared" si="26"/>
        <v>5</v>
      </c>
      <c r="Q159" s="18">
        <f t="shared" si="26"/>
        <v>5</v>
      </c>
      <c r="R159" s="18">
        <f t="shared" si="26"/>
        <v>0</v>
      </c>
      <c r="S159" s="18">
        <f t="shared" si="26"/>
        <v>0</v>
      </c>
      <c r="T159" s="18">
        <f t="shared" si="26"/>
        <v>0</v>
      </c>
      <c r="U159" s="19"/>
      <c r="V159" s="19"/>
      <c r="W159" s="18">
        <f t="shared" si="26"/>
        <v>0</v>
      </c>
      <c r="X159" s="18">
        <f t="shared" si="26"/>
        <v>0</v>
      </c>
      <c r="Y159" s="18">
        <f t="shared" si="26"/>
        <v>0</v>
      </c>
      <c r="Z159" s="18">
        <f t="shared" si="26"/>
        <v>0</v>
      </c>
      <c r="AA159" s="18">
        <f t="shared" si="26"/>
        <v>0</v>
      </c>
      <c r="AB159" s="18">
        <f t="shared" si="26"/>
        <v>0</v>
      </c>
      <c r="AC159" s="18">
        <f t="shared" si="26"/>
        <v>0</v>
      </c>
      <c r="AD159" s="18">
        <f t="shared" si="26"/>
        <v>0</v>
      </c>
      <c r="AE159" s="18">
        <f t="shared" si="26"/>
        <v>0</v>
      </c>
      <c r="AF159" s="18">
        <f t="shared" si="26"/>
        <v>0</v>
      </c>
      <c r="AG159" s="18">
        <f t="shared" si="26"/>
        <v>0</v>
      </c>
      <c r="AH159" s="18">
        <f t="shared" si="26"/>
        <v>0</v>
      </c>
      <c r="AI159" s="18">
        <f t="shared" si="26"/>
        <v>0</v>
      </c>
      <c r="AJ159" s="18">
        <f t="shared" si="26"/>
        <v>0</v>
      </c>
      <c r="AK159" s="18">
        <f t="shared" si="26"/>
        <v>0</v>
      </c>
      <c r="AL159" s="18">
        <f t="shared" si="26"/>
        <v>0</v>
      </c>
      <c r="AM159" s="18">
        <f t="shared" si="26"/>
        <v>0</v>
      </c>
      <c r="AN159" s="18">
        <f t="shared" si="26"/>
        <v>0</v>
      </c>
      <c r="AO159" s="18">
        <f t="shared" si="26"/>
        <v>0</v>
      </c>
      <c r="AP159" s="18">
        <f t="shared" si="26"/>
        <v>0</v>
      </c>
      <c r="AQ159" s="112"/>
      <c r="AR159" s="112"/>
      <c r="AS159" s="113"/>
      <c r="AT159" s="111"/>
      <c r="AU159" s="19"/>
      <c r="AV159" s="19"/>
      <c r="AW159" s="19"/>
      <c r="AX159" s="19"/>
      <c r="AY159" s="19"/>
      <c r="AZ159" s="19"/>
      <c r="BA159" s="19"/>
      <c r="BB159" s="19"/>
      <c r="BC159" s="49"/>
      <c r="BD159" s="136"/>
      <c r="BE159" s="136"/>
      <c r="BF159" s="95"/>
      <c r="BG159" s="81"/>
      <c r="BH159" s="81"/>
      <c r="BI159" s="81"/>
      <c r="BJ159" s="160"/>
    </row>
    <row r="160" spans="1:62" x14ac:dyDescent="0.3">
      <c r="A160" s="50"/>
      <c r="B160" s="50"/>
      <c r="C160" s="51" t="s">
        <v>42</v>
      </c>
      <c r="D160" s="114">
        <f>D162+D164+D166+D168+D170+D172+D174</f>
        <v>5</v>
      </c>
      <c r="E160" s="114">
        <f t="shared" si="26"/>
        <v>3</v>
      </c>
      <c r="F160" s="114">
        <f t="shared" si="26"/>
        <v>5</v>
      </c>
      <c r="G160" s="114">
        <f t="shared" si="26"/>
        <v>3</v>
      </c>
      <c r="H160" s="114">
        <f t="shared" si="26"/>
        <v>5</v>
      </c>
      <c r="I160" s="114">
        <f t="shared" si="26"/>
        <v>3</v>
      </c>
      <c r="J160" s="114">
        <f t="shared" si="26"/>
        <v>5</v>
      </c>
      <c r="K160" s="114">
        <f t="shared" si="26"/>
        <v>4</v>
      </c>
      <c r="L160" s="114">
        <f t="shared" si="26"/>
        <v>4</v>
      </c>
      <c r="M160" s="114">
        <f t="shared" si="26"/>
        <v>4</v>
      </c>
      <c r="N160" s="114">
        <f t="shared" si="26"/>
        <v>3</v>
      </c>
      <c r="O160" s="114">
        <f t="shared" si="26"/>
        <v>3</v>
      </c>
      <c r="P160" s="114">
        <f t="shared" si="26"/>
        <v>3</v>
      </c>
      <c r="Q160" s="114">
        <f t="shared" si="26"/>
        <v>2</v>
      </c>
      <c r="R160" s="114">
        <f t="shared" si="26"/>
        <v>0</v>
      </c>
      <c r="S160" s="114">
        <f t="shared" si="26"/>
        <v>0</v>
      </c>
      <c r="T160" s="114">
        <f t="shared" si="26"/>
        <v>0</v>
      </c>
      <c r="U160" s="19"/>
      <c r="V160" s="19"/>
      <c r="W160" s="114">
        <f t="shared" si="26"/>
        <v>0</v>
      </c>
      <c r="X160" s="114">
        <f t="shared" si="26"/>
        <v>0</v>
      </c>
      <c r="Y160" s="114">
        <f t="shared" si="26"/>
        <v>0</v>
      </c>
      <c r="Z160" s="114">
        <f t="shared" si="26"/>
        <v>0</v>
      </c>
      <c r="AA160" s="114">
        <f t="shared" si="26"/>
        <v>0</v>
      </c>
      <c r="AB160" s="114">
        <f t="shared" si="26"/>
        <v>0</v>
      </c>
      <c r="AC160" s="114">
        <f t="shared" si="26"/>
        <v>0</v>
      </c>
      <c r="AD160" s="114">
        <f t="shared" si="26"/>
        <v>0</v>
      </c>
      <c r="AE160" s="114">
        <f t="shared" si="26"/>
        <v>0</v>
      </c>
      <c r="AF160" s="114">
        <f t="shared" si="26"/>
        <v>0</v>
      </c>
      <c r="AG160" s="114">
        <f t="shared" si="26"/>
        <v>0</v>
      </c>
      <c r="AH160" s="114">
        <f t="shared" si="26"/>
        <v>0</v>
      </c>
      <c r="AI160" s="114">
        <f t="shared" si="26"/>
        <v>0</v>
      </c>
      <c r="AJ160" s="114">
        <f t="shared" si="26"/>
        <v>0</v>
      </c>
      <c r="AK160" s="114">
        <f t="shared" si="26"/>
        <v>0</v>
      </c>
      <c r="AL160" s="114">
        <f t="shared" si="26"/>
        <v>0</v>
      </c>
      <c r="AM160" s="114">
        <f t="shared" si="26"/>
        <v>0</v>
      </c>
      <c r="AN160" s="114">
        <f t="shared" si="26"/>
        <v>0</v>
      </c>
      <c r="AO160" s="114">
        <f t="shared" si="26"/>
        <v>0</v>
      </c>
      <c r="AP160" s="114">
        <f t="shared" si="26"/>
        <v>0</v>
      </c>
      <c r="AQ160" s="112"/>
      <c r="AR160" s="112"/>
      <c r="AS160" s="113"/>
      <c r="AT160" s="111"/>
      <c r="AU160" s="23"/>
      <c r="AV160" s="23"/>
      <c r="AW160" s="23"/>
      <c r="AX160" s="23"/>
      <c r="AY160" s="23"/>
      <c r="AZ160" s="23"/>
      <c r="BA160" s="23"/>
      <c r="BB160" s="23"/>
      <c r="BC160" s="53"/>
      <c r="BD160" s="136"/>
      <c r="BE160" s="136"/>
      <c r="BF160" s="81"/>
      <c r="BG160" s="81"/>
      <c r="BH160" s="57"/>
      <c r="BI160" s="57"/>
      <c r="BJ160" s="161"/>
    </row>
    <row r="161" spans="1:62" x14ac:dyDescent="0.3">
      <c r="A161" s="24" t="s">
        <v>43</v>
      </c>
      <c r="B161" s="24" t="str">
        <f>[1]ЭЛЕКТРОМОНТЕР!B22</f>
        <v>Техническое черчение</v>
      </c>
      <c r="C161" s="25" t="s">
        <v>24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7"/>
      <c r="V161" s="27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115"/>
      <c r="AR161" s="115"/>
      <c r="AS161" s="116"/>
      <c r="AT161" s="111"/>
      <c r="AU161" s="29"/>
      <c r="AV161" s="29"/>
      <c r="AW161" s="29"/>
      <c r="AX161" s="29"/>
      <c r="AY161" s="29"/>
      <c r="AZ161" s="29"/>
      <c r="BA161" s="29"/>
      <c r="BB161" s="29"/>
      <c r="BC161" s="54"/>
      <c r="BD161" s="136"/>
      <c r="BE161" s="136"/>
      <c r="BF161" s="81"/>
      <c r="BG161" s="81"/>
      <c r="BH161" s="57"/>
      <c r="BI161" s="81"/>
      <c r="BJ161" s="157"/>
    </row>
    <row r="162" spans="1:62" x14ac:dyDescent="0.3">
      <c r="A162" s="30"/>
      <c r="B162" s="37"/>
      <c r="C162" s="32" t="s">
        <v>27</v>
      </c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4"/>
      <c r="U162" s="39"/>
      <c r="V162" s="39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40"/>
      <c r="AQ162" s="117"/>
      <c r="AR162" s="117"/>
      <c r="AS162" s="118"/>
      <c r="AT162" s="111"/>
      <c r="AU162" s="39"/>
      <c r="AV162" s="39"/>
      <c r="AW162" s="39"/>
      <c r="AX162" s="39"/>
      <c r="AY162" s="39"/>
      <c r="AZ162" s="39"/>
      <c r="BA162" s="39"/>
      <c r="BB162" s="39"/>
      <c r="BC162" s="45"/>
      <c r="BD162" s="136"/>
      <c r="BE162" s="136"/>
      <c r="BF162" s="81"/>
      <c r="BG162" s="81"/>
      <c r="BH162" s="57"/>
      <c r="BI162" s="81"/>
      <c r="BJ162" s="159"/>
    </row>
    <row r="163" spans="1:62" x14ac:dyDescent="0.3">
      <c r="A163" s="24" t="s">
        <v>44</v>
      </c>
      <c r="B163" s="24" t="str">
        <f>[1]ЭЛЕКТРОМОНТЕР!B23</f>
        <v>Электротехника</v>
      </c>
      <c r="C163" s="25" t="s">
        <v>24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7"/>
      <c r="V163" s="27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115"/>
      <c r="AR163" s="115"/>
      <c r="AS163" s="116"/>
      <c r="AT163" s="111"/>
      <c r="AU163" s="29"/>
      <c r="AV163" s="29"/>
      <c r="AW163" s="29"/>
      <c r="AX163" s="29"/>
      <c r="AY163" s="29"/>
      <c r="AZ163" s="29"/>
      <c r="BA163" s="29"/>
      <c r="BB163" s="29"/>
      <c r="BC163" s="54"/>
      <c r="BD163" s="136"/>
      <c r="BE163" s="136"/>
      <c r="BF163" s="81"/>
      <c r="BG163" s="81"/>
      <c r="BH163" s="57"/>
      <c r="BI163" s="81"/>
      <c r="BJ163" s="157"/>
    </row>
    <row r="164" spans="1:62" x14ac:dyDescent="0.3">
      <c r="A164" s="24"/>
      <c r="B164" s="24"/>
      <c r="C164" s="32" t="s">
        <v>27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27"/>
      <c r="V164" s="27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115"/>
      <c r="AR164" s="115"/>
      <c r="AS164" s="116"/>
      <c r="AT164" s="111"/>
      <c r="AU164" s="29"/>
      <c r="AV164" s="29"/>
      <c r="AW164" s="29"/>
      <c r="AX164" s="29"/>
      <c r="AY164" s="29"/>
      <c r="AZ164" s="29"/>
      <c r="BA164" s="29"/>
      <c r="BB164" s="29"/>
      <c r="BC164" s="54"/>
      <c r="BD164" s="136"/>
      <c r="BE164" s="136"/>
      <c r="BF164" s="81"/>
      <c r="BG164" s="81"/>
      <c r="BH164" s="57"/>
      <c r="BI164" s="57"/>
      <c r="BJ164" s="157"/>
    </row>
    <row r="165" spans="1:62" ht="36" customHeight="1" x14ac:dyDescent="0.3">
      <c r="A165" s="24" t="s">
        <v>45</v>
      </c>
      <c r="B165" s="24" t="str">
        <f>[1]ЭЛЕКТРОМОНТЕР!B24</f>
        <v>Основы технической механики и слесарных работ</v>
      </c>
      <c r="C165" s="25" t="s">
        <v>24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7"/>
      <c r="V165" s="27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115"/>
      <c r="AR165" s="115"/>
      <c r="AS165" s="116"/>
      <c r="AT165" s="111"/>
      <c r="AU165" s="29"/>
      <c r="AV165" s="29"/>
      <c r="AW165" s="29"/>
      <c r="AX165" s="29"/>
      <c r="AY165" s="29"/>
      <c r="AZ165" s="29"/>
      <c r="BA165" s="29"/>
      <c r="BB165" s="29"/>
      <c r="BC165" s="54"/>
      <c r="BD165" s="136"/>
      <c r="BE165" s="136"/>
      <c r="BF165" s="81"/>
      <c r="BG165" s="81"/>
      <c r="BH165" s="57"/>
      <c r="BI165" s="81"/>
      <c r="BJ165" s="157"/>
    </row>
    <row r="166" spans="1:62" x14ac:dyDescent="0.3">
      <c r="A166" s="24"/>
      <c r="B166" s="24"/>
      <c r="C166" s="32" t="s">
        <v>27</v>
      </c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7"/>
      <c r="V166" s="27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40"/>
      <c r="AQ166" s="117"/>
      <c r="AR166" s="117"/>
      <c r="AS166" s="119"/>
      <c r="AT166" s="111"/>
      <c r="AU166" s="29"/>
      <c r="AV166" s="29"/>
      <c r="AW166" s="29"/>
      <c r="AX166" s="29"/>
      <c r="AY166" s="29"/>
      <c r="AZ166" s="29"/>
      <c r="BA166" s="29"/>
      <c r="BB166" s="29"/>
      <c r="BC166" s="54"/>
      <c r="BD166" s="136"/>
      <c r="BE166" s="136"/>
      <c r="BF166" s="81"/>
      <c r="BG166" s="81"/>
      <c r="BH166" s="57"/>
      <c r="BI166" s="57"/>
      <c r="BJ166" s="157"/>
    </row>
    <row r="167" spans="1:62" x14ac:dyDescent="0.3">
      <c r="A167" s="24" t="s">
        <v>46</v>
      </c>
      <c r="B167" s="24" t="str">
        <f>[1]ЭЛЕКТРОМОНТЕР!B25</f>
        <v>Материаловедение</v>
      </c>
      <c r="C167" s="25" t="s">
        <v>24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9"/>
      <c r="V167" s="39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115"/>
      <c r="AR167" s="117"/>
      <c r="AS167" s="119"/>
      <c r="AT167" s="111"/>
      <c r="AU167" s="39"/>
      <c r="AV167" s="39"/>
      <c r="AW167" s="39"/>
      <c r="AX167" s="39"/>
      <c r="AY167" s="39"/>
      <c r="AZ167" s="39"/>
      <c r="BA167" s="39"/>
      <c r="BB167" s="39"/>
      <c r="BC167" s="45"/>
      <c r="BD167" s="136"/>
      <c r="BE167" s="136"/>
      <c r="BF167" s="81"/>
      <c r="BG167" s="81"/>
      <c r="BH167" s="57"/>
      <c r="BI167" s="81"/>
      <c r="BJ167" s="157"/>
    </row>
    <row r="168" spans="1:62" x14ac:dyDescent="0.3">
      <c r="A168" s="24"/>
      <c r="B168" s="24"/>
      <c r="C168" s="32" t="s">
        <v>27</v>
      </c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9"/>
      <c r="V168" s="39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40"/>
      <c r="AQ168" s="117"/>
      <c r="AR168" s="117"/>
      <c r="AS168" s="118"/>
      <c r="AT168" s="111"/>
      <c r="AU168" s="39"/>
      <c r="AV168" s="39"/>
      <c r="AW168" s="39"/>
      <c r="AX168" s="39"/>
      <c r="AY168" s="39"/>
      <c r="AZ168" s="39"/>
      <c r="BA168" s="39"/>
      <c r="BB168" s="39"/>
      <c r="BC168" s="45"/>
      <c r="BD168" s="136"/>
      <c r="BE168" s="136"/>
      <c r="BF168" s="81"/>
      <c r="BG168" s="81"/>
      <c r="BH168" s="57"/>
      <c r="BI168" s="57"/>
      <c r="BJ168" s="159"/>
    </row>
    <row r="169" spans="1:62" x14ac:dyDescent="0.3">
      <c r="A169" s="24" t="str">
        <f>[1]ЭЛЕКТРОМОНТЕР!A26</f>
        <v>ОП.05</v>
      </c>
      <c r="B169" s="24" t="str">
        <f>[1]ЭЛЕКТРОМОНТЕР!B26</f>
        <v>Охрана труда</v>
      </c>
      <c r="C169" s="25" t="s">
        <v>24</v>
      </c>
      <c r="D169" s="120">
        <v>3</v>
      </c>
      <c r="E169" s="120">
        <v>3</v>
      </c>
      <c r="F169" s="120">
        <v>3</v>
      </c>
      <c r="G169" s="120">
        <v>3</v>
      </c>
      <c r="H169" s="120">
        <v>3</v>
      </c>
      <c r="I169" s="120">
        <v>3</v>
      </c>
      <c r="J169" s="120">
        <v>3</v>
      </c>
      <c r="K169" s="120">
        <v>3</v>
      </c>
      <c r="L169" s="120">
        <v>3</v>
      </c>
      <c r="M169" s="120">
        <v>3</v>
      </c>
      <c r="N169" s="120">
        <v>1</v>
      </c>
      <c r="O169" s="120">
        <v>1</v>
      </c>
      <c r="P169" s="120">
        <v>1</v>
      </c>
      <c r="Q169" s="120">
        <v>1</v>
      </c>
      <c r="R169" s="44"/>
      <c r="S169" s="44"/>
      <c r="T169" s="44"/>
      <c r="U169" s="39"/>
      <c r="V169" s="39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26"/>
      <c r="AQ169" s="117"/>
      <c r="AR169" s="117"/>
      <c r="AS169" s="118"/>
      <c r="AT169" s="111"/>
      <c r="AU169" s="39"/>
      <c r="AV169" s="39"/>
      <c r="AW169" s="39"/>
      <c r="AX169" s="39"/>
      <c r="AY169" s="39"/>
      <c r="AZ169" s="39"/>
      <c r="BA169" s="39"/>
      <c r="BB169" s="39"/>
      <c r="BC169" s="45"/>
      <c r="BD169" s="136"/>
      <c r="BE169" s="136"/>
      <c r="BF169" s="81"/>
      <c r="BG169" s="81"/>
      <c r="BH169" s="57"/>
      <c r="BI169" s="57"/>
      <c r="BJ169" s="157"/>
    </row>
    <row r="170" spans="1:62" x14ac:dyDescent="0.3">
      <c r="A170" s="24"/>
      <c r="B170" s="24"/>
      <c r="C170" s="32" t="s">
        <v>27</v>
      </c>
      <c r="D170" s="38">
        <v>2</v>
      </c>
      <c r="E170" s="38">
        <v>1</v>
      </c>
      <c r="F170" s="38">
        <v>2</v>
      </c>
      <c r="G170" s="38">
        <v>1</v>
      </c>
      <c r="H170" s="38">
        <v>2</v>
      </c>
      <c r="I170" s="38">
        <v>1</v>
      </c>
      <c r="J170" s="38">
        <v>2</v>
      </c>
      <c r="K170" s="38">
        <v>1</v>
      </c>
      <c r="L170" s="38">
        <v>1</v>
      </c>
      <c r="M170" s="38">
        <v>1</v>
      </c>
      <c r="N170" s="38">
        <v>1</v>
      </c>
      <c r="O170" s="38">
        <v>1</v>
      </c>
      <c r="P170" s="38">
        <v>1</v>
      </c>
      <c r="Q170" s="38"/>
      <c r="R170" s="38"/>
      <c r="S170" s="38"/>
      <c r="T170" s="38"/>
      <c r="U170" s="39"/>
      <c r="V170" s="39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40"/>
      <c r="AQ170" s="117"/>
      <c r="AR170" s="117"/>
      <c r="AS170" s="118"/>
      <c r="AT170" s="111"/>
      <c r="AU170" s="39"/>
      <c r="AV170" s="39"/>
      <c r="AW170" s="39"/>
      <c r="AX170" s="39"/>
      <c r="AY170" s="39"/>
      <c r="AZ170" s="39"/>
      <c r="BA170" s="39"/>
      <c r="BB170" s="39"/>
      <c r="BC170" s="45"/>
      <c r="BD170" s="136"/>
      <c r="BE170" s="136"/>
      <c r="BF170" s="81"/>
      <c r="BG170" s="81"/>
      <c r="BH170" s="57"/>
      <c r="BI170" s="57"/>
      <c r="BJ170" s="157"/>
    </row>
    <row r="171" spans="1:62" x14ac:dyDescent="0.3">
      <c r="A171" s="24" t="str">
        <f>[1]ЭЛЕКТРОМОНТЕР!A27</f>
        <v>ОП.06</v>
      </c>
      <c r="B171" s="24" t="str">
        <f>[1]ЭЛЕКТРОМОНТЕР!B27</f>
        <v>Безопасность жизнедеятельности</v>
      </c>
      <c r="C171" s="25" t="s">
        <v>24</v>
      </c>
      <c r="D171" s="120">
        <v>2</v>
      </c>
      <c r="E171" s="120">
        <v>2</v>
      </c>
      <c r="F171" s="120">
        <v>2</v>
      </c>
      <c r="G171" s="120">
        <v>2</v>
      </c>
      <c r="H171" s="120">
        <v>2</v>
      </c>
      <c r="I171" s="120">
        <v>2</v>
      </c>
      <c r="J171" s="120">
        <v>2</v>
      </c>
      <c r="K171" s="120">
        <v>2</v>
      </c>
      <c r="L171" s="120">
        <v>2</v>
      </c>
      <c r="M171" s="120">
        <v>2</v>
      </c>
      <c r="N171" s="120">
        <v>4</v>
      </c>
      <c r="O171" s="120">
        <v>4</v>
      </c>
      <c r="P171" s="120">
        <v>4</v>
      </c>
      <c r="Q171" s="120">
        <v>4</v>
      </c>
      <c r="R171" s="120"/>
      <c r="S171" s="120"/>
      <c r="T171" s="120"/>
      <c r="U171" s="39"/>
      <c r="V171" s="39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26"/>
      <c r="AQ171" s="117"/>
      <c r="AR171" s="117"/>
      <c r="AS171" s="118"/>
      <c r="AT171" s="111"/>
      <c r="AU171" s="39"/>
      <c r="AV171" s="39"/>
      <c r="AW171" s="39"/>
      <c r="AX171" s="39"/>
      <c r="AY171" s="39"/>
      <c r="AZ171" s="39"/>
      <c r="BA171" s="39"/>
      <c r="BB171" s="39"/>
      <c r="BC171" s="45"/>
      <c r="BD171" s="136"/>
      <c r="BE171" s="136"/>
      <c r="BF171" s="81"/>
      <c r="BG171" s="81"/>
      <c r="BH171" s="57"/>
      <c r="BI171" s="57"/>
      <c r="BJ171" s="157"/>
    </row>
    <row r="172" spans="1:62" x14ac:dyDescent="0.3">
      <c r="A172" s="24"/>
      <c r="B172" s="24"/>
      <c r="C172" s="32" t="s">
        <v>27</v>
      </c>
      <c r="D172" s="38">
        <v>1</v>
      </c>
      <c r="E172" s="38">
        <v>1</v>
      </c>
      <c r="F172" s="38">
        <v>1</v>
      </c>
      <c r="G172" s="38">
        <v>1</v>
      </c>
      <c r="H172" s="38">
        <v>1</v>
      </c>
      <c r="I172" s="38">
        <v>1</v>
      </c>
      <c r="J172" s="38">
        <v>1</v>
      </c>
      <c r="K172" s="38">
        <v>1</v>
      </c>
      <c r="L172" s="38">
        <v>1</v>
      </c>
      <c r="M172" s="38">
        <v>1</v>
      </c>
      <c r="N172" s="38">
        <v>2</v>
      </c>
      <c r="O172" s="38">
        <v>2</v>
      </c>
      <c r="P172" s="38">
        <v>2</v>
      </c>
      <c r="Q172" s="38">
        <v>2</v>
      </c>
      <c r="R172" s="38"/>
      <c r="S172" s="38"/>
      <c r="T172" s="38"/>
      <c r="U172" s="39"/>
      <c r="V172" s="39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40"/>
      <c r="AQ172" s="117"/>
      <c r="AR172" s="117"/>
      <c r="AS172" s="118"/>
      <c r="AT172" s="111"/>
      <c r="AU172" s="39"/>
      <c r="AV172" s="39"/>
      <c r="AW172" s="39"/>
      <c r="AX172" s="39"/>
      <c r="AY172" s="39"/>
      <c r="AZ172" s="39"/>
      <c r="BA172" s="39"/>
      <c r="BB172" s="39"/>
      <c r="BC172" s="45"/>
      <c r="BD172" s="136"/>
      <c r="BE172" s="136"/>
      <c r="BF172" s="81"/>
      <c r="BG172" s="81"/>
      <c r="BH172" s="57"/>
      <c r="BI172" s="57"/>
      <c r="BJ172" s="157"/>
    </row>
    <row r="173" spans="1:62" x14ac:dyDescent="0.3">
      <c r="A173" s="24" t="str">
        <f>[1]ЭЛЕКТРОМОНТЕР!A28</f>
        <v>ОП.07</v>
      </c>
      <c r="B173" s="24" t="str">
        <f>[1]ЭЛЕКТРОМОНТЕР!B28</f>
        <v>Основы деловой культуры</v>
      </c>
      <c r="C173" s="25" t="s">
        <v>24</v>
      </c>
      <c r="D173" s="26">
        <v>3</v>
      </c>
      <c r="E173" s="26">
        <v>3</v>
      </c>
      <c r="F173" s="26">
        <v>3</v>
      </c>
      <c r="G173" s="26">
        <v>3</v>
      </c>
      <c r="H173" s="26">
        <v>3</v>
      </c>
      <c r="I173" s="26">
        <v>3</v>
      </c>
      <c r="J173" s="26">
        <v>3</v>
      </c>
      <c r="K173" s="26">
        <v>3</v>
      </c>
      <c r="L173" s="26">
        <v>3</v>
      </c>
      <c r="M173" s="26">
        <v>3</v>
      </c>
      <c r="N173" s="26"/>
      <c r="O173" s="26"/>
      <c r="P173" s="26"/>
      <c r="Q173" s="26"/>
      <c r="R173" s="26"/>
      <c r="S173" s="26"/>
      <c r="T173" s="26"/>
      <c r="U173" s="39"/>
      <c r="V173" s="39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115"/>
      <c r="AR173" s="115"/>
      <c r="AS173" s="116"/>
      <c r="AT173" s="111"/>
      <c r="AU173" s="39"/>
      <c r="AV173" s="39"/>
      <c r="AW173" s="39"/>
      <c r="AX173" s="39"/>
      <c r="AY173" s="39"/>
      <c r="AZ173" s="39"/>
      <c r="BA173" s="39"/>
      <c r="BB173" s="39"/>
      <c r="BC173" s="45"/>
      <c r="BD173" s="136"/>
      <c r="BE173" s="136"/>
      <c r="BF173" s="81"/>
      <c r="BG173" s="81"/>
      <c r="BH173" s="57"/>
      <c r="BI173" s="81"/>
      <c r="BJ173" s="157"/>
    </row>
    <row r="174" spans="1:62" x14ac:dyDescent="0.3">
      <c r="A174" s="24"/>
      <c r="B174" s="24"/>
      <c r="C174" s="32" t="s">
        <v>27</v>
      </c>
      <c r="D174" s="40">
        <v>2</v>
      </c>
      <c r="E174" s="56">
        <v>1</v>
      </c>
      <c r="F174" s="56">
        <v>2</v>
      </c>
      <c r="G174" s="56">
        <v>1</v>
      </c>
      <c r="H174" s="56">
        <v>2</v>
      </c>
      <c r="I174" s="56">
        <v>1</v>
      </c>
      <c r="J174" s="56">
        <v>2</v>
      </c>
      <c r="K174" s="56">
        <v>2</v>
      </c>
      <c r="L174" s="56">
        <v>2</v>
      </c>
      <c r="M174" s="56">
        <v>2</v>
      </c>
      <c r="N174" s="56"/>
      <c r="O174" s="56"/>
      <c r="P174" s="56"/>
      <c r="Q174" s="40"/>
      <c r="R174" s="40"/>
      <c r="S174" s="40"/>
      <c r="T174" s="40"/>
      <c r="U174" s="39"/>
      <c r="V174" s="39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115"/>
      <c r="AR174" s="115"/>
      <c r="AS174" s="116"/>
      <c r="AT174" s="111"/>
      <c r="AU174" s="39"/>
      <c r="AV174" s="39"/>
      <c r="AW174" s="39"/>
      <c r="AX174" s="39"/>
      <c r="AY174" s="39"/>
      <c r="AZ174" s="39"/>
      <c r="BA174" s="39"/>
      <c r="BB174" s="39"/>
      <c r="BC174" s="45"/>
      <c r="BD174" s="136"/>
      <c r="BE174" s="136"/>
      <c r="BF174" s="81"/>
      <c r="BG174" s="81"/>
      <c r="BH174" s="57"/>
      <c r="BI174" s="81"/>
      <c r="BJ174" s="157"/>
    </row>
    <row r="175" spans="1:62" x14ac:dyDescent="0.3">
      <c r="A175" s="59" t="str">
        <f>[1]ЭЛЕКТРОМОНТЕР!A29</f>
        <v xml:space="preserve">П.00 </v>
      </c>
      <c r="B175" s="59" t="str">
        <f>[1]ЭЛЕКТРОМОНТЕР!B30</f>
        <v xml:space="preserve">ПРОФЕССИОНАЛЬНЫЕ МОДУЛИ </v>
      </c>
      <c r="C175" s="60" t="s">
        <v>24</v>
      </c>
      <c r="D175" s="61">
        <f t="shared" ref="D175:AP176" si="27">D177+D187+D197</f>
        <v>24</v>
      </c>
      <c r="E175" s="61">
        <f t="shared" si="27"/>
        <v>24</v>
      </c>
      <c r="F175" s="61">
        <f t="shared" si="27"/>
        <v>24</v>
      </c>
      <c r="G175" s="61">
        <f t="shared" si="27"/>
        <v>24</v>
      </c>
      <c r="H175" s="61">
        <f t="shared" si="27"/>
        <v>24</v>
      </c>
      <c r="I175" s="61">
        <f t="shared" si="27"/>
        <v>24</v>
      </c>
      <c r="J175" s="61">
        <f t="shared" si="27"/>
        <v>24</v>
      </c>
      <c r="K175" s="61">
        <f t="shared" si="27"/>
        <v>24</v>
      </c>
      <c r="L175" s="61">
        <f t="shared" si="27"/>
        <v>24</v>
      </c>
      <c r="M175" s="61">
        <f t="shared" si="27"/>
        <v>24</v>
      </c>
      <c r="N175" s="61">
        <f t="shared" si="27"/>
        <v>31</v>
      </c>
      <c r="O175" s="61">
        <f t="shared" si="27"/>
        <v>31</v>
      </c>
      <c r="P175" s="61">
        <f t="shared" si="27"/>
        <v>31</v>
      </c>
      <c r="Q175" s="61">
        <f t="shared" si="27"/>
        <v>31</v>
      </c>
      <c r="R175" s="61">
        <f t="shared" si="27"/>
        <v>36</v>
      </c>
      <c r="S175" s="61">
        <f t="shared" si="27"/>
        <v>36</v>
      </c>
      <c r="T175" s="61">
        <f t="shared" si="27"/>
        <v>36</v>
      </c>
      <c r="U175" s="61">
        <f t="shared" si="27"/>
        <v>0</v>
      </c>
      <c r="V175" s="61">
        <f t="shared" si="27"/>
        <v>0</v>
      </c>
      <c r="W175" s="61">
        <f t="shared" si="27"/>
        <v>36</v>
      </c>
      <c r="X175" s="61">
        <f t="shared" si="27"/>
        <v>36</v>
      </c>
      <c r="Y175" s="61">
        <f t="shared" si="27"/>
        <v>36</v>
      </c>
      <c r="Z175" s="61">
        <f t="shared" si="27"/>
        <v>36</v>
      </c>
      <c r="AA175" s="61">
        <f t="shared" si="27"/>
        <v>36</v>
      </c>
      <c r="AB175" s="61">
        <f t="shared" si="27"/>
        <v>36</v>
      </c>
      <c r="AC175" s="61">
        <f t="shared" si="27"/>
        <v>36</v>
      </c>
      <c r="AD175" s="61">
        <f t="shared" si="27"/>
        <v>36</v>
      </c>
      <c r="AE175" s="61">
        <f t="shared" si="27"/>
        <v>36</v>
      </c>
      <c r="AF175" s="61">
        <f t="shared" si="27"/>
        <v>36</v>
      </c>
      <c r="AG175" s="61">
        <f t="shared" si="27"/>
        <v>36</v>
      </c>
      <c r="AH175" s="61">
        <f t="shared" si="27"/>
        <v>36</v>
      </c>
      <c r="AI175" s="61">
        <f t="shared" si="27"/>
        <v>36</v>
      </c>
      <c r="AJ175" s="61">
        <f t="shared" si="27"/>
        <v>36</v>
      </c>
      <c r="AK175" s="61">
        <f t="shared" si="27"/>
        <v>36</v>
      </c>
      <c r="AL175" s="61">
        <f t="shared" si="27"/>
        <v>36</v>
      </c>
      <c r="AM175" s="61">
        <f t="shared" si="27"/>
        <v>36</v>
      </c>
      <c r="AN175" s="61">
        <f t="shared" si="27"/>
        <v>36</v>
      </c>
      <c r="AO175" s="61">
        <f t="shared" si="27"/>
        <v>36</v>
      </c>
      <c r="AP175" s="61">
        <f t="shared" si="27"/>
        <v>36</v>
      </c>
      <c r="AQ175" s="112"/>
      <c r="AR175" s="112"/>
      <c r="AS175" s="113"/>
      <c r="AT175" s="111"/>
      <c r="AU175" s="29"/>
      <c r="AV175" s="29"/>
      <c r="AW175" s="29"/>
      <c r="AX175" s="29"/>
      <c r="AY175" s="29"/>
      <c r="AZ175" s="29"/>
      <c r="BA175" s="29"/>
      <c r="BB175" s="29"/>
      <c r="BC175" s="54"/>
      <c r="BD175" s="136"/>
      <c r="BE175" s="136"/>
      <c r="BF175" s="95"/>
      <c r="BG175" s="81"/>
      <c r="BH175" s="95"/>
      <c r="BI175" s="81"/>
      <c r="BJ175" s="165"/>
    </row>
    <row r="176" spans="1:62" x14ac:dyDescent="0.3">
      <c r="A176" s="24"/>
      <c r="B176" s="24"/>
      <c r="C176" s="25" t="s">
        <v>42</v>
      </c>
      <c r="D176" s="40">
        <f t="shared" si="27"/>
        <v>6</v>
      </c>
      <c r="E176" s="40">
        <f t="shared" si="27"/>
        <v>7</v>
      </c>
      <c r="F176" s="40">
        <f t="shared" si="27"/>
        <v>6</v>
      </c>
      <c r="G176" s="40">
        <f t="shared" si="27"/>
        <v>6</v>
      </c>
      <c r="H176" s="40">
        <f t="shared" si="27"/>
        <v>7</v>
      </c>
      <c r="I176" s="40">
        <f t="shared" si="27"/>
        <v>6</v>
      </c>
      <c r="J176" s="40">
        <f t="shared" si="27"/>
        <v>7</v>
      </c>
      <c r="K176" s="40">
        <f t="shared" si="27"/>
        <v>7</v>
      </c>
      <c r="L176" s="40">
        <f t="shared" si="27"/>
        <v>7</v>
      </c>
      <c r="M176" s="40">
        <f t="shared" si="27"/>
        <v>7</v>
      </c>
      <c r="N176" s="40">
        <f t="shared" si="27"/>
        <v>8</v>
      </c>
      <c r="O176" s="40">
        <f t="shared" si="27"/>
        <v>8</v>
      </c>
      <c r="P176" s="40">
        <f t="shared" si="27"/>
        <v>8</v>
      </c>
      <c r="Q176" s="40">
        <f t="shared" si="27"/>
        <v>8</v>
      </c>
      <c r="R176" s="40">
        <f t="shared" si="27"/>
        <v>0</v>
      </c>
      <c r="S176" s="40">
        <f t="shared" si="27"/>
        <v>0</v>
      </c>
      <c r="T176" s="40">
        <f t="shared" si="27"/>
        <v>0</v>
      </c>
      <c r="U176" s="27"/>
      <c r="V176" s="27"/>
      <c r="W176" s="40">
        <f t="shared" si="27"/>
        <v>0</v>
      </c>
      <c r="X176" s="40">
        <f t="shared" si="27"/>
        <v>0</v>
      </c>
      <c r="Y176" s="40">
        <f t="shared" si="27"/>
        <v>0</v>
      </c>
      <c r="Z176" s="40">
        <f t="shared" si="27"/>
        <v>0</v>
      </c>
      <c r="AA176" s="40">
        <f t="shared" si="27"/>
        <v>0</v>
      </c>
      <c r="AB176" s="40">
        <f t="shared" si="27"/>
        <v>0</v>
      </c>
      <c r="AC176" s="40">
        <f t="shared" si="27"/>
        <v>0</v>
      </c>
      <c r="AD176" s="40">
        <f t="shared" si="27"/>
        <v>0</v>
      </c>
      <c r="AE176" s="40">
        <f t="shared" si="27"/>
        <v>0</v>
      </c>
      <c r="AF176" s="40">
        <f t="shared" si="27"/>
        <v>0</v>
      </c>
      <c r="AG176" s="40">
        <f t="shared" si="27"/>
        <v>0</v>
      </c>
      <c r="AH176" s="40">
        <f t="shared" si="27"/>
        <v>0</v>
      </c>
      <c r="AI176" s="40">
        <f t="shared" si="27"/>
        <v>0</v>
      </c>
      <c r="AJ176" s="40">
        <f t="shared" si="27"/>
        <v>0</v>
      </c>
      <c r="AK176" s="40">
        <f t="shared" si="27"/>
        <v>0</v>
      </c>
      <c r="AL176" s="40">
        <f t="shared" si="27"/>
        <v>0</v>
      </c>
      <c r="AM176" s="40">
        <f t="shared" si="27"/>
        <v>0</v>
      </c>
      <c r="AN176" s="40">
        <f t="shared" si="27"/>
        <v>0</v>
      </c>
      <c r="AO176" s="40">
        <f t="shared" si="27"/>
        <v>0</v>
      </c>
      <c r="AP176" s="40">
        <f t="shared" si="27"/>
        <v>0</v>
      </c>
      <c r="AQ176" s="115"/>
      <c r="AR176" s="115"/>
      <c r="AS176" s="116"/>
      <c r="AT176" s="111"/>
      <c r="AU176" s="29"/>
      <c r="AV176" s="29"/>
      <c r="AW176" s="29"/>
      <c r="AX176" s="29"/>
      <c r="AY176" s="29"/>
      <c r="AZ176" s="29"/>
      <c r="BA176" s="29"/>
      <c r="BB176" s="29"/>
      <c r="BC176" s="54"/>
      <c r="BD176" s="136"/>
      <c r="BE176" s="136"/>
      <c r="BF176" s="81"/>
      <c r="BG176" s="81"/>
      <c r="BH176" s="147"/>
      <c r="BI176" s="57"/>
      <c r="BJ176" s="105"/>
    </row>
    <row r="177" spans="1:62" ht="110.25" customHeight="1" x14ac:dyDescent="0.3">
      <c r="A177" s="59" t="str">
        <f>[1]ЭЛЕКТРОМОНТЕР!A31</f>
        <v>ПМ.01</v>
      </c>
      <c r="B177" s="59" t="str">
        <f>[1]ЭЛЕКТРОМОНТЕР!B31</f>
        <v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v>
      </c>
      <c r="C177" s="60" t="s">
        <v>24</v>
      </c>
      <c r="D177" s="64">
        <f>D179+D181+D183+D185</f>
        <v>0</v>
      </c>
      <c r="E177" s="64">
        <f t="shared" ref="E177:AP178" si="28">E179+E181+E183+E185</f>
        <v>0</v>
      </c>
      <c r="F177" s="64">
        <f t="shared" si="28"/>
        <v>0</v>
      </c>
      <c r="G177" s="64">
        <f t="shared" si="28"/>
        <v>0</v>
      </c>
      <c r="H177" s="64">
        <f t="shared" si="28"/>
        <v>0</v>
      </c>
      <c r="I177" s="64">
        <f t="shared" si="28"/>
        <v>0</v>
      </c>
      <c r="J177" s="64">
        <f t="shared" si="28"/>
        <v>0</v>
      </c>
      <c r="K177" s="64">
        <f t="shared" si="28"/>
        <v>0</v>
      </c>
      <c r="L177" s="64">
        <f t="shared" si="28"/>
        <v>0</v>
      </c>
      <c r="M177" s="64">
        <f t="shared" si="28"/>
        <v>0</v>
      </c>
      <c r="N177" s="64">
        <f t="shared" si="28"/>
        <v>0</v>
      </c>
      <c r="O177" s="64">
        <f t="shared" si="28"/>
        <v>0</v>
      </c>
      <c r="P177" s="64">
        <f t="shared" si="28"/>
        <v>0</v>
      </c>
      <c r="Q177" s="64">
        <f t="shared" si="28"/>
        <v>0</v>
      </c>
      <c r="R177" s="64">
        <f t="shared" si="28"/>
        <v>12</v>
      </c>
      <c r="S177" s="64">
        <f t="shared" si="28"/>
        <v>12</v>
      </c>
      <c r="T177" s="64">
        <f t="shared" si="28"/>
        <v>12</v>
      </c>
      <c r="U177" s="39"/>
      <c r="V177" s="39"/>
      <c r="W177" s="64">
        <f t="shared" si="28"/>
        <v>12</v>
      </c>
      <c r="X177" s="64">
        <f t="shared" si="28"/>
        <v>12</v>
      </c>
      <c r="Y177" s="64">
        <f t="shared" si="28"/>
        <v>12</v>
      </c>
      <c r="Z177" s="64">
        <f t="shared" si="28"/>
        <v>12</v>
      </c>
      <c r="AA177" s="64">
        <f t="shared" si="28"/>
        <v>12</v>
      </c>
      <c r="AB177" s="64">
        <f t="shared" si="28"/>
        <v>12</v>
      </c>
      <c r="AC177" s="64">
        <f t="shared" si="28"/>
        <v>12</v>
      </c>
      <c r="AD177" s="64">
        <f t="shared" si="28"/>
        <v>12</v>
      </c>
      <c r="AE177" s="64">
        <f t="shared" si="28"/>
        <v>12</v>
      </c>
      <c r="AF177" s="64">
        <f t="shared" si="28"/>
        <v>12</v>
      </c>
      <c r="AG177" s="64">
        <f t="shared" si="28"/>
        <v>12</v>
      </c>
      <c r="AH177" s="64">
        <f t="shared" si="28"/>
        <v>12</v>
      </c>
      <c r="AI177" s="64">
        <f t="shared" si="28"/>
        <v>12</v>
      </c>
      <c r="AJ177" s="64">
        <f t="shared" si="28"/>
        <v>12</v>
      </c>
      <c r="AK177" s="64">
        <f t="shared" si="28"/>
        <v>12</v>
      </c>
      <c r="AL177" s="64">
        <f t="shared" si="28"/>
        <v>12</v>
      </c>
      <c r="AM177" s="64">
        <f t="shared" si="28"/>
        <v>12</v>
      </c>
      <c r="AN177" s="64">
        <f t="shared" si="28"/>
        <v>12</v>
      </c>
      <c r="AO177" s="64">
        <f t="shared" si="28"/>
        <v>12</v>
      </c>
      <c r="AP177" s="64">
        <f t="shared" si="28"/>
        <v>12</v>
      </c>
      <c r="AQ177" s="115"/>
      <c r="AR177" s="115"/>
      <c r="AS177" s="116"/>
      <c r="AT177" s="111"/>
      <c r="AU177" s="29"/>
      <c r="AV177" s="29"/>
      <c r="AW177" s="29"/>
      <c r="AX177" s="29"/>
      <c r="AY177" s="29"/>
      <c r="AZ177" s="29"/>
      <c r="BA177" s="29"/>
      <c r="BB177" s="29"/>
      <c r="BC177" s="54"/>
      <c r="BD177" s="136"/>
      <c r="BE177" s="136"/>
      <c r="BF177" s="95"/>
      <c r="BG177" s="81"/>
      <c r="BH177" s="81"/>
      <c r="BI177" s="81"/>
      <c r="BJ177" s="165"/>
    </row>
    <row r="178" spans="1:62" x14ac:dyDescent="0.3">
      <c r="A178" s="24"/>
      <c r="B178" s="24"/>
      <c r="C178" s="25" t="s">
        <v>42</v>
      </c>
      <c r="D178" s="38">
        <f>D180+D182+D184+D186</f>
        <v>0</v>
      </c>
      <c r="E178" s="38">
        <f t="shared" si="28"/>
        <v>0</v>
      </c>
      <c r="F178" s="38">
        <f t="shared" si="28"/>
        <v>0</v>
      </c>
      <c r="G178" s="38">
        <f t="shared" si="28"/>
        <v>0</v>
      </c>
      <c r="H178" s="38">
        <f t="shared" si="28"/>
        <v>0</v>
      </c>
      <c r="I178" s="38">
        <f t="shared" si="28"/>
        <v>0</v>
      </c>
      <c r="J178" s="38">
        <f t="shared" si="28"/>
        <v>0</v>
      </c>
      <c r="K178" s="38">
        <f t="shared" si="28"/>
        <v>0</v>
      </c>
      <c r="L178" s="38">
        <f t="shared" si="28"/>
        <v>0</v>
      </c>
      <c r="M178" s="38">
        <f t="shared" si="28"/>
        <v>0</v>
      </c>
      <c r="N178" s="38">
        <f t="shared" si="28"/>
        <v>0</v>
      </c>
      <c r="O178" s="38">
        <f t="shared" si="28"/>
        <v>0</v>
      </c>
      <c r="P178" s="38">
        <f t="shared" si="28"/>
        <v>0</v>
      </c>
      <c r="Q178" s="38">
        <f t="shared" si="28"/>
        <v>0</v>
      </c>
      <c r="R178" s="38">
        <f t="shared" si="28"/>
        <v>0</v>
      </c>
      <c r="S178" s="38">
        <f t="shared" si="28"/>
        <v>0</v>
      </c>
      <c r="T178" s="38">
        <f t="shared" si="28"/>
        <v>0</v>
      </c>
      <c r="U178" s="39"/>
      <c r="V178" s="39"/>
      <c r="W178" s="38">
        <f t="shared" si="28"/>
        <v>0</v>
      </c>
      <c r="X178" s="38">
        <f t="shared" si="28"/>
        <v>0</v>
      </c>
      <c r="Y178" s="38">
        <f t="shared" si="28"/>
        <v>0</v>
      </c>
      <c r="Z178" s="38">
        <f t="shared" si="28"/>
        <v>0</v>
      </c>
      <c r="AA178" s="38">
        <f t="shared" si="28"/>
        <v>0</v>
      </c>
      <c r="AB178" s="38">
        <f t="shared" si="28"/>
        <v>0</v>
      </c>
      <c r="AC178" s="38">
        <f t="shared" si="28"/>
        <v>0</v>
      </c>
      <c r="AD178" s="38">
        <f t="shared" si="28"/>
        <v>0</v>
      </c>
      <c r="AE178" s="38">
        <f t="shared" si="28"/>
        <v>0</v>
      </c>
      <c r="AF178" s="38">
        <f t="shared" si="28"/>
        <v>0</v>
      </c>
      <c r="AG178" s="38">
        <f t="shared" si="28"/>
        <v>0</v>
      </c>
      <c r="AH178" s="38">
        <f t="shared" si="28"/>
        <v>0</v>
      </c>
      <c r="AI178" s="38">
        <f t="shared" si="28"/>
        <v>0</v>
      </c>
      <c r="AJ178" s="38">
        <f t="shared" si="28"/>
        <v>0</v>
      </c>
      <c r="AK178" s="38">
        <f t="shared" si="28"/>
        <v>0</v>
      </c>
      <c r="AL178" s="38">
        <f t="shared" si="28"/>
        <v>0</v>
      </c>
      <c r="AM178" s="38">
        <f t="shared" si="28"/>
        <v>0</v>
      </c>
      <c r="AN178" s="38">
        <f t="shared" si="28"/>
        <v>0</v>
      </c>
      <c r="AO178" s="38">
        <f t="shared" si="28"/>
        <v>0</v>
      </c>
      <c r="AP178" s="38">
        <f t="shared" si="28"/>
        <v>0</v>
      </c>
      <c r="AQ178" s="117"/>
      <c r="AR178" s="117"/>
      <c r="AS178" s="119"/>
      <c r="AT178" s="111"/>
      <c r="AU178" s="29"/>
      <c r="AV178" s="29"/>
      <c r="AW178" s="29"/>
      <c r="AX178" s="29"/>
      <c r="AY178" s="29"/>
      <c r="AZ178" s="29"/>
      <c r="BA178" s="29"/>
      <c r="BB178" s="29"/>
      <c r="BC178" s="54"/>
      <c r="BD178" s="136"/>
      <c r="BE178" s="136"/>
      <c r="BF178" s="81"/>
      <c r="BG178" s="81"/>
      <c r="BH178" s="147"/>
      <c r="BI178" s="57"/>
      <c r="BJ178" s="105"/>
    </row>
    <row r="179" spans="1:62" ht="41.25" customHeight="1" x14ac:dyDescent="0.3">
      <c r="A179" s="24" t="str">
        <f>[1]ЭЛЕКТРОМОНТЕР!A32</f>
        <v>МДК.01.01</v>
      </c>
      <c r="B179" s="65" t="str">
        <f>[1]ЭЛЕКТРОМОНТЕР!B32</f>
        <v>Основы слесарно-сборочных и электромонтажных работ</v>
      </c>
      <c r="C179" s="66" t="s">
        <v>24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27"/>
      <c r="V179" s="2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115"/>
      <c r="AR179" s="115"/>
      <c r="AS179" s="116"/>
      <c r="AT179" s="111"/>
      <c r="AU179" s="29"/>
      <c r="AV179" s="29"/>
      <c r="AW179" s="29"/>
      <c r="AX179" s="29"/>
      <c r="AY179" s="29"/>
      <c r="AZ179" s="29"/>
      <c r="BA179" s="29"/>
      <c r="BB179" s="29"/>
      <c r="BC179" s="54"/>
      <c r="BD179" s="136"/>
      <c r="BE179" s="136"/>
      <c r="BF179" s="81"/>
      <c r="BG179" s="81"/>
      <c r="BH179" s="81"/>
      <c r="BI179" s="81"/>
      <c r="BJ179" s="105"/>
    </row>
    <row r="180" spans="1:62" x14ac:dyDescent="0.3">
      <c r="A180" s="24"/>
      <c r="B180" s="24"/>
      <c r="C180" s="25" t="s">
        <v>42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27"/>
      <c r="V180" s="2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40"/>
      <c r="AQ180" s="117"/>
      <c r="AR180" s="115"/>
      <c r="AS180" s="116"/>
      <c r="AT180" s="111"/>
      <c r="AU180" s="29"/>
      <c r="AV180" s="29"/>
      <c r="AW180" s="29"/>
      <c r="AX180" s="29"/>
      <c r="AY180" s="29"/>
      <c r="AZ180" s="29"/>
      <c r="BA180" s="29"/>
      <c r="BB180" s="29"/>
      <c r="BC180" s="54"/>
      <c r="BD180" s="136"/>
      <c r="BE180" s="136"/>
      <c r="BF180" s="81"/>
      <c r="BG180" s="81"/>
      <c r="BH180" s="147"/>
      <c r="BI180" s="57"/>
      <c r="BJ180" s="105"/>
    </row>
    <row r="181" spans="1:62" ht="63.75" customHeight="1" x14ac:dyDescent="0.3">
      <c r="A181" s="24" t="str">
        <f>[1]ЭЛЕКТРОМОНТЕР!A33</f>
        <v>МДК.01.02</v>
      </c>
      <c r="B181" s="65" t="str">
        <f>[1]ЭЛЕКТРОМОНТЕР!B33</f>
        <v>Организация работ по сборке, монтажу и ремонту электроборудования промышленных организаций.</v>
      </c>
      <c r="C181" s="66" t="s">
        <v>24</v>
      </c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04"/>
      <c r="R181" s="104"/>
      <c r="S181" s="104"/>
      <c r="T181" s="104"/>
      <c r="U181" s="27"/>
      <c r="V181" s="27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17"/>
      <c r="AR181" s="115"/>
      <c r="AS181" s="116"/>
      <c r="AT181" s="111"/>
      <c r="AU181" s="29"/>
      <c r="AV181" s="29"/>
      <c r="AW181" s="29"/>
      <c r="AX181" s="29"/>
      <c r="AY181" s="29"/>
      <c r="AZ181" s="29"/>
      <c r="BA181" s="29"/>
      <c r="BB181" s="29"/>
      <c r="BC181" s="54"/>
      <c r="BD181" s="136"/>
      <c r="BE181" s="136"/>
      <c r="BF181" s="81"/>
      <c r="BG181" s="81"/>
      <c r="BH181" s="147"/>
      <c r="BI181" s="81"/>
      <c r="BJ181" s="105"/>
    </row>
    <row r="182" spans="1:62" x14ac:dyDescent="0.3">
      <c r="A182" s="24"/>
      <c r="B182" s="24"/>
      <c r="C182" s="25" t="s">
        <v>42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27"/>
      <c r="V182" s="2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40"/>
      <c r="AQ182" s="117"/>
      <c r="AR182" s="115"/>
      <c r="AS182" s="116"/>
      <c r="AT182" s="111"/>
      <c r="AU182" s="29"/>
      <c r="AV182" s="29"/>
      <c r="AW182" s="29"/>
      <c r="AX182" s="29"/>
      <c r="AY182" s="29"/>
      <c r="AZ182" s="29"/>
      <c r="BA182" s="29"/>
      <c r="BB182" s="29"/>
      <c r="BC182" s="54"/>
      <c r="BD182" s="136"/>
      <c r="BE182" s="136"/>
      <c r="BF182" s="81"/>
      <c r="BG182" s="81"/>
      <c r="BH182" s="147"/>
      <c r="BI182" s="57"/>
      <c r="BJ182" s="105"/>
    </row>
    <row r="183" spans="1:62" ht="33.75" customHeight="1" x14ac:dyDescent="0.3">
      <c r="A183" s="24" t="str">
        <f>[1]ЭЛЕКТРОМОНТЕР!A34</f>
        <v>УП.01</v>
      </c>
      <c r="B183" s="68" t="str">
        <f>[1]ЭЛЕКТРОМОНТЕР!B34</f>
        <v>Учебная практика</v>
      </c>
      <c r="C183" s="69" t="s">
        <v>24</v>
      </c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27"/>
      <c r="V183" s="27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115"/>
      <c r="AR183" s="115"/>
      <c r="AS183" s="116"/>
      <c r="AT183" s="111"/>
      <c r="AU183" s="29"/>
      <c r="AV183" s="29"/>
      <c r="AW183" s="29"/>
      <c r="AX183" s="29"/>
      <c r="AY183" s="29"/>
      <c r="AZ183" s="29"/>
      <c r="BA183" s="29"/>
      <c r="BB183" s="29"/>
      <c r="BC183" s="54"/>
      <c r="BD183" s="136"/>
      <c r="BE183" s="136"/>
      <c r="BF183" s="81"/>
      <c r="BG183" s="81"/>
      <c r="BH183" s="81"/>
      <c r="BI183" s="81"/>
      <c r="BJ183" s="105"/>
    </row>
    <row r="184" spans="1:62" x14ac:dyDescent="0.3">
      <c r="A184" s="24"/>
      <c r="B184" s="24"/>
      <c r="C184" s="25" t="s">
        <v>42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27"/>
      <c r="V184" s="27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115"/>
      <c r="AR184" s="115"/>
      <c r="AS184" s="118"/>
      <c r="AT184" s="111"/>
      <c r="AU184" s="29"/>
      <c r="AV184" s="29"/>
      <c r="AW184" s="29"/>
      <c r="AX184" s="29"/>
      <c r="AY184" s="29"/>
      <c r="AZ184" s="29"/>
      <c r="BA184" s="29"/>
      <c r="BB184" s="29"/>
      <c r="BC184" s="54"/>
      <c r="BD184" s="136"/>
      <c r="BE184" s="136"/>
      <c r="BF184" s="81"/>
      <c r="BG184" s="81"/>
      <c r="BH184" s="147"/>
      <c r="BI184" s="81"/>
      <c r="BJ184" s="105"/>
    </row>
    <row r="185" spans="1:62" ht="20.25" customHeight="1" x14ac:dyDescent="0.3">
      <c r="A185" s="24" t="str">
        <f>[1]ЭЛЕКТРОМОНТЕР!A35</f>
        <v>ПП.01</v>
      </c>
      <c r="B185" s="71" t="str">
        <f>[1]ЭЛЕКТРОМОНТЕР!B35</f>
        <v>Производственная практика</v>
      </c>
      <c r="C185" s="122" t="s">
        <v>24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>
        <v>12</v>
      </c>
      <c r="S185" s="73">
        <v>12</v>
      </c>
      <c r="T185" s="73">
        <v>12</v>
      </c>
      <c r="U185" s="27"/>
      <c r="V185" s="27"/>
      <c r="W185" s="73">
        <v>12</v>
      </c>
      <c r="X185" s="73">
        <v>12</v>
      </c>
      <c r="Y185" s="73">
        <v>12</v>
      </c>
      <c r="Z185" s="73">
        <v>12</v>
      </c>
      <c r="AA185" s="73">
        <v>12</v>
      </c>
      <c r="AB185" s="73">
        <v>12</v>
      </c>
      <c r="AC185" s="73">
        <v>12</v>
      </c>
      <c r="AD185" s="73">
        <v>12</v>
      </c>
      <c r="AE185" s="73">
        <v>12</v>
      </c>
      <c r="AF185" s="73">
        <v>12</v>
      </c>
      <c r="AG185" s="73">
        <v>12</v>
      </c>
      <c r="AH185" s="73">
        <v>12</v>
      </c>
      <c r="AI185" s="73">
        <v>12</v>
      </c>
      <c r="AJ185" s="73">
        <v>12</v>
      </c>
      <c r="AK185" s="73">
        <v>12</v>
      </c>
      <c r="AL185" s="73">
        <v>12</v>
      </c>
      <c r="AM185" s="73">
        <v>12</v>
      </c>
      <c r="AN185" s="73">
        <v>12</v>
      </c>
      <c r="AO185" s="73">
        <v>12</v>
      </c>
      <c r="AP185" s="73">
        <v>12</v>
      </c>
      <c r="AQ185" s="115"/>
      <c r="AR185" s="115"/>
      <c r="AS185" s="118"/>
      <c r="AT185" s="111"/>
      <c r="AU185" s="29"/>
      <c r="AV185" s="29"/>
      <c r="AW185" s="29"/>
      <c r="AX185" s="29"/>
      <c r="AY185" s="29"/>
      <c r="AZ185" s="29"/>
      <c r="BA185" s="29"/>
      <c r="BB185" s="29"/>
      <c r="BC185" s="54"/>
      <c r="BD185" s="136"/>
      <c r="BE185" s="136"/>
      <c r="BF185" s="81"/>
      <c r="BG185" s="81"/>
      <c r="BH185" s="81"/>
      <c r="BI185" s="81"/>
      <c r="BJ185" s="105"/>
    </row>
    <row r="186" spans="1:62" x14ac:dyDescent="0.3">
      <c r="A186" s="24"/>
      <c r="B186" s="24"/>
      <c r="C186" s="25" t="s">
        <v>42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27"/>
      <c r="V186" s="27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115"/>
      <c r="AR186" s="115"/>
      <c r="AS186" s="118"/>
      <c r="AT186" s="111"/>
      <c r="AU186" s="29"/>
      <c r="AV186" s="29"/>
      <c r="AW186" s="29"/>
      <c r="AX186" s="29"/>
      <c r="AY186" s="29"/>
      <c r="AZ186" s="29"/>
      <c r="BA186" s="29"/>
      <c r="BB186" s="29"/>
      <c r="BC186" s="54"/>
      <c r="BD186" s="136"/>
      <c r="BE186" s="136"/>
      <c r="BF186" s="81"/>
      <c r="BG186" s="81"/>
      <c r="BH186" s="147"/>
      <c r="BI186" s="57"/>
      <c r="BJ186" s="105"/>
    </row>
    <row r="187" spans="1:62" ht="38.25" customHeight="1" x14ac:dyDescent="0.3">
      <c r="A187" s="63" t="str">
        <f>[1]ЭЛЕКТРОМОНТЕР!A36</f>
        <v>ПМ.02</v>
      </c>
      <c r="B187" s="63" t="str">
        <f>[1]ЭЛЕКТРОМОНТЕР!B36</f>
        <v>Проверка и наладка электроборудования</v>
      </c>
      <c r="C187" s="60" t="s">
        <v>24</v>
      </c>
      <c r="D187" s="64">
        <f>D189+D191+D193+D195</f>
        <v>23</v>
      </c>
      <c r="E187" s="64">
        <f t="shared" ref="E187:AP188" si="29">E189+E191+E193+E195</f>
        <v>23</v>
      </c>
      <c r="F187" s="64">
        <f t="shared" si="29"/>
        <v>23</v>
      </c>
      <c r="G187" s="64">
        <f t="shared" si="29"/>
        <v>23</v>
      </c>
      <c r="H187" s="64">
        <f t="shared" si="29"/>
        <v>23</v>
      </c>
      <c r="I187" s="64">
        <f t="shared" si="29"/>
        <v>23</v>
      </c>
      <c r="J187" s="64">
        <f t="shared" si="29"/>
        <v>23</v>
      </c>
      <c r="K187" s="64">
        <f t="shared" si="29"/>
        <v>23</v>
      </c>
      <c r="L187" s="64">
        <f t="shared" si="29"/>
        <v>23</v>
      </c>
      <c r="M187" s="64">
        <f t="shared" si="29"/>
        <v>23</v>
      </c>
      <c r="N187" s="64">
        <f t="shared" si="29"/>
        <v>26</v>
      </c>
      <c r="O187" s="64">
        <f t="shared" si="29"/>
        <v>26</v>
      </c>
      <c r="P187" s="64">
        <f t="shared" si="29"/>
        <v>26</v>
      </c>
      <c r="Q187" s="64">
        <f t="shared" si="29"/>
        <v>26</v>
      </c>
      <c r="R187" s="64">
        <f t="shared" si="29"/>
        <v>12</v>
      </c>
      <c r="S187" s="64">
        <f t="shared" si="29"/>
        <v>12</v>
      </c>
      <c r="T187" s="64">
        <f t="shared" si="29"/>
        <v>12</v>
      </c>
      <c r="U187" s="39"/>
      <c r="V187" s="39"/>
      <c r="W187" s="64">
        <f t="shared" si="29"/>
        <v>12</v>
      </c>
      <c r="X187" s="64">
        <f t="shared" si="29"/>
        <v>12</v>
      </c>
      <c r="Y187" s="64">
        <f t="shared" si="29"/>
        <v>12</v>
      </c>
      <c r="Z187" s="64">
        <f t="shared" si="29"/>
        <v>12</v>
      </c>
      <c r="AA187" s="64">
        <f t="shared" si="29"/>
        <v>12</v>
      </c>
      <c r="AB187" s="64">
        <f t="shared" si="29"/>
        <v>12</v>
      </c>
      <c r="AC187" s="64">
        <f t="shared" si="29"/>
        <v>12</v>
      </c>
      <c r="AD187" s="64">
        <f t="shared" si="29"/>
        <v>12</v>
      </c>
      <c r="AE187" s="64">
        <f t="shared" si="29"/>
        <v>12</v>
      </c>
      <c r="AF187" s="64">
        <f t="shared" si="29"/>
        <v>12</v>
      </c>
      <c r="AG187" s="64">
        <f t="shared" si="29"/>
        <v>12</v>
      </c>
      <c r="AH187" s="64">
        <f t="shared" si="29"/>
        <v>12</v>
      </c>
      <c r="AI187" s="64">
        <f t="shared" si="29"/>
        <v>12</v>
      </c>
      <c r="AJ187" s="64">
        <f t="shared" si="29"/>
        <v>12</v>
      </c>
      <c r="AK187" s="64">
        <f t="shared" si="29"/>
        <v>12</v>
      </c>
      <c r="AL187" s="64">
        <f t="shared" si="29"/>
        <v>12</v>
      </c>
      <c r="AM187" s="64">
        <f t="shared" si="29"/>
        <v>12</v>
      </c>
      <c r="AN187" s="64">
        <f t="shared" si="29"/>
        <v>12</v>
      </c>
      <c r="AO187" s="64">
        <f t="shared" si="29"/>
        <v>12</v>
      </c>
      <c r="AP187" s="64">
        <f t="shared" si="29"/>
        <v>12</v>
      </c>
      <c r="AQ187" s="115"/>
      <c r="AR187" s="115"/>
      <c r="AS187" s="116"/>
      <c r="AT187" s="111"/>
      <c r="AU187" s="29"/>
      <c r="AV187" s="29"/>
      <c r="AW187" s="29"/>
      <c r="AX187" s="29"/>
      <c r="AY187" s="29"/>
      <c r="AZ187" s="29"/>
      <c r="BA187" s="29"/>
      <c r="BB187" s="29"/>
      <c r="BC187" s="54"/>
      <c r="BD187" s="136"/>
      <c r="BE187" s="136"/>
      <c r="BF187" s="81"/>
      <c r="BG187" s="81"/>
      <c r="BH187" s="81"/>
      <c r="BI187" s="81"/>
      <c r="BJ187" s="105"/>
    </row>
    <row r="188" spans="1:62" x14ac:dyDescent="0.3">
      <c r="A188" s="24"/>
      <c r="B188" s="24"/>
      <c r="C188" s="25" t="s">
        <v>42</v>
      </c>
      <c r="D188" s="40">
        <f>D190+D192+D194+D196</f>
        <v>5</v>
      </c>
      <c r="E188" s="40">
        <f t="shared" si="29"/>
        <v>7</v>
      </c>
      <c r="F188" s="40">
        <f t="shared" si="29"/>
        <v>5</v>
      </c>
      <c r="G188" s="40">
        <f t="shared" si="29"/>
        <v>6</v>
      </c>
      <c r="H188" s="40">
        <f t="shared" si="29"/>
        <v>6</v>
      </c>
      <c r="I188" s="40">
        <f t="shared" si="29"/>
        <v>6</v>
      </c>
      <c r="J188" s="40">
        <f t="shared" si="29"/>
        <v>6</v>
      </c>
      <c r="K188" s="40">
        <f t="shared" si="29"/>
        <v>6</v>
      </c>
      <c r="L188" s="40">
        <f t="shared" si="29"/>
        <v>6</v>
      </c>
      <c r="M188" s="40">
        <f t="shared" si="29"/>
        <v>6</v>
      </c>
      <c r="N188" s="40">
        <f t="shared" si="29"/>
        <v>6</v>
      </c>
      <c r="O188" s="40">
        <f t="shared" si="29"/>
        <v>6</v>
      </c>
      <c r="P188" s="40">
        <f t="shared" si="29"/>
        <v>6</v>
      </c>
      <c r="Q188" s="40">
        <f t="shared" si="29"/>
        <v>6</v>
      </c>
      <c r="R188" s="40">
        <f t="shared" si="29"/>
        <v>0</v>
      </c>
      <c r="S188" s="40">
        <f t="shared" si="29"/>
        <v>0</v>
      </c>
      <c r="T188" s="40">
        <f t="shared" si="29"/>
        <v>0</v>
      </c>
      <c r="U188" s="27"/>
      <c r="V188" s="27"/>
      <c r="W188" s="40">
        <f t="shared" si="29"/>
        <v>0</v>
      </c>
      <c r="X188" s="40">
        <f t="shared" si="29"/>
        <v>0</v>
      </c>
      <c r="Y188" s="40">
        <f t="shared" si="29"/>
        <v>0</v>
      </c>
      <c r="Z188" s="40">
        <f t="shared" si="29"/>
        <v>0</v>
      </c>
      <c r="AA188" s="40">
        <f t="shared" si="29"/>
        <v>0</v>
      </c>
      <c r="AB188" s="40">
        <f t="shared" si="29"/>
        <v>0</v>
      </c>
      <c r="AC188" s="40">
        <f t="shared" si="29"/>
        <v>0</v>
      </c>
      <c r="AD188" s="40">
        <f t="shared" si="29"/>
        <v>0</v>
      </c>
      <c r="AE188" s="40">
        <f t="shared" si="29"/>
        <v>0</v>
      </c>
      <c r="AF188" s="40">
        <f t="shared" si="29"/>
        <v>0</v>
      </c>
      <c r="AG188" s="40">
        <f t="shared" si="29"/>
        <v>0</v>
      </c>
      <c r="AH188" s="40">
        <f t="shared" si="29"/>
        <v>0</v>
      </c>
      <c r="AI188" s="40">
        <f t="shared" si="29"/>
        <v>0</v>
      </c>
      <c r="AJ188" s="40">
        <f t="shared" si="29"/>
        <v>0</v>
      </c>
      <c r="AK188" s="40">
        <f t="shared" si="29"/>
        <v>0</v>
      </c>
      <c r="AL188" s="40">
        <f t="shared" si="29"/>
        <v>0</v>
      </c>
      <c r="AM188" s="40">
        <f t="shared" si="29"/>
        <v>0</v>
      </c>
      <c r="AN188" s="40">
        <f t="shared" si="29"/>
        <v>0</v>
      </c>
      <c r="AO188" s="40">
        <f t="shared" si="29"/>
        <v>0</v>
      </c>
      <c r="AP188" s="40">
        <f t="shared" si="29"/>
        <v>0</v>
      </c>
      <c r="AQ188" s="115"/>
      <c r="AR188" s="115"/>
      <c r="AS188" s="116"/>
      <c r="AT188" s="111"/>
      <c r="AU188" s="29"/>
      <c r="AV188" s="29"/>
      <c r="AW188" s="29"/>
      <c r="AX188" s="29"/>
      <c r="AY188" s="29"/>
      <c r="AZ188" s="29"/>
      <c r="BA188" s="29"/>
      <c r="BB188" s="29"/>
      <c r="BC188" s="54"/>
      <c r="BD188" s="136"/>
      <c r="BE188" s="136"/>
      <c r="BF188" s="81"/>
      <c r="BG188" s="81"/>
      <c r="BH188" s="147"/>
      <c r="BI188" s="57"/>
      <c r="BJ188" s="105"/>
    </row>
    <row r="189" spans="1:62" ht="60.75" customHeight="1" x14ac:dyDescent="0.3">
      <c r="A189" s="24" t="str">
        <f>[1]ЭЛЕКТРОМОНТЕР!A37</f>
        <v>МДК.02.01</v>
      </c>
      <c r="B189" s="65" t="str">
        <f>[1]ЭЛЕКТРОМОНТЕР!B37</f>
        <v>Организация и технология проверки электрооборудования</v>
      </c>
      <c r="C189" s="66" t="s">
        <v>24</v>
      </c>
      <c r="D189" s="67">
        <v>8</v>
      </c>
      <c r="E189" s="67">
        <v>8</v>
      </c>
      <c r="F189" s="67">
        <v>8</v>
      </c>
      <c r="G189" s="67">
        <v>8</v>
      </c>
      <c r="H189" s="67">
        <v>8</v>
      </c>
      <c r="I189" s="67">
        <v>8</v>
      </c>
      <c r="J189" s="67">
        <v>8</v>
      </c>
      <c r="K189" s="67">
        <v>8</v>
      </c>
      <c r="L189" s="67">
        <v>8</v>
      </c>
      <c r="M189" s="67">
        <v>8</v>
      </c>
      <c r="N189" s="67">
        <v>8</v>
      </c>
      <c r="O189" s="67">
        <v>8</v>
      </c>
      <c r="P189" s="67">
        <v>8</v>
      </c>
      <c r="Q189" s="67">
        <v>8</v>
      </c>
      <c r="R189" s="67"/>
      <c r="S189" s="67"/>
      <c r="T189" s="67"/>
      <c r="U189" s="27"/>
      <c r="V189" s="2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115"/>
      <c r="AR189" s="115"/>
      <c r="AS189" s="118"/>
      <c r="AT189" s="111"/>
      <c r="AU189" s="29"/>
      <c r="AV189" s="29"/>
      <c r="AW189" s="29"/>
      <c r="AX189" s="29"/>
      <c r="AY189" s="29"/>
      <c r="AZ189" s="29"/>
      <c r="BA189" s="29"/>
      <c r="BB189" s="29"/>
      <c r="BC189" s="54"/>
      <c r="BD189" s="136"/>
      <c r="BE189" s="136"/>
      <c r="BF189" s="81"/>
      <c r="BG189" s="81"/>
      <c r="BH189" s="81"/>
      <c r="BI189" s="81"/>
      <c r="BJ189" s="105"/>
    </row>
    <row r="190" spans="1:62" x14ac:dyDescent="0.3">
      <c r="A190" s="24"/>
      <c r="B190" s="24"/>
      <c r="C190" s="25" t="s">
        <v>42</v>
      </c>
      <c r="D190" s="56">
        <v>4</v>
      </c>
      <c r="E190" s="56">
        <v>4</v>
      </c>
      <c r="F190" s="56">
        <v>4</v>
      </c>
      <c r="G190" s="56">
        <v>4</v>
      </c>
      <c r="H190" s="56">
        <v>4</v>
      </c>
      <c r="I190" s="56">
        <v>4</v>
      </c>
      <c r="J190" s="56">
        <v>4</v>
      </c>
      <c r="K190" s="56">
        <v>4</v>
      </c>
      <c r="L190" s="56">
        <v>4</v>
      </c>
      <c r="M190" s="56">
        <v>4</v>
      </c>
      <c r="N190" s="56">
        <v>4</v>
      </c>
      <c r="O190" s="56">
        <v>4</v>
      </c>
      <c r="P190" s="56">
        <v>4</v>
      </c>
      <c r="Q190" s="56">
        <v>4</v>
      </c>
      <c r="R190" s="40"/>
      <c r="S190" s="40"/>
      <c r="T190" s="40"/>
      <c r="U190" s="27"/>
      <c r="V190" s="27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115"/>
      <c r="AR190" s="115"/>
      <c r="AS190" s="118"/>
      <c r="AT190" s="111"/>
      <c r="AU190" s="29"/>
      <c r="AV190" s="29"/>
      <c r="AW190" s="29"/>
      <c r="AX190" s="29"/>
      <c r="AY190" s="29"/>
      <c r="AZ190" s="29"/>
      <c r="BA190" s="29"/>
      <c r="BB190" s="29"/>
      <c r="BC190" s="54"/>
      <c r="BD190" s="136"/>
      <c r="BE190" s="136"/>
      <c r="BF190" s="81"/>
      <c r="BG190" s="81"/>
      <c r="BH190" s="147"/>
      <c r="BI190" s="57"/>
      <c r="BJ190" s="105"/>
    </row>
    <row r="191" spans="1:62" x14ac:dyDescent="0.3">
      <c r="A191" s="24" t="str">
        <f>[1]ЭЛЕКТРОМОНТЕР!A38</f>
        <v>МДК.02.02</v>
      </c>
      <c r="B191" s="65" t="str">
        <f>[1]ЭЛЕКТРОМОНТЕР!B38</f>
        <v>Контрольно-измерительные приборы</v>
      </c>
      <c r="C191" s="66" t="s">
        <v>24</v>
      </c>
      <c r="D191" s="67">
        <v>3</v>
      </c>
      <c r="E191" s="67">
        <v>3</v>
      </c>
      <c r="F191" s="67">
        <v>3</v>
      </c>
      <c r="G191" s="67">
        <v>3</v>
      </c>
      <c r="H191" s="67">
        <v>3</v>
      </c>
      <c r="I191" s="67">
        <v>3</v>
      </c>
      <c r="J191" s="67">
        <v>3</v>
      </c>
      <c r="K191" s="67">
        <v>3</v>
      </c>
      <c r="L191" s="67">
        <v>3</v>
      </c>
      <c r="M191" s="67">
        <v>3</v>
      </c>
      <c r="N191" s="67">
        <v>6</v>
      </c>
      <c r="O191" s="67">
        <v>6</v>
      </c>
      <c r="P191" s="67">
        <v>6</v>
      </c>
      <c r="Q191" s="67">
        <v>6</v>
      </c>
      <c r="R191" s="67"/>
      <c r="S191" s="67"/>
      <c r="T191" s="67"/>
      <c r="U191" s="27"/>
      <c r="V191" s="2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115"/>
      <c r="AR191" s="115"/>
      <c r="AS191" s="118"/>
      <c r="AT191" s="111"/>
      <c r="AU191" s="29"/>
      <c r="AV191" s="29"/>
      <c r="AW191" s="29"/>
      <c r="AX191" s="29"/>
      <c r="AY191" s="29"/>
      <c r="AZ191" s="29"/>
      <c r="BA191" s="29"/>
      <c r="BB191" s="29"/>
      <c r="BC191" s="54"/>
      <c r="BD191" s="136"/>
      <c r="BE191" s="136"/>
      <c r="BF191" s="81"/>
      <c r="BG191" s="81"/>
      <c r="BH191" s="147"/>
      <c r="BI191" s="57"/>
      <c r="BJ191" s="105"/>
    </row>
    <row r="192" spans="1:62" x14ac:dyDescent="0.3">
      <c r="A192" s="24"/>
      <c r="B192" s="24"/>
      <c r="C192" s="25" t="s">
        <v>42</v>
      </c>
      <c r="D192" s="56">
        <v>1</v>
      </c>
      <c r="E192" s="56">
        <v>3</v>
      </c>
      <c r="F192" s="56">
        <v>1</v>
      </c>
      <c r="G192" s="56">
        <v>2</v>
      </c>
      <c r="H192" s="56">
        <v>2</v>
      </c>
      <c r="I192" s="56">
        <v>2</v>
      </c>
      <c r="J192" s="56">
        <v>2</v>
      </c>
      <c r="K192" s="56">
        <v>2</v>
      </c>
      <c r="L192" s="56">
        <v>2</v>
      </c>
      <c r="M192" s="56">
        <v>2</v>
      </c>
      <c r="N192" s="56">
        <v>2</v>
      </c>
      <c r="O192" s="56">
        <v>2</v>
      </c>
      <c r="P192" s="56">
        <v>2</v>
      </c>
      <c r="Q192" s="56">
        <v>2</v>
      </c>
      <c r="R192" s="40"/>
      <c r="S192" s="40"/>
      <c r="T192" s="40"/>
      <c r="U192" s="27"/>
      <c r="V192" s="27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115"/>
      <c r="AR192" s="115"/>
      <c r="AS192" s="118"/>
      <c r="AT192" s="111"/>
      <c r="AU192" s="29"/>
      <c r="AV192" s="29"/>
      <c r="AW192" s="29"/>
      <c r="AX192" s="29"/>
      <c r="AY192" s="29"/>
      <c r="AZ192" s="29"/>
      <c r="BA192" s="29"/>
      <c r="BB192" s="29"/>
      <c r="BC192" s="54"/>
      <c r="BD192" s="136"/>
      <c r="BE192" s="136"/>
      <c r="BF192" s="81"/>
      <c r="BG192" s="81"/>
      <c r="BH192" s="147"/>
      <c r="BI192" s="57"/>
      <c r="BJ192" s="105"/>
    </row>
    <row r="193" spans="1:62" ht="34.5" customHeight="1" x14ac:dyDescent="0.3">
      <c r="A193" s="24" t="str">
        <f>[1]ЭЛЕКТРОМОНТЕР!A39</f>
        <v>УП.02</v>
      </c>
      <c r="B193" s="68" t="str">
        <f>[1]ЭЛЕКТРОМОНТЕР!B39</f>
        <v>Учебная практика</v>
      </c>
      <c r="C193" s="69" t="s">
        <v>24</v>
      </c>
      <c r="D193" s="70">
        <v>12</v>
      </c>
      <c r="E193" s="70">
        <v>12</v>
      </c>
      <c r="F193" s="70">
        <v>12</v>
      </c>
      <c r="G193" s="70">
        <v>12</v>
      </c>
      <c r="H193" s="70">
        <v>12</v>
      </c>
      <c r="I193" s="70">
        <v>12</v>
      </c>
      <c r="J193" s="70">
        <v>12</v>
      </c>
      <c r="K193" s="70">
        <v>12</v>
      </c>
      <c r="L193" s="70">
        <v>12</v>
      </c>
      <c r="M193" s="70">
        <v>12</v>
      </c>
      <c r="N193" s="70">
        <v>12</v>
      </c>
      <c r="O193" s="70">
        <v>12</v>
      </c>
      <c r="P193" s="70">
        <v>12</v>
      </c>
      <c r="Q193" s="70">
        <v>12</v>
      </c>
      <c r="R193" s="70"/>
      <c r="S193" s="70"/>
      <c r="T193" s="70"/>
      <c r="U193" s="27"/>
      <c r="V193" s="27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115"/>
      <c r="AR193" s="115"/>
      <c r="AS193" s="118"/>
      <c r="AT193" s="111"/>
      <c r="AU193" s="29"/>
      <c r="AV193" s="29"/>
      <c r="AW193" s="29"/>
      <c r="AX193" s="29"/>
      <c r="AY193" s="29"/>
      <c r="AZ193" s="29"/>
      <c r="BA193" s="29"/>
      <c r="BB193" s="29"/>
      <c r="BC193" s="54"/>
      <c r="BD193" s="136"/>
      <c r="BE193" s="136"/>
      <c r="BF193" s="81"/>
      <c r="BG193" s="81"/>
      <c r="BH193" s="81"/>
      <c r="BI193" s="81"/>
      <c r="BJ193" s="105"/>
    </row>
    <row r="194" spans="1:62" x14ac:dyDescent="0.3">
      <c r="A194" s="24"/>
      <c r="B194" s="24"/>
      <c r="C194" s="25" t="s">
        <v>42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27"/>
      <c r="V194" s="27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115"/>
      <c r="AR194" s="115"/>
      <c r="AS194" s="118"/>
      <c r="AT194" s="111"/>
      <c r="AU194" s="29"/>
      <c r="AV194" s="29"/>
      <c r="AW194" s="29"/>
      <c r="AX194" s="29"/>
      <c r="AY194" s="29"/>
      <c r="AZ194" s="29"/>
      <c r="BA194" s="29"/>
      <c r="BB194" s="29"/>
      <c r="BC194" s="54"/>
      <c r="BD194" s="136"/>
      <c r="BE194" s="136"/>
      <c r="BF194" s="81"/>
      <c r="BG194" s="81"/>
      <c r="BH194" s="147"/>
      <c r="BI194" s="81"/>
      <c r="BJ194" s="105"/>
    </row>
    <row r="195" spans="1:62" ht="28.5" customHeight="1" x14ac:dyDescent="0.3">
      <c r="A195" s="24" t="str">
        <f>[1]ЭЛЕКТРОМОНТЕР!A40</f>
        <v>ПП.02</v>
      </c>
      <c r="B195" s="101" t="str">
        <f>[1]ЭЛЕКТРОМОНТЕР!B40</f>
        <v>Производственная практика</v>
      </c>
      <c r="C195" s="123" t="s">
        <v>61</v>
      </c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12</v>
      </c>
      <c r="S195" s="102">
        <v>12</v>
      </c>
      <c r="T195" s="102">
        <v>12</v>
      </c>
      <c r="U195" s="39"/>
      <c r="V195" s="39"/>
      <c r="W195" s="102">
        <v>12</v>
      </c>
      <c r="X195" s="102">
        <v>12</v>
      </c>
      <c r="Y195" s="102">
        <v>12</v>
      </c>
      <c r="Z195" s="102">
        <v>12</v>
      </c>
      <c r="AA195" s="102">
        <v>12</v>
      </c>
      <c r="AB195" s="102">
        <v>12</v>
      </c>
      <c r="AC195" s="102">
        <v>12</v>
      </c>
      <c r="AD195" s="102">
        <v>12</v>
      </c>
      <c r="AE195" s="102">
        <v>12</v>
      </c>
      <c r="AF195" s="102">
        <v>12</v>
      </c>
      <c r="AG195" s="102">
        <v>12</v>
      </c>
      <c r="AH195" s="102">
        <v>12</v>
      </c>
      <c r="AI195" s="102">
        <v>12</v>
      </c>
      <c r="AJ195" s="102">
        <v>12</v>
      </c>
      <c r="AK195" s="102">
        <v>12</v>
      </c>
      <c r="AL195" s="102">
        <v>12</v>
      </c>
      <c r="AM195" s="102">
        <v>12</v>
      </c>
      <c r="AN195" s="102">
        <v>12</v>
      </c>
      <c r="AO195" s="102">
        <v>12</v>
      </c>
      <c r="AP195" s="102">
        <v>12</v>
      </c>
      <c r="AQ195" s="117"/>
      <c r="AR195" s="117"/>
      <c r="AS195" s="118"/>
      <c r="AT195" s="111"/>
      <c r="AU195" s="39"/>
      <c r="AV195" s="39"/>
      <c r="AW195" s="39"/>
      <c r="AX195" s="39"/>
      <c r="AY195" s="39"/>
      <c r="AZ195" s="39"/>
      <c r="BA195" s="39"/>
      <c r="BB195" s="39"/>
      <c r="BC195" s="45"/>
      <c r="BD195" s="136"/>
      <c r="BE195" s="136"/>
      <c r="BF195" s="136"/>
      <c r="BG195" s="81"/>
      <c r="BH195" s="81"/>
      <c r="BI195" s="81"/>
      <c r="BJ195" s="105"/>
    </row>
    <row r="196" spans="1:62" ht="28.5" customHeight="1" x14ac:dyDescent="0.3">
      <c r="A196" s="24"/>
      <c r="B196" s="96"/>
      <c r="C196" s="25" t="s">
        <v>42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39"/>
      <c r="V196" s="39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40"/>
      <c r="AQ196" s="117"/>
      <c r="AR196" s="117"/>
      <c r="AS196" s="118"/>
      <c r="AT196" s="111"/>
      <c r="AU196" s="39"/>
      <c r="AV196" s="39"/>
      <c r="AW196" s="39"/>
      <c r="AX196" s="39"/>
      <c r="AY196" s="39"/>
      <c r="AZ196" s="39"/>
      <c r="BA196" s="39"/>
      <c r="BB196" s="39"/>
      <c r="BC196" s="45"/>
      <c r="BD196" s="136"/>
      <c r="BE196" s="136"/>
      <c r="BF196" s="81"/>
      <c r="BG196" s="81"/>
      <c r="BH196" s="81"/>
      <c r="BI196" s="81"/>
      <c r="BJ196" s="105"/>
    </row>
    <row r="197" spans="1:62" ht="106.5" customHeight="1" x14ac:dyDescent="0.3">
      <c r="A197" s="24" t="str">
        <f>[1]ЭЛЕКТРОМОНТЕР!A41</f>
        <v>ПМ.03</v>
      </c>
      <c r="B197" s="63" t="str">
        <f>[1]ЭЛЕКТРОМОНТЕР!B41</f>
        <v>Устранение и предупреждение аварий и неполадок электроборудования.</v>
      </c>
      <c r="C197" s="60" t="s">
        <v>24</v>
      </c>
      <c r="D197" s="64">
        <f>D199+D201+D203</f>
        <v>1</v>
      </c>
      <c r="E197" s="64">
        <f t="shared" ref="E197:AP198" si="30">E199+E201+E203</f>
        <v>1</v>
      </c>
      <c r="F197" s="64">
        <f t="shared" si="30"/>
        <v>1</v>
      </c>
      <c r="G197" s="64">
        <f t="shared" si="30"/>
        <v>1</v>
      </c>
      <c r="H197" s="64">
        <f t="shared" si="30"/>
        <v>1</v>
      </c>
      <c r="I197" s="64">
        <f t="shared" si="30"/>
        <v>1</v>
      </c>
      <c r="J197" s="64">
        <f t="shared" si="30"/>
        <v>1</v>
      </c>
      <c r="K197" s="64">
        <f t="shared" si="30"/>
        <v>1</v>
      </c>
      <c r="L197" s="64">
        <f t="shared" si="30"/>
        <v>1</v>
      </c>
      <c r="M197" s="64">
        <f t="shared" si="30"/>
        <v>1</v>
      </c>
      <c r="N197" s="64">
        <f t="shared" si="30"/>
        <v>5</v>
      </c>
      <c r="O197" s="64">
        <f t="shared" si="30"/>
        <v>5</v>
      </c>
      <c r="P197" s="64">
        <f t="shared" si="30"/>
        <v>5</v>
      </c>
      <c r="Q197" s="64">
        <f t="shared" si="30"/>
        <v>5</v>
      </c>
      <c r="R197" s="64">
        <f t="shared" si="30"/>
        <v>12</v>
      </c>
      <c r="S197" s="64">
        <f t="shared" si="30"/>
        <v>12</v>
      </c>
      <c r="T197" s="64">
        <f t="shared" si="30"/>
        <v>12</v>
      </c>
      <c r="U197" s="39"/>
      <c r="V197" s="39"/>
      <c r="W197" s="64">
        <f t="shared" si="30"/>
        <v>12</v>
      </c>
      <c r="X197" s="64">
        <f t="shared" si="30"/>
        <v>12</v>
      </c>
      <c r="Y197" s="64">
        <f t="shared" si="30"/>
        <v>12</v>
      </c>
      <c r="Z197" s="64">
        <f t="shared" si="30"/>
        <v>12</v>
      </c>
      <c r="AA197" s="64">
        <f t="shared" si="30"/>
        <v>12</v>
      </c>
      <c r="AB197" s="64">
        <f t="shared" si="30"/>
        <v>12</v>
      </c>
      <c r="AC197" s="64">
        <f t="shared" si="30"/>
        <v>12</v>
      </c>
      <c r="AD197" s="64">
        <f t="shared" si="30"/>
        <v>12</v>
      </c>
      <c r="AE197" s="64">
        <f t="shared" si="30"/>
        <v>12</v>
      </c>
      <c r="AF197" s="64">
        <f t="shared" si="30"/>
        <v>12</v>
      </c>
      <c r="AG197" s="64">
        <f t="shared" si="30"/>
        <v>12</v>
      </c>
      <c r="AH197" s="64">
        <f t="shared" si="30"/>
        <v>12</v>
      </c>
      <c r="AI197" s="64">
        <f t="shared" si="30"/>
        <v>12</v>
      </c>
      <c r="AJ197" s="64">
        <f t="shared" si="30"/>
        <v>12</v>
      </c>
      <c r="AK197" s="64">
        <f t="shared" si="30"/>
        <v>12</v>
      </c>
      <c r="AL197" s="64">
        <f t="shared" si="30"/>
        <v>12</v>
      </c>
      <c r="AM197" s="64">
        <f t="shared" si="30"/>
        <v>12</v>
      </c>
      <c r="AN197" s="64">
        <f t="shared" si="30"/>
        <v>12</v>
      </c>
      <c r="AO197" s="64">
        <f t="shared" si="30"/>
        <v>12</v>
      </c>
      <c r="AP197" s="64">
        <f t="shared" si="30"/>
        <v>12</v>
      </c>
      <c r="AQ197" s="115"/>
      <c r="AR197" s="115"/>
      <c r="AS197" s="116"/>
      <c r="AT197" s="111"/>
      <c r="AU197" s="39"/>
      <c r="AV197" s="39"/>
      <c r="AW197" s="39"/>
      <c r="AX197" s="39"/>
      <c r="AY197" s="39"/>
      <c r="AZ197" s="39"/>
      <c r="BA197" s="39"/>
      <c r="BB197" s="39"/>
      <c r="BC197" s="45"/>
      <c r="BD197" s="136"/>
      <c r="BE197" s="136"/>
      <c r="BF197" s="81"/>
      <c r="BG197" s="81"/>
      <c r="BH197" s="81"/>
      <c r="BI197" s="81"/>
      <c r="BJ197" s="105"/>
    </row>
    <row r="198" spans="1:62" ht="28.5" customHeight="1" x14ac:dyDescent="0.3">
      <c r="A198" s="24"/>
      <c r="B198" s="24"/>
      <c r="C198" s="25" t="s">
        <v>42</v>
      </c>
      <c r="D198" s="56">
        <f>D200+D202+D204</f>
        <v>1</v>
      </c>
      <c r="E198" s="56">
        <f t="shared" si="30"/>
        <v>0</v>
      </c>
      <c r="F198" s="56">
        <f t="shared" si="30"/>
        <v>1</v>
      </c>
      <c r="G198" s="56">
        <f t="shared" si="30"/>
        <v>0</v>
      </c>
      <c r="H198" s="56">
        <f t="shared" si="30"/>
        <v>1</v>
      </c>
      <c r="I198" s="56">
        <f t="shared" si="30"/>
        <v>0</v>
      </c>
      <c r="J198" s="56">
        <f t="shared" si="30"/>
        <v>1</v>
      </c>
      <c r="K198" s="56">
        <f t="shared" si="30"/>
        <v>1</v>
      </c>
      <c r="L198" s="56">
        <f t="shared" si="30"/>
        <v>1</v>
      </c>
      <c r="M198" s="56">
        <f t="shared" si="30"/>
        <v>1</v>
      </c>
      <c r="N198" s="56">
        <f t="shared" si="30"/>
        <v>2</v>
      </c>
      <c r="O198" s="56">
        <f t="shared" si="30"/>
        <v>2</v>
      </c>
      <c r="P198" s="56">
        <f t="shared" si="30"/>
        <v>2</v>
      </c>
      <c r="Q198" s="56">
        <f t="shared" si="30"/>
        <v>2</v>
      </c>
      <c r="R198" s="56">
        <f t="shared" si="30"/>
        <v>0</v>
      </c>
      <c r="S198" s="56">
        <f t="shared" si="30"/>
        <v>0</v>
      </c>
      <c r="T198" s="56">
        <f t="shared" si="30"/>
        <v>0</v>
      </c>
      <c r="U198" s="62"/>
      <c r="V198" s="62"/>
      <c r="W198" s="56">
        <f t="shared" si="30"/>
        <v>0</v>
      </c>
      <c r="X198" s="56">
        <f t="shared" si="30"/>
        <v>0</v>
      </c>
      <c r="Y198" s="56">
        <f t="shared" si="30"/>
        <v>0</v>
      </c>
      <c r="Z198" s="56">
        <f t="shared" si="30"/>
        <v>0</v>
      </c>
      <c r="AA198" s="56">
        <f t="shared" si="30"/>
        <v>0</v>
      </c>
      <c r="AB198" s="56">
        <f t="shared" si="30"/>
        <v>0</v>
      </c>
      <c r="AC198" s="56">
        <f t="shared" si="30"/>
        <v>0</v>
      </c>
      <c r="AD198" s="56">
        <f t="shared" si="30"/>
        <v>0</v>
      </c>
      <c r="AE198" s="56">
        <f t="shared" si="30"/>
        <v>0</v>
      </c>
      <c r="AF198" s="56">
        <f t="shared" si="30"/>
        <v>0</v>
      </c>
      <c r="AG198" s="56">
        <f t="shared" si="30"/>
        <v>0</v>
      </c>
      <c r="AH198" s="56">
        <f t="shared" si="30"/>
        <v>0</v>
      </c>
      <c r="AI198" s="56">
        <f t="shared" si="30"/>
        <v>0</v>
      </c>
      <c r="AJ198" s="56">
        <f t="shared" si="30"/>
        <v>0</v>
      </c>
      <c r="AK198" s="56">
        <f t="shared" si="30"/>
        <v>0</v>
      </c>
      <c r="AL198" s="56">
        <f t="shared" si="30"/>
        <v>0</v>
      </c>
      <c r="AM198" s="56">
        <f t="shared" si="30"/>
        <v>0</v>
      </c>
      <c r="AN198" s="56">
        <f t="shared" si="30"/>
        <v>0</v>
      </c>
      <c r="AO198" s="56">
        <f t="shared" si="30"/>
        <v>0</v>
      </c>
      <c r="AP198" s="56">
        <f t="shared" si="30"/>
        <v>0</v>
      </c>
      <c r="AQ198" s="124"/>
      <c r="AR198" s="124"/>
      <c r="AS198" s="125"/>
      <c r="AT198" s="111"/>
      <c r="AU198" s="39"/>
      <c r="AV198" s="39"/>
      <c r="AW198" s="39"/>
      <c r="AX198" s="39"/>
      <c r="AY198" s="39"/>
      <c r="AZ198" s="39"/>
      <c r="BA198" s="39"/>
      <c r="BB198" s="39"/>
      <c r="BC198" s="45"/>
      <c r="BD198" s="136"/>
      <c r="BE198" s="136"/>
      <c r="BF198" s="81"/>
      <c r="BG198" s="81"/>
      <c r="BH198" s="57"/>
      <c r="BI198" s="57"/>
      <c r="BJ198" s="105"/>
    </row>
    <row r="199" spans="1:62" ht="78" customHeight="1" x14ac:dyDescent="0.3">
      <c r="A199" s="24" t="str">
        <f>[1]ЭЛЕКТРОМОНТЕР!A42</f>
        <v>МДК.03.01</v>
      </c>
      <c r="B199" s="65" t="str">
        <f>[1]ЭЛЕКТРОМОНТЕР!B42</f>
        <v>Организация технического обслуживания электрооборудования промышленных организаций.</v>
      </c>
      <c r="C199" s="66" t="s">
        <v>24</v>
      </c>
      <c r="D199" s="67">
        <v>1</v>
      </c>
      <c r="E199" s="67">
        <v>1</v>
      </c>
      <c r="F199" s="67">
        <v>1</v>
      </c>
      <c r="G199" s="67">
        <v>1</v>
      </c>
      <c r="H199" s="67">
        <v>1</v>
      </c>
      <c r="I199" s="67">
        <v>1</v>
      </c>
      <c r="J199" s="67">
        <v>1</v>
      </c>
      <c r="K199" s="67">
        <v>1</v>
      </c>
      <c r="L199" s="67">
        <v>1</v>
      </c>
      <c r="M199" s="67">
        <v>1</v>
      </c>
      <c r="N199" s="67">
        <v>5</v>
      </c>
      <c r="O199" s="67">
        <v>5</v>
      </c>
      <c r="P199" s="67">
        <v>5</v>
      </c>
      <c r="Q199" s="67">
        <v>5</v>
      </c>
      <c r="R199" s="67"/>
      <c r="S199" s="67"/>
      <c r="T199" s="67"/>
      <c r="U199" s="39"/>
      <c r="V199" s="3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17"/>
      <c r="AR199" s="117"/>
      <c r="AS199" s="118"/>
      <c r="AT199" s="111"/>
      <c r="AU199" s="39"/>
      <c r="AV199" s="39"/>
      <c r="AW199" s="39"/>
      <c r="AX199" s="39"/>
      <c r="AY199" s="39"/>
      <c r="AZ199" s="39"/>
      <c r="BA199" s="39"/>
      <c r="BB199" s="39"/>
      <c r="BC199" s="45"/>
      <c r="BD199" s="136"/>
      <c r="BE199" s="136"/>
      <c r="BF199" s="81"/>
      <c r="BG199" s="81"/>
      <c r="BH199" s="81"/>
      <c r="BI199" s="81"/>
      <c r="BJ199" s="105"/>
    </row>
    <row r="200" spans="1:62" ht="28.5" customHeight="1" x14ac:dyDescent="0.3">
      <c r="A200" s="24"/>
      <c r="B200" s="24"/>
      <c r="C200" s="25" t="s">
        <v>42</v>
      </c>
      <c r="D200" s="56">
        <v>1</v>
      </c>
      <c r="E200" s="56"/>
      <c r="F200" s="56">
        <v>1</v>
      </c>
      <c r="G200" s="56"/>
      <c r="H200" s="56">
        <v>1</v>
      </c>
      <c r="I200" s="56"/>
      <c r="J200" s="56">
        <v>1</v>
      </c>
      <c r="K200" s="56">
        <v>1</v>
      </c>
      <c r="L200" s="56">
        <v>1</v>
      </c>
      <c r="M200" s="56">
        <v>1</v>
      </c>
      <c r="N200" s="40">
        <v>2</v>
      </c>
      <c r="O200" s="40">
        <v>2</v>
      </c>
      <c r="P200" s="40">
        <v>2</v>
      </c>
      <c r="Q200" s="40">
        <v>2</v>
      </c>
      <c r="R200" s="40"/>
      <c r="S200" s="40"/>
      <c r="T200" s="40"/>
      <c r="U200" s="39"/>
      <c r="V200" s="39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40"/>
      <c r="AQ200" s="117"/>
      <c r="AR200" s="117"/>
      <c r="AS200" s="118"/>
      <c r="AT200" s="111"/>
      <c r="AU200" s="39"/>
      <c r="AV200" s="39"/>
      <c r="AW200" s="39"/>
      <c r="AX200" s="39"/>
      <c r="AY200" s="39"/>
      <c r="AZ200" s="39"/>
      <c r="BA200" s="39"/>
      <c r="BB200" s="39"/>
      <c r="BC200" s="45"/>
      <c r="BD200" s="136"/>
      <c r="BE200" s="136"/>
      <c r="BF200" s="81"/>
      <c r="BG200" s="81"/>
      <c r="BH200" s="57"/>
      <c r="BI200" s="57"/>
      <c r="BJ200" s="105"/>
    </row>
    <row r="201" spans="1:62" ht="28.5" customHeight="1" x14ac:dyDescent="0.3">
      <c r="A201" s="24" t="str">
        <f>[1]ЭЛЕКТРОМОНТЕР!A43</f>
        <v>УП.03</v>
      </c>
      <c r="B201" s="68" t="str">
        <f>[1]ЭЛЕКТРОМОНТЕР!B43</f>
        <v>Учебная практики</v>
      </c>
      <c r="C201" s="69" t="s">
        <v>24</v>
      </c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39"/>
      <c r="V201" s="39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17"/>
      <c r="AR201" s="117"/>
      <c r="AS201" s="118"/>
      <c r="AT201" s="111"/>
      <c r="AU201" s="39"/>
      <c r="AV201" s="39"/>
      <c r="AW201" s="39"/>
      <c r="AX201" s="39"/>
      <c r="AY201" s="39"/>
      <c r="AZ201" s="39"/>
      <c r="BA201" s="39"/>
      <c r="BB201" s="39"/>
      <c r="BC201" s="45"/>
      <c r="BD201" s="136"/>
      <c r="BE201" s="136"/>
      <c r="BF201" s="81"/>
      <c r="BG201" s="81"/>
      <c r="BH201" s="81"/>
      <c r="BI201" s="81"/>
      <c r="BJ201" s="105"/>
    </row>
    <row r="202" spans="1:62" ht="28.5" customHeight="1" x14ac:dyDescent="0.3">
      <c r="A202" s="24"/>
      <c r="B202" s="24"/>
      <c r="C202" s="25" t="s">
        <v>42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39"/>
      <c r="V202" s="39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40"/>
      <c r="AQ202" s="117"/>
      <c r="AR202" s="117"/>
      <c r="AS202" s="118"/>
      <c r="AT202" s="111"/>
      <c r="AU202" s="39"/>
      <c r="AV202" s="39"/>
      <c r="AW202" s="39"/>
      <c r="AX202" s="39"/>
      <c r="AY202" s="39"/>
      <c r="AZ202" s="39"/>
      <c r="BA202" s="39"/>
      <c r="BB202" s="39"/>
      <c r="BC202" s="45"/>
      <c r="BD202" s="136"/>
      <c r="BE202" s="136"/>
      <c r="BF202" s="81"/>
      <c r="BG202" s="81"/>
      <c r="BH202" s="81"/>
      <c r="BI202" s="81"/>
      <c r="BJ202" s="105"/>
    </row>
    <row r="203" spans="1:62" ht="28.5" customHeight="1" x14ac:dyDescent="0.3">
      <c r="A203" s="24" t="str">
        <f>[1]ЭЛЕКТРОМОНТЕР!A44</f>
        <v>ПП.03</v>
      </c>
      <c r="B203" s="101" t="str">
        <f>[1]ЭЛЕКТРОМОНТЕР!B44</f>
        <v>Производственная практика</v>
      </c>
      <c r="C203" s="72" t="s">
        <v>50</v>
      </c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12</v>
      </c>
      <c r="S203" s="102">
        <v>12</v>
      </c>
      <c r="T203" s="102">
        <v>12</v>
      </c>
      <c r="U203" s="39"/>
      <c r="V203" s="39"/>
      <c r="W203" s="102">
        <v>12</v>
      </c>
      <c r="X203" s="102">
        <v>12</v>
      </c>
      <c r="Y203" s="102">
        <v>12</v>
      </c>
      <c r="Z203" s="102">
        <v>12</v>
      </c>
      <c r="AA203" s="102">
        <v>12</v>
      </c>
      <c r="AB203" s="102">
        <v>12</v>
      </c>
      <c r="AC203" s="102">
        <v>12</v>
      </c>
      <c r="AD203" s="102">
        <v>12</v>
      </c>
      <c r="AE203" s="102">
        <v>12</v>
      </c>
      <c r="AF203" s="102">
        <v>12</v>
      </c>
      <c r="AG203" s="102">
        <v>12</v>
      </c>
      <c r="AH203" s="102">
        <v>12</v>
      </c>
      <c r="AI203" s="102">
        <v>12</v>
      </c>
      <c r="AJ203" s="102">
        <v>12</v>
      </c>
      <c r="AK203" s="102">
        <v>12</v>
      </c>
      <c r="AL203" s="102">
        <v>12</v>
      </c>
      <c r="AM203" s="102">
        <v>12</v>
      </c>
      <c r="AN203" s="102">
        <v>12</v>
      </c>
      <c r="AO203" s="102">
        <v>12</v>
      </c>
      <c r="AP203" s="102">
        <v>12</v>
      </c>
      <c r="AQ203" s="117"/>
      <c r="AR203" s="117"/>
      <c r="AS203" s="118"/>
      <c r="AT203" s="111"/>
      <c r="AU203" s="39"/>
      <c r="AV203" s="39"/>
      <c r="AW203" s="39"/>
      <c r="AX203" s="39"/>
      <c r="AY203" s="39"/>
      <c r="AZ203" s="39"/>
      <c r="BA203" s="39"/>
      <c r="BB203" s="39"/>
      <c r="BC203" s="45"/>
      <c r="BD203" s="136"/>
      <c r="BE203" s="136"/>
      <c r="BF203" s="81"/>
      <c r="BG203" s="81"/>
      <c r="BH203" s="81"/>
      <c r="BI203" s="81"/>
      <c r="BJ203" s="105"/>
    </row>
    <row r="204" spans="1:62" ht="28.5" customHeight="1" x14ac:dyDescent="0.3">
      <c r="A204" s="24"/>
      <c r="B204" s="37"/>
      <c r="C204" s="32" t="s">
        <v>27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39"/>
      <c r="V204" s="39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40"/>
      <c r="AQ204" s="117"/>
      <c r="AR204" s="117"/>
      <c r="AS204" s="118"/>
      <c r="AT204" s="111"/>
      <c r="AU204" s="39"/>
      <c r="AV204" s="39"/>
      <c r="AW204" s="39"/>
      <c r="AX204" s="39"/>
      <c r="AY204" s="39"/>
      <c r="AZ204" s="39"/>
      <c r="BA204" s="39"/>
      <c r="BB204" s="39"/>
      <c r="BC204" s="45"/>
      <c r="BD204" s="136"/>
      <c r="BE204" s="136"/>
      <c r="BF204" s="81"/>
      <c r="BG204" s="81"/>
      <c r="BH204" s="81"/>
      <c r="BI204" s="81"/>
      <c r="BJ204" s="105"/>
    </row>
    <row r="205" spans="1:62" x14ac:dyDescent="0.3">
      <c r="A205" s="128" t="str">
        <f>[1]ЭЛЕКТРОМОНТЕР!A45</f>
        <v>ФК.00</v>
      </c>
      <c r="B205" s="129" t="str">
        <f>[1]ЭЛЕКТРОМОНТЕР!B45</f>
        <v>Физическая культура</v>
      </c>
      <c r="C205" s="130" t="s">
        <v>61</v>
      </c>
      <c r="D205" s="131">
        <v>4</v>
      </c>
      <c r="E205" s="131">
        <v>4</v>
      </c>
      <c r="F205" s="131">
        <v>4</v>
      </c>
      <c r="G205" s="131">
        <v>4</v>
      </c>
      <c r="H205" s="131">
        <v>4</v>
      </c>
      <c r="I205" s="131">
        <v>4</v>
      </c>
      <c r="J205" s="131">
        <v>4</v>
      </c>
      <c r="K205" s="131">
        <v>4</v>
      </c>
      <c r="L205" s="131">
        <v>4</v>
      </c>
      <c r="M205" s="131">
        <v>4</v>
      </c>
      <c r="N205" s="131"/>
      <c r="O205" s="131"/>
      <c r="P205" s="131"/>
      <c r="Q205" s="131"/>
      <c r="R205" s="131"/>
      <c r="S205" s="131"/>
      <c r="T205" s="131"/>
      <c r="U205" s="39"/>
      <c r="V205" s="39"/>
      <c r="W205" s="132"/>
      <c r="X205" s="132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17"/>
      <c r="AR205" s="117"/>
      <c r="AS205" s="118"/>
      <c r="AT205" s="111"/>
      <c r="AU205" s="39"/>
      <c r="AV205" s="39"/>
      <c r="AW205" s="39"/>
      <c r="AX205" s="39"/>
      <c r="AY205" s="39"/>
      <c r="AZ205" s="39"/>
      <c r="BA205" s="39"/>
      <c r="BB205" s="39"/>
      <c r="BC205" s="45"/>
      <c r="BD205" s="136"/>
      <c r="BE205" s="136"/>
      <c r="BF205" s="81"/>
      <c r="BG205" s="81"/>
      <c r="BH205" s="81"/>
      <c r="BI205" s="81"/>
      <c r="BJ205" s="105"/>
    </row>
    <row r="206" spans="1:62" x14ac:dyDescent="0.3">
      <c r="A206" s="24"/>
      <c r="B206" s="96"/>
      <c r="C206" s="25" t="s">
        <v>42</v>
      </c>
      <c r="D206" s="56">
        <v>4</v>
      </c>
      <c r="E206" s="56">
        <v>4</v>
      </c>
      <c r="F206" s="56">
        <v>4</v>
      </c>
      <c r="G206" s="56">
        <v>4</v>
      </c>
      <c r="H206" s="56">
        <v>4</v>
      </c>
      <c r="I206" s="56">
        <v>4</v>
      </c>
      <c r="J206" s="56">
        <v>4</v>
      </c>
      <c r="K206" s="56">
        <v>4</v>
      </c>
      <c r="L206" s="56">
        <v>4</v>
      </c>
      <c r="M206" s="56">
        <v>4</v>
      </c>
      <c r="N206" s="40"/>
      <c r="O206" s="40"/>
      <c r="P206" s="40"/>
      <c r="Q206" s="40"/>
      <c r="R206" s="40"/>
      <c r="S206" s="40"/>
      <c r="T206" s="34"/>
      <c r="U206" s="39"/>
      <c r="V206" s="39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40"/>
      <c r="AQ206" s="117"/>
      <c r="AR206" s="117"/>
      <c r="AS206" s="118"/>
      <c r="AT206" s="111"/>
      <c r="AU206" s="39"/>
      <c r="AV206" s="39"/>
      <c r="AW206" s="39"/>
      <c r="AX206" s="39"/>
      <c r="AY206" s="39"/>
      <c r="AZ206" s="39"/>
      <c r="BA206" s="39"/>
      <c r="BB206" s="39"/>
      <c r="BC206" s="45"/>
      <c r="BD206" s="136"/>
      <c r="BE206" s="136"/>
      <c r="BF206" s="81"/>
      <c r="BG206" s="81"/>
      <c r="BH206" s="147"/>
      <c r="BI206" s="81"/>
      <c r="BJ206" s="105"/>
    </row>
    <row r="207" spans="1:62" x14ac:dyDescent="0.3">
      <c r="A207" s="75" t="s">
        <v>51</v>
      </c>
      <c r="B207" s="76"/>
      <c r="C207" s="77"/>
      <c r="D207" s="78">
        <f>D159+D175+D205</f>
        <v>36</v>
      </c>
      <c r="E207" s="78">
        <f t="shared" ref="E207:T208" si="31">E159+E175+E205</f>
        <v>36</v>
      </c>
      <c r="F207" s="78">
        <f t="shared" si="31"/>
        <v>36</v>
      </c>
      <c r="G207" s="78">
        <f t="shared" si="31"/>
        <v>36</v>
      </c>
      <c r="H207" s="78">
        <f t="shared" si="31"/>
        <v>36</v>
      </c>
      <c r="I207" s="78">
        <f t="shared" si="31"/>
        <v>36</v>
      </c>
      <c r="J207" s="78">
        <f t="shared" si="31"/>
        <v>36</v>
      </c>
      <c r="K207" s="78">
        <f t="shared" si="31"/>
        <v>36</v>
      </c>
      <c r="L207" s="78">
        <f t="shared" si="31"/>
        <v>36</v>
      </c>
      <c r="M207" s="78">
        <f t="shared" si="31"/>
        <v>36</v>
      </c>
      <c r="N207" s="78">
        <f t="shared" si="31"/>
        <v>36</v>
      </c>
      <c r="O207" s="78">
        <f t="shared" si="31"/>
        <v>36</v>
      </c>
      <c r="P207" s="78">
        <f t="shared" si="31"/>
        <v>36</v>
      </c>
      <c r="Q207" s="78">
        <f t="shared" si="31"/>
        <v>36</v>
      </c>
      <c r="R207" s="78">
        <f t="shared" si="31"/>
        <v>36</v>
      </c>
      <c r="S207" s="78">
        <f t="shared" si="31"/>
        <v>36</v>
      </c>
      <c r="T207" s="78">
        <f t="shared" si="31"/>
        <v>36</v>
      </c>
      <c r="U207" s="79"/>
      <c r="V207" s="79"/>
      <c r="W207" s="78">
        <f>W185+W195+W203</f>
        <v>36</v>
      </c>
      <c r="X207" s="78">
        <f t="shared" ref="X207:AP207" si="32">X185+X195+X203</f>
        <v>36</v>
      </c>
      <c r="Y207" s="78">
        <f t="shared" si="32"/>
        <v>36</v>
      </c>
      <c r="Z207" s="78">
        <f t="shared" si="32"/>
        <v>36</v>
      </c>
      <c r="AA207" s="78">
        <f t="shared" si="32"/>
        <v>36</v>
      </c>
      <c r="AB207" s="78">
        <f t="shared" si="32"/>
        <v>36</v>
      </c>
      <c r="AC207" s="78">
        <f t="shared" si="32"/>
        <v>36</v>
      </c>
      <c r="AD207" s="78">
        <f t="shared" si="32"/>
        <v>36</v>
      </c>
      <c r="AE207" s="78">
        <f t="shared" si="32"/>
        <v>36</v>
      </c>
      <c r="AF207" s="78">
        <f t="shared" si="32"/>
        <v>36</v>
      </c>
      <c r="AG207" s="78">
        <f t="shared" si="32"/>
        <v>36</v>
      </c>
      <c r="AH207" s="78">
        <f t="shared" si="32"/>
        <v>36</v>
      </c>
      <c r="AI207" s="78">
        <f t="shared" si="32"/>
        <v>36</v>
      </c>
      <c r="AJ207" s="78">
        <f t="shared" si="32"/>
        <v>36</v>
      </c>
      <c r="AK207" s="78">
        <f t="shared" si="32"/>
        <v>36</v>
      </c>
      <c r="AL207" s="78">
        <f t="shared" si="32"/>
        <v>36</v>
      </c>
      <c r="AM207" s="78">
        <f t="shared" si="32"/>
        <v>36</v>
      </c>
      <c r="AN207" s="78">
        <f t="shared" si="32"/>
        <v>36</v>
      </c>
      <c r="AO207" s="78">
        <f t="shared" si="32"/>
        <v>36</v>
      </c>
      <c r="AP207" s="78">
        <f t="shared" si="32"/>
        <v>36</v>
      </c>
      <c r="AQ207" s="134"/>
      <c r="AR207" s="134"/>
      <c r="AS207" s="135"/>
      <c r="AT207" s="111"/>
      <c r="AU207" s="79"/>
      <c r="AV207" s="79"/>
      <c r="AW207" s="79"/>
      <c r="AX207" s="79"/>
      <c r="AY207" s="79"/>
      <c r="AZ207" s="79"/>
      <c r="BA207" s="79"/>
      <c r="BB207" s="79"/>
      <c r="BC207" s="80"/>
      <c r="BD207" s="136"/>
      <c r="BE207" s="136"/>
      <c r="BF207" s="81"/>
      <c r="BG207" s="81"/>
      <c r="BH207" s="81"/>
      <c r="BI207" s="81"/>
      <c r="BJ207" s="141"/>
    </row>
    <row r="208" spans="1:62" x14ac:dyDescent="0.3">
      <c r="A208" s="75" t="s">
        <v>52</v>
      </c>
      <c r="B208" s="76"/>
      <c r="C208" s="77"/>
      <c r="D208" s="78">
        <f>D160+D176+D206</f>
        <v>15</v>
      </c>
      <c r="E208" s="78">
        <f t="shared" si="31"/>
        <v>14</v>
      </c>
      <c r="F208" s="78">
        <f t="shared" si="31"/>
        <v>15</v>
      </c>
      <c r="G208" s="78">
        <f t="shared" si="31"/>
        <v>13</v>
      </c>
      <c r="H208" s="78">
        <f t="shared" si="31"/>
        <v>16</v>
      </c>
      <c r="I208" s="78">
        <f t="shared" si="31"/>
        <v>13</v>
      </c>
      <c r="J208" s="78">
        <f t="shared" si="31"/>
        <v>16</v>
      </c>
      <c r="K208" s="78">
        <f t="shared" si="31"/>
        <v>15</v>
      </c>
      <c r="L208" s="78">
        <f t="shared" si="31"/>
        <v>15</v>
      </c>
      <c r="M208" s="78">
        <f t="shared" si="31"/>
        <v>15</v>
      </c>
      <c r="N208" s="78">
        <f t="shared" si="31"/>
        <v>11</v>
      </c>
      <c r="O208" s="78">
        <f t="shared" si="31"/>
        <v>11</v>
      </c>
      <c r="P208" s="78">
        <f t="shared" si="31"/>
        <v>11</v>
      </c>
      <c r="Q208" s="78">
        <f t="shared" si="31"/>
        <v>10</v>
      </c>
      <c r="R208" s="78">
        <f t="shared" si="31"/>
        <v>0</v>
      </c>
      <c r="S208" s="78">
        <f t="shared" si="31"/>
        <v>0</v>
      </c>
      <c r="T208" s="78">
        <f t="shared" si="31"/>
        <v>0</v>
      </c>
      <c r="U208" s="79"/>
      <c r="V208" s="79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40"/>
      <c r="AQ208" s="134"/>
      <c r="AR208" s="134"/>
      <c r="AS208" s="135"/>
      <c r="AT208" s="111"/>
      <c r="AU208" s="79"/>
      <c r="AV208" s="79"/>
      <c r="AW208" s="79"/>
      <c r="AX208" s="79"/>
      <c r="AY208" s="79"/>
      <c r="AZ208" s="79"/>
      <c r="BA208" s="79"/>
      <c r="BB208" s="79"/>
      <c r="BC208" s="80"/>
      <c r="BD208" s="136"/>
      <c r="BE208" s="136"/>
      <c r="BF208" s="81"/>
      <c r="BG208" s="81"/>
      <c r="BH208" s="81"/>
      <c r="BI208" s="81"/>
      <c r="BJ208" s="141"/>
    </row>
    <row r="209" spans="1:62" x14ac:dyDescent="0.3">
      <c r="A209" s="75" t="s">
        <v>53</v>
      </c>
      <c r="B209" s="76"/>
      <c r="C209" s="77"/>
      <c r="D209" s="78">
        <f>D207+D208</f>
        <v>51</v>
      </c>
      <c r="E209" s="78">
        <f t="shared" ref="E209:T209" si="33">E207+E208</f>
        <v>50</v>
      </c>
      <c r="F209" s="78">
        <f t="shared" si="33"/>
        <v>51</v>
      </c>
      <c r="G209" s="78">
        <f t="shared" si="33"/>
        <v>49</v>
      </c>
      <c r="H209" s="78">
        <f t="shared" si="33"/>
        <v>52</v>
      </c>
      <c r="I209" s="78">
        <f t="shared" si="33"/>
        <v>49</v>
      </c>
      <c r="J209" s="78">
        <f t="shared" si="33"/>
        <v>52</v>
      </c>
      <c r="K209" s="78">
        <f t="shared" si="33"/>
        <v>51</v>
      </c>
      <c r="L209" s="78">
        <f t="shared" si="33"/>
        <v>51</v>
      </c>
      <c r="M209" s="78">
        <f t="shared" si="33"/>
        <v>51</v>
      </c>
      <c r="N209" s="78">
        <f t="shared" si="33"/>
        <v>47</v>
      </c>
      <c r="O209" s="78">
        <f t="shared" si="33"/>
        <v>47</v>
      </c>
      <c r="P209" s="78">
        <f t="shared" si="33"/>
        <v>47</v>
      </c>
      <c r="Q209" s="78">
        <f t="shared" si="33"/>
        <v>46</v>
      </c>
      <c r="R209" s="78">
        <f t="shared" si="33"/>
        <v>36</v>
      </c>
      <c r="S209" s="78">
        <f t="shared" si="33"/>
        <v>36</v>
      </c>
      <c r="T209" s="78">
        <f t="shared" si="33"/>
        <v>36</v>
      </c>
      <c r="U209" s="79"/>
      <c r="V209" s="79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40"/>
      <c r="AQ209" s="134"/>
      <c r="AR209" s="134"/>
      <c r="AS209" s="135"/>
      <c r="AT209" s="111"/>
      <c r="AU209" s="79"/>
      <c r="AV209" s="79"/>
      <c r="AW209" s="79"/>
      <c r="AX209" s="79"/>
      <c r="AY209" s="79"/>
      <c r="AZ209" s="79"/>
      <c r="BA209" s="79"/>
      <c r="BB209" s="79"/>
      <c r="BC209" s="80"/>
      <c r="BD209" s="136"/>
      <c r="BE209" s="95"/>
      <c r="BF209" s="95"/>
      <c r="BG209" s="81"/>
      <c r="BH209" s="81"/>
      <c r="BI209" s="81"/>
      <c r="BJ209" s="141"/>
    </row>
    <row r="212" spans="1:62" s="137" customFormat="1" ht="35.25" customHeight="1" x14ac:dyDescent="0.3">
      <c r="X212" s="138"/>
      <c r="BG212" s="41"/>
    </row>
    <row r="213" spans="1:62" s="137" customFormat="1" x14ac:dyDescent="0.3">
      <c r="BG213" s="41"/>
    </row>
    <row r="214" spans="1:62" s="137" customFormat="1" ht="28.5" customHeight="1" x14ac:dyDescent="0.3">
      <c r="X214" s="138"/>
      <c r="BG214" s="41"/>
    </row>
    <row r="215" spans="1:62" s="137" customFormat="1" x14ac:dyDescent="0.3">
      <c r="BG215" s="41"/>
    </row>
    <row r="216" spans="1:62" s="137" customFormat="1" ht="26.25" customHeight="1" x14ac:dyDescent="0.3">
      <c r="X216" s="138"/>
      <c r="BG216" s="41"/>
    </row>
  </sheetData>
  <mergeCells count="77">
    <mergeCell ref="AZ154:BC154"/>
    <mergeCell ref="A207:C207"/>
    <mergeCell ref="A208:C208"/>
    <mergeCell ref="A209:C209"/>
    <mergeCell ref="AL154:AL156"/>
    <mergeCell ref="AM154:AP154"/>
    <mergeCell ref="AQ154:AQ156"/>
    <mergeCell ref="AR154:AT154"/>
    <mergeCell ref="AU154:AU156"/>
    <mergeCell ref="AV154:AY154"/>
    <mergeCell ref="U154:U156"/>
    <mergeCell ref="V154:Y154"/>
    <mergeCell ref="Z154:AC154"/>
    <mergeCell ref="AD154:AG154"/>
    <mergeCell ref="AH154:AH156"/>
    <mergeCell ref="AI154:AK154"/>
    <mergeCell ref="D154:G154"/>
    <mergeCell ref="H154:H156"/>
    <mergeCell ref="I154:K154"/>
    <mergeCell ref="L154:L156"/>
    <mergeCell ref="M154:P154"/>
    <mergeCell ref="Q154:T154"/>
    <mergeCell ref="A150:C150"/>
    <mergeCell ref="A151:C151"/>
    <mergeCell ref="A152:C152"/>
    <mergeCell ref="A153:B153"/>
    <mergeCell ref="A154:A158"/>
    <mergeCell ref="B154:B158"/>
    <mergeCell ref="C154:C158"/>
    <mergeCell ref="AM69:AP69"/>
    <mergeCell ref="AQ69:AQ71"/>
    <mergeCell ref="AR69:AT69"/>
    <mergeCell ref="AU69:AU71"/>
    <mergeCell ref="AV69:AY69"/>
    <mergeCell ref="AZ69:BC69"/>
    <mergeCell ref="V69:Y69"/>
    <mergeCell ref="Z69:AC69"/>
    <mergeCell ref="AD69:AG69"/>
    <mergeCell ref="AH69:AH71"/>
    <mergeCell ref="AI69:AK69"/>
    <mergeCell ref="AL69:AL71"/>
    <mergeCell ref="H69:H71"/>
    <mergeCell ref="I69:K69"/>
    <mergeCell ref="L69:L71"/>
    <mergeCell ref="M69:P69"/>
    <mergeCell ref="Q69:T69"/>
    <mergeCell ref="U69:U71"/>
    <mergeCell ref="A67:C67"/>
    <mergeCell ref="A68:B68"/>
    <mergeCell ref="A69:A73"/>
    <mergeCell ref="B69:B73"/>
    <mergeCell ref="C69:C73"/>
    <mergeCell ref="D69:G69"/>
    <mergeCell ref="AR2:AT2"/>
    <mergeCell ref="AU2:AU4"/>
    <mergeCell ref="AV2:AY2"/>
    <mergeCell ref="AZ2:BC2"/>
    <mergeCell ref="A65:C65"/>
    <mergeCell ref="A66:C6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25" right="0.27" top="0.34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ПО КУРСАМ ЭЛЕКТРОМОНТЕР</vt:lpstr>
      <vt:lpstr>'СВОДНАЯ ПО КУРСАМ ЭЛЕКТРОМОНТЕР'!Область_печати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2018-01-13T16:59:31Z</dcterms:created>
  <dcterms:modified xsi:type="dcterms:W3CDTF">2018-01-13T17:00:47Z</dcterms:modified>
</cp:coreProperties>
</file>