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ЛАН" sheetId="1" r:id="rId4"/>
    <sheet state="visible" name="1 курс" sheetId="2" r:id="rId5"/>
    <sheet state="visible" name="2 курс" sheetId="3" r:id="rId6"/>
    <sheet state="visible" name="3 курс" sheetId="4" r:id="rId7"/>
    <sheet state="visible" name="4 курс" sheetId="5" r:id="rId8"/>
    <sheet state="visible" name="График" sheetId="6" r:id="rId9"/>
  </sheets>
  <externalReferences>
    <externalReference r:id="rId10"/>
  </externalReferences>
  <definedNames/>
  <calcPr/>
  <extLst>
    <ext uri="GoogleSheetsCustomDataVersion2">
      <go:sheetsCustomData xmlns:go="http://customooxmlschemas.google.com/" r:id="rId11" roundtripDataChecksum="QiITER/xoJlnZfufjjl+1n/2fpQz4E/QpeVmTZ/Anwo="/>
    </ext>
  </extLst>
</workbook>
</file>

<file path=xl/sharedStrings.xml><?xml version="1.0" encoding="utf-8"?>
<sst xmlns="http://schemas.openxmlformats.org/spreadsheetml/2006/main" count="1311" uniqueCount="366">
  <si>
    <t>Код</t>
  </si>
  <si>
    <t>Наименование циклов, дисциплин, модулей, междисциплинарных курсов</t>
  </si>
  <si>
    <t>Формы промежуточной аттестации</t>
  </si>
  <si>
    <t>Объем образовательной программы в академических часах</t>
  </si>
  <si>
    <t>Распределение по курсам и семестрам</t>
  </si>
  <si>
    <t>Вариативна часть образовательной программы</t>
  </si>
  <si>
    <t>ВСЕГО</t>
  </si>
  <si>
    <t>В том числе в форме практической подготовки</t>
  </si>
  <si>
    <t>Работа обучающихся во взаимодействии с преподавателем</t>
  </si>
  <si>
    <t>1 курс</t>
  </si>
  <si>
    <t>2 курс</t>
  </si>
  <si>
    <t>3 курс</t>
  </si>
  <si>
    <t>4 курс</t>
  </si>
  <si>
    <t>Э</t>
  </si>
  <si>
    <t>ДЗ</t>
  </si>
  <si>
    <t>З</t>
  </si>
  <si>
    <t>Курсовое проектирование</t>
  </si>
  <si>
    <t>Занятия по дисциплинам, МДДК</t>
  </si>
  <si>
    <t>Практики</t>
  </si>
  <si>
    <t>консультации</t>
  </si>
  <si>
    <t>Самостоятельная работа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</si>
  <si>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</si>
  <si>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</si>
  <si>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</si>
  <si>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</si>
  <si>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</si>
  <si>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</si>
  <si>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</si>
  <si>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</si>
  <si>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Всего по дисциплинам/МДК</t>
  </si>
  <si>
    <t>В том числе, лекции</t>
  </si>
  <si>
    <t>В том числе, лабораторные и практические занятия</t>
  </si>
  <si>
    <t>22            ( 2 п/а)</t>
  </si>
  <si>
    <t>16      (1пр)</t>
  </si>
  <si>
    <t>15           (8  пр+ 1  п/а)</t>
  </si>
  <si>
    <t>14           (2 пр+1  п/а)</t>
  </si>
  <si>
    <t>12           (12 пр+ 1  п/а)</t>
  </si>
  <si>
    <t>9          (7  пр+ 1  п/а)</t>
  </si>
  <si>
    <t>9           (8  пр+ 1  п/а +6 ГИА))</t>
  </si>
  <si>
    <t>Обязательная часть образовательной программы</t>
  </si>
  <si>
    <t>ОО</t>
  </si>
  <si>
    <t>Общеобразовательный цикл</t>
  </si>
  <si>
    <t>ОБД</t>
  </si>
  <si>
    <t>Базовые дисциплины</t>
  </si>
  <si>
    <t>ОБД.01</t>
  </si>
  <si>
    <t xml:space="preserve"> Русский язык</t>
  </si>
  <si>
    <t>ОБД.02</t>
  </si>
  <si>
    <t xml:space="preserve"> Литература</t>
  </si>
  <si>
    <t>ОБД.03</t>
  </si>
  <si>
    <t>Иностранный язык</t>
  </si>
  <si>
    <t>ОБД.04</t>
  </si>
  <si>
    <t>История</t>
  </si>
  <si>
    <t>ОБД.05</t>
  </si>
  <si>
    <t xml:space="preserve">Обществознание (включая экономику и право) </t>
  </si>
  <si>
    <t>ОБД.06</t>
  </si>
  <si>
    <t>Химия</t>
  </si>
  <si>
    <t>ОБД.07</t>
  </si>
  <si>
    <t>Биология</t>
  </si>
  <si>
    <t>ОБД.08</t>
  </si>
  <si>
    <t>Физическая культура</t>
  </si>
  <si>
    <t>ОБД.09</t>
  </si>
  <si>
    <t>Основы безопасности жизнедеятельности</t>
  </si>
  <si>
    <t>ОБД.10</t>
  </si>
  <si>
    <t>География</t>
  </si>
  <si>
    <t>ОПД</t>
  </si>
  <si>
    <t>Профильные дисциплины</t>
  </si>
  <si>
    <t>ОПД.01</t>
  </si>
  <si>
    <t>Математика</t>
  </si>
  <si>
    <t xml:space="preserve">ОПД.02 </t>
  </si>
  <si>
    <t xml:space="preserve">Информатика </t>
  </si>
  <si>
    <t>ОПД.03</t>
  </si>
  <si>
    <t>Физика</t>
  </si>
  <si>
    <t>ПОО</t>
  </si>
  <si>
    <t>Предлагаемые ОО</t>
  </si>
  <si>
    <t>ПОО.01</t>
  </si>
  <si>
    <t>Основы проектной деятельности</t>
  </si>
  <si>
    <t>ПП</t>
  </si>
  <si>
    <t>Профессиональная подготовка</t>
  </si>
  <si>
    <t>ОГСЭ</t>
  </si>
  <si>
    <t>Общий гуманитарный и социально-экономический 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</si>
  <si>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</si>
  <si>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</si>
  <si>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</si>
  <si>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</si>
  <si>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</si>
  <si>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</si>
  <si>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</si>
  <si>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</si>
  <si>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</t>
  </si>
  <si>
    <t>Математический и общий естественнонаучный  цикл</t>
  </si>
  <si>
    <t>ЕН.01</t>
  </si>
  <si>
    <t>ЕН.02</t>
  </si>
  <si>
    <t>Информатика</t>
  </si>
  <si>
    <t>П</t>
  </si>
  <si>
    <t>Профессиональный  цикл</t>
  </si>
  <si>
    <t>ОП</t>
  </si>
  <si>
    <t>Общепрофессиональный цикл</t>
  </si>
  <si>
    <t>ОП.01</t>
  </si>
  <si>
    <t>Технологии автоматизированного машиностроения</t>
  </si>
  <si>
    <t>1К4</t>
  </si>
  <si>
    <t>ОП.02</t>
  </si>
  <si>
    <t>Метрология, стандартизация и сертификация</t>
  </si>
  <si>
    <t>ОП.03</t>
  </si>
  <si>
    <t>Технологическое оборудование и приспособления</t>
  </si>
  <si>
    <t>ОП.04</t>
  </si>
  <si>
    <t>Инженерная графика</t>
  </si>
  <si>
    <t>ОП.05</t>
  </si>
  <si>
    <t>Основы электротехники и электроники</t>
  </si>
  <si>
    <t>ОП.06</t>
  </si>
  <si>
    <t>Материаловедение</t>
  </si>
  <si>
    <t>ОП.07</t>
  </si>
  <si>
    <t>Программирование ЧПУ для автоматизированного оборудования</t>
  </si>
  <si>
    <t>ОП.08</t>
  </si>
  <si>
    <t>Экономика организации и правовое обеспечение профессиональной деятельности</t>
  </si>
  <si>
    <t>ОП.09</t>
  </si>
  <si>
    <t>Охрана труда</t>
  </si>
  <si>
    <t>ОП.10</t>
  </si>
  <si>
    <t>Основы автоматики и элементы систем автоматического управления</t>
  </si>
  <si>
    <t>ОП.11</t>
  </si>
  <si>
    <t>Теоретическая и прикладная механика</t>
  </si>
  <si>
    <t>ОП.12</t>
  </si>
  <si>
    <t>Схемотехника</t>
  </si>
  <si>
    <t>ОП.13</t>
  </si>
  <si>
    <t>САПР технологических процессов и информационные технологии в профессиональной деятельности</t>
  </si>
  <si>
    <t>ОП.14</t>
  </si>
  <si>
    <t>Безопасность жизнедеятельности</t>
  </si>
  <si>
    <t>ПМ</t>
  </si>
  <si>
    <t>Профессиональные модули</t>
  </si>
  <si>
    <t>ПМ.01</t>
  </si>
  <si>
    <t>Осуществлять разработку и компьютерное моделирование элементов систем автоматизации с учетом специфики технологических процессов.</t>
  </si>
  <si>
    <t>МДК.01.01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</si>
  <si>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на основе технического задания</t>
  </si>
  <si>
    <t>МДК.01.02</t>
  </si>
  <si>
    <t>Тестирование разработанной модели элементов систем автоматизации с формированием пакета технической документации.</t>
  </si>
  <si>
    <t>УП.01</t>
  </si>
  <si>
    <t>Учебная практика</t>
  </si>
  <si>
    <t>ПП.01</t>
  </si>
  <si>
    <t>Производственная практика</t>
  </si>
  <si>
    <t xml:space="preserve"> Экзамен</t>
  </si>
  <si>
    <t>ПМ.02</t>
  </si>
  <si>
    <t>Осуществлять сборку и апробацию моделей элементов систем автоматизации с учетом специфики технологических процессов.</t>
  </si>
  <si>
    <t>МДК.02.01</t>
  </si>
  <si>
    <t>Осуществление выбора оборудования, элементной базы, монтажа и наладки модели элементов систем автоматизации на основе разработанной технической документации.</t>
  </si>
  <si>
    <t>МДК.02.02</t>
  </si>
  <si>
    <t>Испытания модели элементов систем автоматизации в реальных условиях и их оптимизация.</t>
  </si>
  <si>
    <t>УП.02</t>
  </si>
  <si>
    <t>ПП.02</t>
  </si>
  <si>
    <t>Экзамен</t>
  </si>
  <si>
    <t>ПМ.03</t>
  </si>
  <si>
    <t>Организовывать монтаж, наладку и техническое обслуживание систем и средств автоматизации.</t>
  </si>
  <si>
    <t>МДК.03.01</t>
  </si>
  <si>
    <t>Планирование материально-технического обеспечения работ по монтажу, наладке и техническому обслуживанию систем и средств автоматизации</t>
  </si>
  <si>
    <t>МДК.03.02</t>
  </si>
  <si>
    <r>
      <rPr>
        <rFont val="Times New Roman"/>
        <color rgb="FF000000"/>
        <sz val="11.0"/>
      </rPr>
      <t>Разработка, организация и контроль качества работ</t>
    </r>
    <r>
      <rPr>
        <rFont val="Times New Roman"/>
        <color theme="1"/>
        <sz val="10.0"/>
      </rPr>
      <t xml:space="preserve"> по монтажу, наладке и техническому обслуживанию систем и средств автоматизации.</t>
    </r>
  </si>
  <si>
    <t>УП.03</t>
  </si>
  <si>
    <t>ПП.03</t>
  </si>
  <si>
    <t>ПМ.04</t>
  </si>
  <si>
    <t>Осуществлять текущий мониторинг состояния систем автоматизации.</t>
  </si>
  <si>
    <t>МДК.04.01</t>
  </si>
  <si>
    <t>Осуществление текущего мониторинга состояния систем автоматизации</t>
  </si>
  <si>
    <t>МДК.04.02</t>
  </si>
  <si>
    <t>Организация работ по устранению неполадок и отказов автоматизированного оборудования.</t>
  </si>
  <si>
    <t>УП.04</t>
  </si>
  <si>
    <t>ПП.04</t>
  </si>
  <si>
    <t>Призводственная практика</t>
  </si>
  <si>
    <t>Квалификационный экзамен</t>
  </si>
  <si>
    <t>ПМ.05</t>
  </si>
  <si>
    <t>Выполнение работ по одной или нескольким профессиям рабочих,  должностям служащих- 14919 "Наладчик контрольно-измерительных приборов и автоматики"</t>
  </si>
  <si>
    <t>МДК.05.01</t>
  </si>
  <si>
    <t>Основы организации работ по монтажу, пуско-наладке и эксплуатации КИПиА</t>
  </si>
  <si>
    <t>УП.05</t>
  </si>
  <si>
    <t>2К4</t>
  </si>
  <si>
    <t>ПП.05</t>
  </si>
  <si>
    <t>Производственная практика (преддипломная)</t>
  </si>
  <si>
    <t>Промежуточная аттестация</t>
  </si>
  <si>
    <t>Государственная итоговая аттестация</t>
  </si>
  <si>
    <t>Консультации</t>
  </si>
  <si>
    <t>ИТОГО</t>
  </si>
  <si>
    <t>7 недель</t>
  </si>
  <si>
    <t>2 нед</t>
  </si>
  <si>
    <t>1 нед</t>
  </si>
  <si>
    <t>Государственная итоговая аттестация в форме защиты выпускной квалификационной работы (дипломный проект), включающего и проведение 
демонстрационного экзамена.</t>
  </si>
  <si>
    <t>6 нед</t>
  </si>
  <si>
    <t>Дисциплин и МДК</t>
  </si>
  <si>
    <t>Учебной практики</t>
  </si>
  <si>
    <t>Производственной практики вкл. преддипломную</t>
  </si>
  <si>
    <t>Экзаменов</t>
  </si>
  <si>
    <t>Дифференцированных зачетов(без учета физкультуры)</t>
  </si>
  <si>
    <t>Зачетов (без учета физкультуры и индивидуального проекта)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</si>
  <si>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</si>
  <si>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</si>
  <si>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</si>
  <si>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</si>
  <si>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</si>
  <si>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</si>
  <si>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</si>
  <si>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</si>
  <si>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</si>
  <si>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</si>
  <si>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</si>
  <si>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</si>
  <si>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</si>
  <si>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</si>
  <si>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</si>
  <si>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</si>
  <si>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</si>
  <si>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</si>
  <si>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</si>
  <si>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</si>
  <si>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</si>
  <si>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</si>
  <si>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</si>
  <si>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</si>
  <si>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</si>
  <si>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</si>
  <si>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ОДБ.02</t>
  </si>
  <si>
    <t>ОДБ.03</t>
  </si>
  <si>
    <t>ОДБ.04</t>
  </si>
  <si>
    <t>ОДБ.05</t>
  </si>
  <si>
    <t xml:space="preserve">Обществознание </t>
  </si>
  <si>
    <t>ОДБ.06</t>
  </si>
  <si>
    <t>ОДБ.07</t>
  </si>
  <si>
    <t>ОДБ.08</t>
  </si>
  <si>
    <t>ОДБ.09</t>
  </si>
  <si>
    <t>ОДБ.10</t>
  </si>
  <si>
    <t>Астрономия</t>
  </si>
  <si>
    <t>ОДБ.11</t>
  </si>
  <si>
    <t>Экономика</t>
  </si>
  <si>
    <t>ОДБ.12</t>
  </si>
  <si>
    <t>Право</t>
  </si>
  <si>
    <t>Индивидуальный проект</t>
  </si>
  <si>
    <t xml:space="preserve"> обяз.</t>
  </si>
  <si>
    <t>Разработка и компьютерное моделирование элементов систем автоматизации с учетом специфики технологических процессов.</t>
  </si>
  <si>
    <t>сам.р</t>
  </si>
  <si>
    <t>Осуществление сборки и апробации моделей элементов систем автоматизации с учетом специфики технологических процессов.</t>
  </si>
  <si>
    <t xml:space="preserve">Производственная практика </t>
  </si>
  <si>
    <t>Организация монтажа, наладки и технического обслуживания систем и средств автоматизации.</t>
  </si>
  <si>
    <t>обязат</t>
  </si>
  <si>
    <r>
      <rPr>
        <rFont val="Times New Roman"/>
        <color rgb="FF000000"/>
        <sz val="11.0"/>
      </rPr>
      <t>Разработка, организация и контроль качества работ</t>
    </r>
    <r>
      <rPr>
        <rFont val="Times New Roman"/>
        <color theme="1"/>
        <sz val="10.0"/>
      </rPr>
      <t xml:space="preserve"> по монтажу, наладке и техническому обслуживанию систем и средств автоматизации.</t>
    </r>
  </si>
  <si>
    <t>Осуществление текущего мониторинга состояния систем автоматизации.</t>
  </si>
  <si>
    <t>Преддипломная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</si>
  <si>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</si>
  <si>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</si>
  <si>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</si>
  <si>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r>
      <rPr>
        <rFont val="Times New Roman"/>
        <color rgb="FF000000"/>
        <sz val="11.0"/>
      </rPr>
      <t>Разработка, организация и контроль качества работ</t>
    </r>
    <r>
      <rPr>
        <rFont val="Times New Roman"/>
        <color theme="1"/>
        <sz val="10.0"/>
      </rPr>
      <t xml:space="preserve"> по монтажу, наладке и техническому обслуживанию систем и средств автоматизации.</t>
    </r>
  </si>
  <si>
    <r>
      <rPr>
        <rFont val="Times New Roman"/>
        <color rgb="FF000000"/>
        <sz val="11.0"/>
      </rPr>
      <t>Разработка, организация и контроль качества работ</t>
    </r>
    <r>
      <rPr>
        <rFont val="Times New Roman"/>
        <color theme="1"/>
        <sz val="10.0"/>
      </rPr>
      <t xml:space="preserve"> по монтажу, наладке и техническому обслуживанию систем и средств автоматизации.</t>
    </r>
  </si>
  <si>
    <r>
      <rPr>
        <rFont val="Times New Roman"/>
        <color rgb="FF000000"/>
        <sz val="11.0"/>
      </rPr>
      <t>Разработка, организация и контроль качества работ</t>
    </r>
    <r>
      <rPr>
        <rFont val="Times New Roman"/>
        <color theme="1"/>
        <sz val="10.0"/>
      </rPr>
      <t xml:space="preserve"> по монтажу, наладке и техническому обслуживанию систем и средств автоматизации.</t>
    </r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</si>
  <si>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</si>
  <si>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</si>
  <si>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</si>
  <si>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</si>
  <si>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</si>
  <si>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</si>
  <si>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</si>
  <si>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</si>
  <si>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</si>
  <si>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</si>
  <si>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</si>
  <si>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</si>
  <si>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</si>
  <si>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</si>
  <si>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</si>
  <si>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</si>
  <si>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</si>
  <si>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</si>
  <si>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</si>
  <si>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</si>
  <si>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</si>
  <si>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</si>
  <si>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</si>
  <si>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</si>
  <si>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</si>
  <si>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</si>
  <si>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</si>
  <si>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</si>
  <si>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</si>
  <si>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</si>
  <si>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</si>
  <si>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</si>
  <si>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</si>
  <si>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</si>
  <si>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</si>
  <si>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</si>
  <si>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</si>
  <si>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</si>
  <si>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</si>
  <si>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</si>
  <si>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</si>
  <si>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</si>
  <si>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</si>
  <si>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</si>
  <si>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</si>
  <si>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</si>
  <si>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</si>
  <si>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</si>
  <si>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</si>
  <si>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</si>
  <si>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</si>
  <si>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</si>
  <si>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</si>
  <si>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</si>
  <si>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</si>
  <si>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</si>
  <si>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</si>
  <si>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</si>
  <si>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</si>
  <si>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</si>
  <si>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</si>
  <si>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</si>
  <si>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</si>
  <si>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</si>
  <si>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</si>
  <si>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</si>
  <si>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</si>
  <si>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</si>
  <si>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</si>
  <si>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</si>
  <si>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</si>
  <si>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</si>
  <si>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</si>
  <si>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</si>
  <si>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</si>
  <si>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</si>
  <si>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</si>
  <si>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</si>
  <si>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</si>
  <si>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</si>
  <si>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</si>
  <si>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</si>
  <si>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</si>
  <si>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</si>
  <si>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</si>
  <si>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</si>
  <si>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</si>
  <si>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</si>
  <si>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</si>
  <si>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</si>
  <si>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</si>
  <si>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</si>
  <si>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</si>
  <si>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</si>
  <si>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</si>
  <si>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</si>
  <si>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</si>
  <si>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</si>
  <si>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ПА</t>
  </si>
  <si>
    <t>II</t>
  </si>
  <si>
    <t>УП05</t>
  </si>
  <si>
    <t>УП01</t>
  </si>
  <si>
    <t>ПП05</t>
  </si>
  <si>
    <t>III</t>
  </si>
  <si>
    <t>УП02</t>
  </si>
  <si>
    <t>ПП01</t>
  </si>
  <si>
    <t>IV</t>
  </si>
  <si>
    <t>ПП02</t>
  </si>
  <si>
    <t>УП03</t>
  </si>
  <si>
    <t>УП04</t>
  </si>
  <si>
    <t>ПП03</t>
  </si>
  <si>
    <t>ПП04</t>
  </si>
  <si>
    <t>ПД</t>
  </si>
  <si>
    <t>каникулы</t>
  </si>
  <si>
    <t>учебная практика</t>
  </si>
  <si>
    <t>промежуточная аттестация</t>
  </si>
  <si>
    <t>производственная практика</t>
  </si>
  <si>
    <t>ГИА</t>
  </si>
  <si>
    <t>преддипломная практика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</si>
</sst>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  <scheme val="minor"/>
    </font>
    <font>
      <sz val="11.0"/>
      <color theme="1"/>
      <name val="Times New Roman"/>
    </font>
    <font/>
    <font>
      <b/>
      <sz val="11.0"/>
      <color theme="1"/>
      <name val="Times New Roman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Times New Roman"/>
    </font>
    <font>
      <sz val="12.0"/>
      <color theme="1"/>
      <name val="Times New Roman"/>
    </font>
    <font>
      <b/>
      <sz val="11.0"/>
      <color rgb="FFFF0000"/>
      <name val="Calibri"/>
    </font>
    <font>
      <b/>
      <sz val="10.0"/>
      <color rgb="FF000000"/>
      <name val="Times New Roman"/>
    </font>
    <font>
      <b/>
      <sz val="11.0"/>
      <color rgb="FF000000"/>
      <name val="Times New Roman"/>
    </font>
    <font>
      <sz val="11.0"/>
      <color rgb="FFFF0000"/>
      <name val="Calibri"/>
    </font>
    <font>
      <sz val="10.0"/>
      <color theme="1"/>
      <name val="Times New Roman"/>
    </font>
    <font>
      <b/>
      <sz val="14.0"/>
      <color theme="1"/>
      <name val="Times New Roman"/>
    </font>
    <font>
      <b/>
      <sz val="12.0"/>
      <color theme="1"/>
      <name val="Calibri"/>
    </font>
    <font>
      <b/>
      <sz val="12.0"/>
      <color theme="1"/>
      <name val="Times New Roman"/>
    </font>
    <font>
      <b/>
      <sz val="12.0"/>
      <color rgb="FFFF0000"/>
      <name val="Times New Roman"/>
    </font>
    <font>
      <b/>
      <sz val="10.0"/>
      <color theme="1"/>
      <name val="Times New Roman"/>
    </font>
    <font>
      <i/>
      <sz val="10.0"/>
      <color theme="1"/>
      <name val="Times New Roman"/>
    </font>
    <font>
      <sz val="10.0"/>
      <color rgb="FFFF0000"/>
      <name val="Times New Roman"/>
    </font>
    <font>
      <b/>
      <i/>
      <sz val="10.0"/>
      <color theme="1"/>
      <name val="Times New Roman"/>
    </font>
    <font>
      <sz val="11.0"/>
      <color rgb="FF7030A0"/>
      <name val="Calibri"/>
    </font>
    <font>
      <color theme="1"/>
      <name val="Calibri"/>
      <scheme val="minor"/>
    </font>
  </fonts>
  <fills count="24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FBE4D5"/>
        <bgColor rgb="FFFBE4D5"/>
      </patternFill>
    </fill>
    <fill>
      <patternFill patternType="solid">
        <fgColor rgb="FFD0CECE"/>
        <bgColor rgb="FFD0CECE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FD8798"/>
        <bgColor rgb="FFFD8798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theme="6"/>
        <bgColor theme="6"/>
      </patternFill>
    </fill>
    <fill>
      <patternFill patternType="solid">
        <fgColor rgb="FF00B0F0"/>
        <bgColor rgb="FF00B0F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C8C8C8"/>
        <bgColor rgb="FFC8C8C8"/>
      </patternFill>
    </fill>
    <fill>
      <patternFill patternType="solid">
        <fgColor rgb="FF548135"/>
        <bgColor rgb="FF548135"/>
      </patternFill>
    </fill>
    <fill>
      <patternFill patternType="solid">
        <fgColor rgb="FFFC7CF6"/>
        <bgColor rgb="FFFC7CF6"/>
      </patternFill>
    </fill>
    <fill>
      <patternFill patternType="solid">
        <fgColor rgb="FFFF0000"/>
        <bgColor rgb="FFFF0000"/>
      </patternFill>
    </fill>
  </fills>
  <borders count="7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6" fillId="0" fontId="2" numFmtId="0" xfId="0" applyBorder="1" applyFont="1"/>
    <xf borderId="7" fillId="0" fontId="2" numFmtId="0" xfId="0" applyBorder="1" applyFont="1"/>
    <xf borderId="5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textRotation="90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5" fillId="2" fontId="1" numFmtId="0" xfId="0" applyAlignment="1" applyBorder="1" applyFill="1" applyFont="1">
      <alignment horizontal="center"/>
    </xf>
    <xf borderId="5" fillId="3" fontId="1" numFmtId="0" xfId="0" applyAlignment="1" applyBorder="1" applyFill="1" applyFont="1">
      <alignment horizontal="center"/>
    </xf>
    <xf borderId="5" fillId="4" fontId="1" numFmtId="0" xfId="0" applyAlignment="1" applyBorder="1" applyFill="1" applyFont="1">
      <alignment horizontal="center"/>
    </xf>
    <xf borderId="1" fillId="5" fontId="3" numFmtId="0" xfId="0" applyAlignment="1" applyBorder="1" applyFill="1" applyFont="1">
      <alignment horizontal="center" shrinkToFit="0" textRotation="90" wrapText="1"/>
    </xf>
    <xf borderId="12" fillId="0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15" fillId="6" fontId="3" numFmtId="0" xfId="0" applyAlignment="1" applyBorder="1" applyFill="1" applyFont="1">
      <alignment vertical="center"/>
    </xf>
    <xf borderId="16" fillId="6" fontId="3" numFmtId="0" xfId="0" applyAlignment="1" applyBorder="1" applyFont="1">
      <alignment vertical="center"/>
    </xf>
    <xf borderId="17" fillId="6" fontId="3" numFmtId="0" xfId="0" applyAlignment="1" applyBorder="1" applyFont="1">
      <alignment vertical="center"/>
    </xf>
    <xf borderId="17" fillId="6" fontId="3" numFmtId="0" xfId="0" applyAlignment="1" applyBorder="1" applyFont="1">
      <alignment horizontal="center" vertical="center"/>
    </xf>
    <xf borderId="18" fillId="6" fontId="4" numFmtId="0" xfId="0" applyBorder="1" applyFont="1"/>
    <xf borderId="19" fillId="6" fontId="4" numFmtId="0" xfId="0" applyBorder="1" applyFont="1"/>
    <xf borderId="20" fillId="6" fontId="4" numFmtId="0" xfId="0" applyBorder="1" applyFont="1"/>
    <xf borderId="21" fillId="7" fontId="1" numFmtId="0" xfId="0" applyAlignment="1" applyBorder="1" applyFill="1" applyFont="1">
      <alignment horizontal="center" vertical="center"/>
    </xf>
    <xf borderId="22" fillId="7" fontId="1" numFmtId="0" xfId="0" applyAlignment="1" applyBorder="1" applyFont="1">
      <alignment shrinkToFit="0" vertical="top" wrapText="1"/>
    </xf>
    <xf borderId="22" fillId="7" fontId="1" numFmtId="0" xfId="0" applyAlignment="1" applyBorder="1" applyFont="1">
      <alignment vertical="center"/>
    </xf>
    <xf borderId="23" fillId="8" fontId="5" numFmtId="0" xfId="0" applyBorder="1" applyFill="1" applyFont="1"/>
    <xf borderId="22" fillId="7" fontId="5" numFmtId="0" xfId="0" applyBorder="1" applyFont="1"/>
    <xf borderId="24" fillId="7" fontId="5" numFmtId="0" xfId="0" applyBorder="1" applyFont="1"/>
    <xf borderId="25" fillId="9" fontId="4" numFmtId="0" xfId="0" applyAlignment="1" applyBorder="1" applyFill="1" applyFont="1">
      <alignment horizontal="center" vertical="center"/>
    </xf>
    <xf borderId="18" fillId="9" fontId="3" numFmtId="0" xfId="0" applyAlignment="1" applyBorder="1" applyFont="1">
      <alignment horizontal="center" shrinkToFit="0" vertical="center" wrapText="1"/>
    </xf>
    <xf borderId="18" fillId="9" fontId="5" numFmtId="0" xfId="0" applyBorder="1" applyFont="1"/>
    <xf borderId="16" fillId="8" fontId="5" numFmtId="0" xfId="0" applyBorder="1" applyFont="1"/>
    <xf borderId="17" fillId="9" fontId="5" numFmtId="0" xfId="0" applyBorder="1" applyFont="1"/>
    <xf borderId="20" fillId="9" fontId="5" numFmtId="0" xfId="0" applyBorder="1" applyFont="1"/>
    <xf borderId="13" fillId="0" fontId="6" numFmtId="0" xfId="0" applyAlignment="1" applyBorder="1" applyFont="1">
      <alignment horizontal="center" vertical="center"/>
    </xf>
    <xf borderId="13" fillId="0" fontId="7" numFmtId="0" xfId="0" applyAlignment="1" applyBorder="1" applyFont="1">
      <alignment horizontal="left" shrinkToFit="0" vertical="top" wrapText="1"/>
    </xf>
    <xf borderId="13" fillId="0" fontId="5" numFmtId="0" xfId="0" applyBorder="1" applyFont="1"/>
    <xf borderId="26" fillId="8" fontId="5" numFmtId="0" xfId="0" applyBorder="1" applyFont="1"/>
    <xf borderId="9" fillId="0" fontId="5" numFmtId="0" xfId="0" applyBorder="1" applyFont="1"/>
    <xf borderId="12" fillId="0" fontId="6" numFmtId="0" xfId="0" applyAlignment="1" applyBorder="1" applyFont="1">
      <alignment horizontal="center" vertical="center"/>
    </xf>
    <xf borderId="12" fillId="0" fontId="7" numFmtId="0" xfId="0" applyAlignment="1" applyBorder="1" applyFont="1">
      <alignment horizontal="left" shrinkToFit="0" vertical="top" wrapText="1"/>
    </xf>
    <xf borderId="12" fillId="0" fontId="5" numFmtId="0" xfId="0" applyBorder="1" applyFont="1"/>
    <xf borderId="12" fillId="8" fontId="5" numFmtId="0" xfId="0" applyBorder="1" applyFont="1"/>
    <xf borderId="5" fillId="0" fontId="5" numFmtId="0" xfId="0" applyBorder="1" applyFont="1"/>
    <xf borderId="12" fillId="0" fontId="6" numFmtId="0" xfId="0" applyAlignment="1" applyBorder="1" applyFont="1">
      <alignment horizontal="left" shrinkToFit="0" vertical="center" wrapText="1"/>
    </xf>
    <xf borderId="12" fillId="0" fontId="8" numFmtId="0" xfId="0" applyBorder="1" applyFont="1"/>
    <xf borderId="12" fillId="8" fontId="5" numFmtId="0" xfId="0" applyAlignment="1" applyBorder="1" applyFont="1">
      <alignment readingOrder="0"/>
    </xf>
    <xf borderId="1" fillId="0" fontId="5" numFmtId="0" xfId="0" applyBorder="1" applyFont="1"/>
    <xf borderId="12" fillId="9" fontId="3" numFmtId="0" xfId="0" applyAlignment="1" applyBorder="1" applyFont="1">
      <alignment horizontal="center" vertical="center"/>
    </xf>
    <xf borderId="12" fillId="9" fontId="3" numFmtId="0" xfId="0" applyAlignment="1" applyBorder="1" applyFont="1">
      <alignment horizontal="center" shrinkToFit="0" vertical="center" wrapText="1"/>
    </xf>
    <xf borderId="12" fillId="9" fontId="5" numFmtId="0" xfId="0" applyBorder="1" applyFont="1"/>
    <xf borderId="26" fillId="9" fontId="5" numFmtId="0" xfId="0" applyBorder="1" applyFont="1"/>
    <xf borderId="27" fillId="8" fontId="5" numFmtId="0" xfId="0" applyBorder="1" applyFont="1"/>
    <xf borderId="28" fillId="9" fontId="5" numFmtId="0" xfId="0" applyBorder="1" applyFont="1"/>
    <xf borderId="29" fillId="9" fontId="5" numFmtId="0" xfId="0" applyBorder="1" applyFont="1"/>
    <xf borderId="12" fillId="0" fontId="1" numFmtId="0" xfId="0" applyAlignment="1" applyBorder="1" applyFont="1">
      <alignment vertical="center"/>
    </xf>
    <xf borderId="12" fillId="0" fontId="1" numFmtId="0" xfId="0" applyBorder="1" applyFont="1"/>
    <xf borderId="1" fillId="0" fontId="1" numFmtId="0" xfId="0" applyBorder="1" applyFont="1"/>
    <xf borderId="1" fillId="0" fontId="6" numFmtId="0" xfId="0" applyAlignment="1" applyBorder="1" applyFont="1">
      <alignment horizontal="left" shrinkToFit="0" vertical="center" wrapText="1"/>
    </xf>
    <xf borderId="2" fillId="0" fontId="5" numFmtId="0" xfId="0" applyBorder="1" applyFont="1"/>
    <xf borderId="12" fillId="9" fontId="1" numFmtId="0" xfId="0" applyBorder="1" applyFont="1"/>
    <xf borderId="12" fillId="9" fontId="6" numFmtId="0" xfId="0" applyAlignment="1" applyBorder="1" applyFont="1">
      <alignment horizontal="left" shrinkToFit="0" vertical="center" wrapText="1"/>
    </xf>
    <xf borderId="30" fillId="9" fontId="5" numFmtId="0" xfId="0" applyBorder="1" applyFont="1"/>
    <xf borderId="30" fillId="9" fontId="5" numFmtId="0" xfId="0" applyAlignment="1" applyBorder="1" applyFont="1">
      <alignment readingOrder="0"/>
    </xf>
    <xf borderId="30" fillId="8" fontId="5" numFmtId="0" xfId="0" applyBorder="1" applyFont="1"/>
    <xf borderId="1" fillId="0" fontId="5" numFmtId="0" xfId="0" applyAlignment="1" applyBorder="1" applyFont="1">
      <alignment readingOrder="0"/>
    </xf>
    <xf borderId="25" fillId="7" fontId="3" numFmtId="0" xfId="0" applyBorder="1" applyFont="1"/>
    <xf borderId="18" fillId="7" fontId="3" numFmtId="0" xfId="0" applyBorder="1" applyFont="1"/>
    <xf borderId="18" fillId="7" fontId="5" numFmtId="0" xfId="0" applyBorder="1" applyFont="1"/>
    <xf borderId="19" fillId="10" fontId="5" numFmtId="0" xfId="0" applyBorder="1" applyFill="1" applyFont="1"/>
    <xf borderId="18" fillId="10" fontId="5" numFmtId="0" xfId="0" applyBorder="1" applyFont="1"/>
    <xf borderId="17" fillId="7" fontId="5" numFmtId="0" xfId="0" applyBorder="1" applyFont="1"/>
    <xf borderId="19" fillId="7" fontId="5" numFmtId="0" xfId="0" applyBorder="1" applyFont="1"/>
    <xf borderId="20" fillId="7" fontId="5" numFmtId="0" xfId="0" applyBorder="1" applyFont="1"/>
    <xf borderId="25" fillId="3" fontId="9" numFmtId="0" xfId="0" applyAlignment="1" applyBorder="1" applyFont="1">
      <alignment horizontal="center" vertical="center"/>
    </xf>
    <xf borderId="18" fillId="3" fontId="9" numFmtId="0" xfId="0" applyAlignment="1" applyBorder="1" applyFont="1">
      <alignment horizontal="left" shrinkToFit="0" vertical="center" wrapText="1"/>
    </xf>
    <xf borderId="18" fillId="3" fontId="5" numFmtId="0" xfId="0" applyBorder="1" applyFont="1"/>
    <xf borderId="17" fillId="3" fontId="5" numFmtId="0" xfId="0" applyBorder="1" applyFont="1"/>
    <xf borderId="19" fillId="3" fontId="5" numFmtId="0" xfId="0" applyBorder="1" applyFont="1"/>
    <xf borderId="20" fillId="3" fontId="5" numFmtId="0" xfId="0" applyBorder="1" applyFont="1"/>
    <xf borderId="13" fillId="0" fontId="6" numFmtId="0" xfId="0" applyAlignment="1" applyBorder="1" applyFont="1">
      <alignment horizontal="left" shrinkToFit="0" vertical="top" wrapText="1"/>
    </xf>
    <xf borderId="12" fillId="0" fontId="6" numFmtId="0" xfId="0" applyAlignment="1" applyBorder="1" applyFont="1">
      <alignment horizontal="left" shrinkToFit="0" vertical="top" wrapText="1"/>
    </xf>
    <xf borderId="0" fillId="0" fontId="5" numFmtId="0" xfId="0" applyFont="1"/>
    <xf borderId="1" fillId="0" fontId="6" numFmtId="0" xfId="0" applyAlignment="1" applyBorder="1" applyFont="1">
      <alignment horizontal="left" shrinkToFit="0" vertical="top" wrapText="1"/>
    </xf>
    <xf borderId="25" fillId="3" fontId="10" numFmtId="0" xfId="0" applyAlignment="1" applyBorder="1" applyFont="1">
      <alignment horizontal="center" vertical="center"/>
    </xf>
    <xf borderId="18" fillId="3" fontId="10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horizontal="left" shrinkToFit="0" vertical="center" wrapText="1"/>
    </xf>
    <xf borderId="1" fillId="0" fontId="6" numFmtId="0" xfId="0" applyAlignment="1" applyBorder="1" applyFont="1">
      <alignment horizontal="center" vertical="center"/>
    </xf>
    <xf borderId="1" fillId="0" fontId="8" numFmtId="0" xfId="0" applyBorder="1" applyFont="1"/>
    <xf borderId="25" fillId="7" fontId="10" numFmtId="0" xfId="0" applyAlignment="1" applyBorder="1" applyFont="1">
      <alignment horizontal="center" vertical="center"/>
    </xf>
    <xf borderId="19" fillId="7" fontId="10" numFmtId="0" xfId="0" applyAlignment="1" applyBorder="1" applyFont="1">
      <alignment horizontal="left" shrinkToFit="0" vertical="center" wrapText="1"/>
    </xf>
    <xf borderId="25" fillId="7" fontId="5" numFmtId="0" xfId="0" applyBorder="1" applyFont="1"/>
    <xf borderId="16" fillId="10" fontId="5" numFmtId="0" xfId="0" applyBorder="1" applyFont="1"/>
    <xf borderId="18" fillId="3" fontId="5" numFmtId="0" xfId="0" applyAlignment="1" applyBorder="1" applyFont="1">
      <alignment readingOrder="0"/>
    </xf>
    <xf borderId="13" fillId="0" fontId="5" numFmtId="0" xfId="0" applyAlignment="1" applyBorder="1" applyFont="1">
      <alignment readingOrder="0"/>
    </xf>
    <xf borderId="12" fillId="0" fontId="11" numFmtId="0" xfId="0" applyBorder="1" applyFont="1"/>
    <xf borderId="12" fillId="0" fontId="5" numFmtId="0" xfId="0" applyAlignment="1" applyBorder="1" applyFont="1">
      <alignment readingOrder="0"/>
    </xf>
    <xf borderId="0" fillId="0" fontId="12" numFmtId="0" xfId="0" applyFont="1"/>
    <xf borderId="12" fillId="0" fontId="12" numFmtId="0" xfId="0" applyBorder="1" applyFont="1"/>
    <xf borderId="18" fillId="7" fontId="10" numFmtId="0" xfId="0" applyAlignment="1" applyBorder="1" applyFont="1">
      <alignment horizontal="left" shrinkToFit="0" vertical="center" wrapText="1"/>
    </xf>
    <xf borderId="18" fillId="7" fontId="4" numFmtId="0" xfId="0" applyBorder="1" applyFont="1"/>
    <xf borderId="17" fillId="8" fontId="4" numFmtId="0" xfId="0" applyBorder="1" applyFont="1"/>
    <xf borderId="17" fillId="7" fontId="4" numFmtId="0" xfId="0" applyBorder="1" applyFont="1"/>
    <xf borderId="19" fillId="7" fontId="4" numFmtId="0" xfId="0" applyBorder="1" applyFont="1"/>
    <xf borderId="20" fillId="7" fontId="4" numFmtId="0" xfId="0" applyBorder="1" applyFont="1"/>
    <xf borderId="0" fillId="0" fontId="4" numFmtId="0" xfId="0" applyFont="1"/>
    <xf borderId="13" fillId="0" fontId="11" numFmtId="0" xfId="0" applyBorder="1" applyFont="1"/>
    <xf borderId="8" fillId="0" fontId="5" numFmtId="0" xfId="0" applyBorder="1" applyFont="1"/>
    <xf borderId="18" fillId="8" fontId="5" numFmtId="0" xfId="0" applyBorder="1" applyFont="1"/>
    <xf borderId="16" fillId="3" fontId="5" numFmtId="0" xfId="0" applyBorder="1" applyFont="1"/>
    <xf borderId="26" fillId="11" fontId="6" numFmtId="0" xfId="0" applyAlignment="1" applyBorder="1" applyFill="1" applyFont="1">
      <alignment horizontal="center" vertical="center"/>
    </xf>
    <xf borderId="12" fillId="11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left" vertical="center"/>
    </xf>
    <xf borderId="30" fillId="11" fontId="6" numFmtId="0" xfId="0" applyAlignment="1" applyBorder="1" applyFont="1">
      <alignment horizontal="center" vertical="center"/>
    </xf>
    <xf borderId="30" fillId="11" fontId="6" numFmtId="0" xfId="0" applyAlignment="1" applyBorder="1" applyFont="1">
      <alignment horizontal="left" vertical="center"/>
    </xf>
    <xf borderId="25" fillId="3" fontId="6" numFmtId="0" xfId="0" applyAlignment="1" applyBorder="1" applyFont="1">
      <alignment horizontal="center" vertical="center"/>
    </xf>
    <xf borderId="31" fillId="8" fontId="5" numFmtId="0" xfId="0" applyBorder="1" applyFont="1"/>
    <xf borderId="3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3" fillId="0" fontId="5" numFmtId="0" xfId="0" applyAlignment="1" applyBorder="1" applyFont="1">
      <alignment horizontal="center"/>
    </xf>
    <xf borderId="30" fillId="3" fontId="6" numFmtId="0" xfId="0" applyAlignment="1" applyBorder="1" applyFont="1">
      <alignment horizontal="left" shrinkToFit="0" vertical="center" wrapText="1"/>
    </xf>
    <xf borderId="29" fillId="11" fontId="6" numFmtId="0" xfId="0" applyAlignment="1" applyBorder="1" applyFont="1">
      <alignment horizontal="center" vertical="center"/>
    </xf>
    <xf borderId="15" fillId="8" fontId="10" numFmtId="0" xfId="0" applyAlignment="1" applyBorder="1" applyFont="1">
      <alignment horizontal="right" vertical="center"/>
    </xf>
    <xf borderId="18" fillId="8" fontId="10" numFmtId="0" xfId="0" applyAlignment="1" applyBorder="1" applyFont="1">
      <alignment vertical="center"/>
    </xf>
    <xf borderId="18" fillId="8" fontId="4" numFmtId="0" xfId="0" applyBorder="1" applyFont="1"/>
    <xf borderId="19" fillId="8" fontId="4" numFmtId="0" xfId="0" applyBorder="1" applyFont="1"/>
    <xf borderId="20" fillId="8" fontId="4" numFmtId="0" xfId="0" applyBorder="1" applyFont="1"/>
    <xf borderId="26" fillId="3" fontId="10" numFmtId="0" xfId="0" applyAlignment="1" applyBorder="1" applyFont="1">
      <alignment horizontal="left" shrinkToFit="0" vertical="center" wrapText="1"/>
    </xf>
    <xf borderId="9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12" fillId="3" fontId="10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center"/>
    </xf>
    <xf borderId="7" fillId="0" fontId="5" numFmtId="0" xfId="0" applyAlignment="1" applyBorder="1" applyFont="1">
      <alignment horizontal="center"/>
    </xf>
    <xf borderId="12" fillId="3" fontId="4" numFmtId="0" xfId="0" applyBorder="1" applyFont="1"/>
    <xf borderId="30" fillId="3" fontId="10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25" fillId="12" fontId="5" numFmtId="0" xfId="0" applyBorder="1" applyFill="1" applyFont="1"/>
    <xf borderId="32" fillId="12" fontId="13" numFmtId="0" xfId="0" applyAlignment="1" applyBorder="1" applyFont="1">
      <alignment horizontal="center"/>
    </xf>
    <xf borderId="33" fillId="0" fontId="2" numFmtId="0" xfId="0" applyBorder="1" applyFont="1"/>
    <xf borderId="34" fillId="0" fontId="2" numFmtId="0" xfId="0" applyBorder="1" applyFont="1"/>
    <xf borderId="17" fillId="12" fontId="13" numFmtId="0" xfId="0" applyAlignment="1" applyBorder="1" applyFont="1">
      <alignment horizontal="center"/>
    </xf>
    <xf borderId="18" fillId="12" fontId="14" numFmtId="0" xfId="0" applyBorder="1" applyFont="1"/>
    <xf borderId="19" fillId="12" fontId="14" numFmtId="0" xfId="0" applyBorder="1" applyFont="1"/>
    <xf borderId="20" fillId="12" fontId="14" numFmtId="0" xfId="0" applyBorder="1" applyFont="1"/>
    <xf borderId="9" fillId="0" fontId="3" numFmtId="0" xfId="0" applyAlignment="1" applyBorder="1" applyFont="1">
      <alignment horizontal="right"/>
    </xf>
    <xf borderId="11" fillId="0" fontId="3" numFmtId="0" xfId="0" applyAlignment="1" applyBorder="1" applyFont="1">
      <alignment horizontal="right"/>
    </xf>
    <xf borderId="5" fillId="0" fontId="3" numFmtId="0" xfId="0" applyAlignment="1" applyBorder="1" applyFont="1">
      <alignment horizontal="right" shrinkToFit="0" wrapText="1"/>
    </xf>
    <xf borderId="7" fillId="0" fontId="3" numFmtId="0" xfId="0" applyAlignment="1" applyBorder="1" applyFont="1">
      <alignment horizontal="right" shrinkToFit="0" wrapText="1"/>
    </xf>
    <xf borderId="35" fillId="12" fontId="3" numFmtId="0" xfId="0" applyAlignment="1" applyBorder="1" applyFont="1">
      <alignment horizontal="right"/>
    </xf>
    <xf borderId="36" fillId="0" fontId="2" numFmtId="0" xfId="0" applyBorder="1" applyFont="1"/>
    <xf borderId="37" fillId="0" fontId="2" numFmtId="0" xfId="0" applyBorder="1" applyFont="1"/>
    <xf borderId="38" fillId="12" fontId="3" numFmtId="0" xfId="0" applyAlignment="1" applyBorder="1" applyFont="1">
      <alignment horizontal="right"/>
    </xf>
    <xf borderId="30" fillId="12" fontId="5" numFmtId="0" xfId="0" applyBorder="1" applyFont="1"/>
    <xf borderId="39" fillId="12" fontId="5" numFmtId="0" xfId="0" applyBorder="1" applyFont="1"/>
    <xf borderId="12" fillId="13" fontId="5" numFmtId="0" xfId="0" applyBorder="1" applyFill="1" applyFont="1"/>
    <xf borderId="5" fillId="0" fontId="15" numFmtId="0" xfId="0" applyAlignment="1" applyBorder="1" applyFont="1">
      <alignment horizontal="center"/>
    </xf>
    <xf borderId="12" fillId="0" fontId="15" numFmtId="0" xfId="0" applyBorder="1" applyFont="1"/>
    <xf borderId="40" fillId="0" fontId="2" numFmtId="0" xfId="0" applyBorder="1" applyFont="1"/>
    <xf borderId="12" fillId="0" fontId="16" numFmtId="0" xfId="0" applyBorder="1" applyFont="1"/>
    <xf borderId="2" fillId="0" fontId="15" numFmtId="0" xfId="0" applyAlignment="1" applyBorder="1" applyFont="1">
      <alignment horizontal="center"/>
    </xf>
    <xf borderId="1" fillId="0" fontId="15" numFmtId="0" xfId="0" applyBorder="1" applyFont="1"/>
    <xf borderId="41" fillId="0" fontId="15" numFmtId="0" xfId="0" applyAlignment="1" applyBorder="1" applyFont="1">
      <alignment horizontal="center"/>
    </xf>
    <xf borderId="42" fillId="0" fontId="2" numFmtId="0" xfId="0" applyBorder="1" applyFont="1"/>
    <xf borderId="43" fillId="0" fontId="2" numFmtId="0" xfId="0" applyBorder="1" applyFont="1"/>
    <xf borderId="44" fillId="0" fontId="15" numFmtId="0" xfId="0" applyBorder="1" applyFont="1"/>
    <xf borderId="45" fillId="0" fontId="5" numFmtId="0" xfId="0" applyBorder="1" applyFont="1"/>
    <xf borderId="46" fillId="0" fontId="5" numFmtId="0" xfId="0" applyBorder="1" applyFont="1"/>
    <xf borderId="47" fillId="0" fontId="5" numFmtId="0" xfId="0" applyBorder="1" applyFont="1"/>
    <xf borderId="48" fillId="0" fontId="15" numFmtId="0" xfId="0" applyAlignment="1" applyBorder="1" applyFont="1">
      <alignment horizontal="left" shrinkToFit="0" vertical="top" wrapText="1"/>
    </xf>
    <xf borderId="49" fillId="0" fontId="5" numFmtId="0" xfId="0" applyBorder="1" applyFont="1"/>
    <xf borderId="50" fillId="0" fontId="15" numFmtId="0" xfId="0" applyAlignment="1" applyBorder="1" applyFont="1">
      <alignment horizontal="left" shrinkToFit="0" vertical="top" wrapText="1"/>
    </xf>
    <xf borderId="51" fillId="0" fontId="2" numFmtId="0" xfId="0" applyBorder="1" applyFont="1"/>
    <xf borderId="52" fillId="0" fontId="2" numFmtId="0" xfId="0" applyBorder="1" applyFont="1"/>
    <xf borderId="53" fillId="0" fontId="15" numFmtId="0" xfId="0" applyBorder="1" applyFont="1"/>
    <xf borderId="53" fillId="0" fontId="5" numFmtId="0" xfId="0" applyBorder="1" applyFont="1"/>
    <xf borderId="54" fillId="0" fontId="5" numFmtId="0" xfId="0" applyBorder="1" applyFont="1"/>
    <xf borderId="55" fillId="0" fontId="5" numFmtId="0" xfId="0" applyBorder="1" applyFont="1"/>
    <xf borderId="56" fillId="8" fontId="12" numFmtId="0" xfId="0" applyBorder="1" applyFont="1"/>
    <xf borderId="57" fillId="8" fontId="13" numFmtId="0" xfId="0" applyAlignment="1" applyBorder="1" applyFont="1">
      <alignment horizontal="center" vertical="center"/>
    </xf>
    <xf borderId="58" fillId="0" fontId="2" numFmtId="0" xfId="0" applyBorder="1" applyFont="1"/>
    <xf borderId="59" fillId="0" fontId="2" numFmtId="0" xfId="0" applyBorder="1" applyFont="1"/>
    <xf borderId="56" fillId="14" fontId="12" numFmtId="0" xfId="0" applyBorder="1" applyFill="1" applyFont="1"/>
    <xf borderId="1" fillId="0" fontId="12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shrinkToFit="0" textRotation="90" wrapText="1"/>
    </xf>
    <xf borderId="5" fillId="7" fontId="12" numFmtId="0" xfId="0" applyAlignment="1" applyBorder="1" applyFont="1">
      <alignment shrinkToFit="0" wrapText="1"/>
    </xf>
    <xf borderId="1" fillId="7" fontId="12" numFmtId="0" xfId="0" applyAlignment="1" applyBorder="1" applyFont="1">
      <alignment shrinkToFit="0" wrapText="1"/>
    </xf>
    <xf borderId="1" fillId="15" fontId="12" numFmtId="0" xfId="0" applyAlignment="1" applyBorder="1" applyFill="1" applyFont="1">
      <alignment shrinkToFit="0" wrapText="1"/>
    </xf>
    <xf borderId="60" fillId="0" fontId="2" numFmtId="0" xfId="0" applyBorder="1" applyFont="1"/>
    <xf borderId="12" fillId="7" fontId="12" numFmtId="0" xfId="0" applyBorder="1" applyFont="1"/>
    <xf borderId="12" fillId="7" fontId="12" numFmtId="0" xfId="0" applyAlignment="1" applyBorder="1" applyFont="1">
      <alignment shrinkToFit="0" wrapText="1"/>
    </xf>
    <xf borderId="29" fillId="7" fontId="12" numFmtId="0" xfId="0" applyBorder="1" applyFont="1"/>
    <xf borderId="0" fillId="0" fontId="17" numFmtId="0" xfId="0" applyFont="1"/>
    <xf borderId="12" fillId="15" fontId="12" numFmtId="0" xfId="0" applyAlignment="1" applyBorder="1" applyFont="1">
      <alignment shrinkToFit="0" wrapText="1"/>
    </xf>
    <xf borderId="12" fillId="15" fontId="12" numFmtId="0" xfId="0" applyBorder="1" applyFont="1"/>
    <xf borderId="12" fillId="0" fontId="12" numFmtId="0" xfId="0" applyAlignment="1" applyBorder="1" applyFont="1">
      <alignment shrinkToFit="0" wrapText="1"/>
    </xf>
    <xf borderId="5" fillId="0" fontId="12" numFmtId="0" xfId="0" applyBorder="1" applyFont="1"/>
    <xf borderId="0" fillId="0" fontId="12" numFmtId="0" xfId="0" applyAlignment="1" applyFont="1">
      <alignment horizontal="center"/>
    </xf>
    <xf borderId="12" fillId="16" fontId="17" numFmtId="0" xfId="0" applyAlignment="1" applyBorder="1" applyFill="1" applyFont="1">
      <alignment horizontal="left" shrinkToFit="0" vertical="top" wrapText="1"/>
    </xf>
    <xf borderId="12" fillId="16" fontId="17" numFmtId="0" xfId="0" applyBorder="1" applyFont="1"/>
    <xf borderId="12" fillId="5" fontId="17" numFmtId="0" xfId="0" applyAlignment="1" applyBorder="1" applyFont="1">
      <alignment vertical="top"/>
    </xf>
    <xf borderId="12" fillId="15" fontId="17" numFmtId="0" xfId="0" applyAlignment="1" applyBorder="1" applyFont="1">
      <alignment vertical="top"/>
    </xf>
    <xf borderId="12" fillId="17" fontId="17" numFmtId="0" xfId="0" applyAlignment="1" applyBorder="1" applyFill="1" applyFont="1">
      <alignment vertical="top"/>
    </xf>
    <xf borderId="29" fillId="15" fontId="17" numFmtId="0" xfId="0" applyAlignment="1" applyBorder="1" applyFont="1">
      <alignment vertical="top"/>
    </xf>
    <xf borderId="0" fillId="0" fontId="17" numFmtId="0" xfId="0" applyAlignment="1" applyFont="1">
      <alignment horizontal="left" shrinkToFit="0" vertical="top" wrapText="1"/>
    </xf>
    <xf borderId="12" fillId="0" fontId="17" numFmtId="0" xfId="0" applyAlignment="1" applyBorder="1" applyFont="1">
      <alignment vertical="top"/>
    </xf>
    <xf borderId="0" fillId="0" fontId="18" numFmtId="1" xfId="0" applyFont="1" applyNumberFormat="1"/>
    <xf borderId="0" fillId="0" fontId="18" numFmtId="0" xfId="0" applyFont="1"/>
    <xf borderId="12" fillId="0" fontId="12" numFmtId="0" xfId="0" applyAlignment="1" applyBorder="1" applyFont="1">
      <alignment horizontal="left" shrinkToFit="0" vertical="top" wrapText="1"/>
    </xf>
    <xf borderId="12" fillId="0" fontId="12" numFmtId="0" xfId="0" applyAlignment="1" applyBorder="1" applyFont="1">
      <alignment vertical="top"/>
    </xf>
    <xf borderId="12" fillId="18" fontId="12" numFmtId="0" xfId="0" applyAlignment="1" applyBorder="1" applyFill="1" applyFont="1">
      <alignment vertical="top"/>
    </xf>
    <xf borderId="12" fillId="17" fontId="12" numFmtId="0" xfId="0" applyAlignment="1" applyBorder="1" applyFont="1">
      <alignment vertical="top"/>
    </xf>
    <xf borderId="12" fillId="15" fontId="12" numFmtId="0" xfId="0" applyAlignment="1" applyBorder="1" applyFont="1">
      <alignment vertical="top"/>
    </xf>
    <xf borderId="29" fillId="15" fontId="12" numFmtId="0" xfId="0" applyAlignment="1" applyBorder="1" applyFont="1">
      <alignment vertical="top"/>
    </xf>
    <xf borderId="0" fillId="0" fontId="12" numFmtId="0" xfId="0" applyAlignment="1" applyFont="1">
      <alignment shrinkToFit="0" vertical="top" wrapText="1"/>
    </xf>
    <xf borderId="12" fillId="0" fontId="18" numFmtId="0" xfId="0" applyAlignment="1" applyBorder="1" applyFont="1">
      <alignment horizontal="left" shrinkToFit="0" vertical="top" wrapText="1"/>
    </xf>
    <xf borderId="12" fillId="0" fontId="18" numFmtId="0" xfId="0" applyAlignment="1" applyBorder="1" applyFont="1">
      <alignment shrinkToFit="0" vertical="top" wrapText="1"/>
    </xf>
    <xf borderId="12" fillId="0" fontId="18" numFmtId="0" xfId="0" applyAlignment="1" applyBorder="1" applyFont="1">
      <alignment vertical="top"/>
    </xf>
    <xf borderId="12" fillId="15" fontId="18" numFmtId="0" xfId="0" applyAlignment="1" applyBorder="1" applyFont="1">
      <alignment vertical="top"/>
    </xf>
    <xf borderId="12" fillId="17" fontId="18" numFmtId="0" xfId="0" applyAlignment="1" applyBorder="1" applyFont="1">
      <alignment vertical="top"/>
    </xf>
    <xf borderId="29" fillId="15" fontId="18" numFmtId="0" xfId="0" applyAlignment="1" applyBorder="1" applyFont="1">
      <alignment vertical="top"/>
    </xf>
    <xf borderId="0" fillId="0" fontId="12" numFmtId="1" xfId="0" applyFont="1" applyNumberFormat="1"/>
    <xf borderId="0" fillId="0" fontId="18" numFmtId="0" xfId="0" applyAlignment="1" applyFont="1">
      <alignment shrinkToFit="0" vertical="top" wrapText="1"/>
    </xf>
    <xf borderId="12" fillId="0" fontId="18" numFmtId="0" xfId="0" applyBorder="1" applyFont="1"/>
    <xf borderId="12" fillId="19" fontId="12" numFmtId="0" xfId="0" applyAlignment="1" applyBorder="1" applyFill="1" applyFont="1">
      <alignment vertical="top"/>
    </xf>
    <xf borderId="12" fillId="20" fontId="12" numFmtId="0" xfId="0" applyAlignment="1" applyBorder="1" applyFill="1" applyFont="1">
      <alignment horizontal="left" shrinkToFit="0" vertical="top" wrapText="1"/>
    </xf>
    <xf borderId="12" fillId="4" fontId="12" numFmtId="0" xfId="0" applyAlignment="1" applyBorder="1" applyFont="1">
      <alignment vertical="top"/>
    </xf>
    <xf borderId="12" fillId="20" fontId="18" numFmtId="0" xfId="0" applyAlignment="1" applyBorder="1" applyFont="1">
      <alignment vertical="top"/>
    </xf>
    <xf borderId="0" fillId="0" fontId="12" numFmtId="0" xfId="0" applyAlignment="1" applyFont="1">
      <alignment vertical="center"/>
    </xf>
    <xf borderId="12" fillId="20" fontId="12" numFmtId="0" xfId="0" applyAlignment="1" applyBorder="1" applyFont="1">
      <alignment vertical="top"/>
    </xf>
    <xf borderId="12" fillId="18" fontId="18" numFmtId="0" xfId="0" applyAlignment="1" applyBorder="1" applyFont="1">
      <alignment vertical="top"/>
    </xf>
    <xf borderId="12" fillId="21" fontId="12" numFmtId="0" xfId="0" applyAlignment="1" applyBorder="1" applyFill="1" applyFont="1">
      <alignment horizontal="left" shrinkToFit="0" vertical="top" wrapText="1"/>
    </xf>
    <xf borderId="12" fillId="21" fontId="12" numFmtId="0" xfId="0" applyAlignment="1" applyBorder="1" applyFont="1">
      <alignment vertical="top"/>
    </xf>
    <xf borderId="12" fillId="21" fontId="18" numFmtId="0" xfId="0" applyAlignment="1" applyBorder="1" applyFont="1">
      <alignment vertical="top"/>
    </xf>
    <xf borderId="12" fillId="13" fontId="12" numFmtId="0" xfId="0" applyAlignment="1" applyBorder="1" applyFont="1">
      <alignment horizontal="left" shrinkToFit="0" vertical="top" wrapText="1"/>
    </xf>
    <xf borderId="12" fillId="13" fontId="12" numFmtId="0" xfId="0" applyAlignment="1" applyBorder="1" applyFont="1">
      <alignment vertical="top"/>
    </xf>
    <xf borderId="12" fillId="13" fontId="18" numFmtId="0" xfId="0" applyAlignment="1" applyBorder="1" applyFont="1">
      <alignment vertical="top"/>
    </xf>
    <xf borderId="0" fillId="0" fontId="12" numFmtId="0" xfId="0" applyAlignment="1" applyFont="1">
      <alignment vertical="top"/>
    </xf>
    <xf borderId="0" fillId="0" fontId="19" numFmtId="0" xfId="0" applyFont="1"/>
    <xf borderId="0" fillId="0" fontId="19" numFmtId="1" xfId="0" applyFont="1" applyNumberFormat="1"/>
    <xf borderId="0" fillId="0" fontId="19" numFmtId="0" xfId="0" applyAlignment="1" applyFont="1">
      <alignment shrinkToFit="0" vertical="top" wrapText="1"/>
    </xf>
    <xf borderId="12" fillId="3" fontId="12" numFmtId="0" xfId="0" applyAlignment="1" applyBorder="1" applyFont="1">
      <alignment horizontal="left" shrinkToFit="0" vertical="top" wrapText="1"/>
    </xf>
    <xf borderId="61" fillId="3" fontId="10" numFmtId="0" xfId="0" applyAlignment="1" applyBorder="1" applyFont="1">
      <alignment horizontal="left" shrinkToFit="0" vertical="center" wrapText="1"/>
    </xf>
    <xf borderId="12" fillId="3" fontId="12" numFmtId="0" xfId="0" applyAlignment="1" applyBorder="1" applyFont="1">
      <alignment vertical="top"/>
    </xf>
    <xf borderId="0" fillId="0" fontId="17" numFmtId="1" xfId="0" applyFont="1" applyNumberFormat="1"/>
    <xf borderId="12" fillId="9" fontId="12" numFmtId="0" xfId="0" applyAlignment="1" applyBorder="1" applyFont="1">
      <alignment horizontal="left" shrinkToFit="0" vertical="top" wrapText="1"/>
    </xf>
    <xf borderId="12" fillId="9" fontId="6" numFmtId="0" xfId="0" applyAlignment="1" applyBorder="1" applyFont="1">
      <alignment horizontal="left" shrinkToFit="0" vertical="top" wrapText="1"/>
    </xf>
    <xf borderId="12" fillId="9" fontId="12" numFmtId="0" xfId="0" applyAlignment="1" applyBorder="1" applyFont="1">
      <alignment vertical="top"/>
    </xf>
    <xf borderId="12" fillId="9" fontId="18" numFmtId="0" xfId="0" applyAlignment="1" applyBorder="1" applyFont="1">
      <alignment vertical="top"/>
    </xf>
    <xf borderId="12" fillId="5" fontId="12" numFmtId="0" xfId="0" applyAlignment="1" applyBorder="1" applyFont="1">
      <alignment horizontal="left" shrinkToFit="0" vertical="top" wrapText="1"/>
    </xf>
    <xf borderId="12" fillId="5" fontId="12" numFmtId="0" xfId="0" applyAlignment="1" applyBorder="1" applyFont="1">
      <alignment vertical="top"/>
    </xf>
    <xf borderId="12" fillId="5" fontId="18" numFmtId="0" xfId="0" applyAlignment="1" applyBorder="1" applyFont="1">
      <alignment vertical="top"/>
    </xf>
    <xf borderId="12" fillId="19" fontId="12" numFmtId="0" xfId="0" applyAlignment="1" applyBorder="1" applyFont="1">
      <alignment horizontal="left" shrinkToFit="0" vertical="top" wrapText="1"/>
    </xf>
    <xf borderId="12" fillId="19" fontId="18" numFmtId="0" xfId="0" applyAlignment="1" applyBorder="1" applyFont="1">
      <alignment vertical="top"/>
    </xf>
    <xf borderId="12" fillId="10" fontId="12" numFmtId="0" xfId="0" applyAlignment="1" applyBorder="1" applyFont="1">
      <alignment horizontal="left" shrinkToFit="0" vertical="top" wrapText="1"/>
    </xf>
    <xf borderId="12" fillId="10" fontId="12" numFmtId="0" xfId="0" applyAlignment="1" applyBorder="1" applyFont="1">
      <alignment vertical="top"/>
    </xf>
    <xf borderId="12" fillId="10" fontId="18" numFmtId="0" xfId="0" applyAlignment="1" applyBorder="1" applyFont="1">
      <alignment vertical="top"/>
    </xf>
    <xf borderId="12" fillId="19" fontId="17" numFmtId="0" xfId="0" applyAlignment="1" applyBorder="1" applyFont="1">
      <alignment vertical="top"/>
    </xf>
    <xf borderId="12" fillId="19" fontId="20" numFmtId="0" xfId="0" applyAlignment="1" applyBorder="1" applyFont="1">
      <alignment vertical="top"/>
    </xf>
    <xf borderId="12" fillId="17" fontId="20" numFmtId="0" xfId="0" applyAlignment="1" applyBorder="1" applyFont="1">
      <alignment vertical="top"/>
    </xf>
    <xf borderId="1" fillId="0" fontId="12" numFmtId="0" xfId="0" applyAlignment="1" applyBorder="1" applyFont="1">
      <alignment horizontal="left" shrinkToFit="0" vertical="top" wrapText="1"/>
    </xf>
    <xf borderId="1" fillId="0" fontId="12" numFmtId="0" xfId="0" applyAlignment="1" applyBorder="1" applyFont="1">
      <alignment vertical="top"/>
    </xf>
    <xf borderId="1" fillId="0" fontId="18" numFmtId="0" xfId="0" applyAlignment="1" applyBorder="1" applyFont="1">
      <alignment vertical="top"/>
    </xf>
    <xf borderId="12" fillId="3" fontId="18" numFmtId="0" xfId="0" applyAlignment="1" applyBorder="1" applyFont="1">
      <alignment vertical="top"/>
    </xf>
    <xf borderId="13" fillId="0" fontId="12" numFmtId="0" xfId="0" applyAlignment="1" applyBorder="1" applyFont="1">
      <alignment horizontal="left" shrinkToFit="0" vertical="top" wrapText="1"/>
    </xf>
    <xf borderId="13" fillId="0" fontId="12" numFmtId="0" xfId="0" applyAlignment="1" applyBorder="1" applyFont="1">
      <alignment vertical="top"/>
    </xf>
    <xf borderId="13" fillId="0" fontId="18" numFmtId="0" xfId="0" applyAlignment="1" applyBorder="1" applyFont="1">
      <alignment vertical="top"/>
    </xf>
    <xf borderId="7" fillId="0" fontId="12" numFmtId="0" xfId="0" applyAlignment="1" applyBorder="1" applyFont="1">
      <alignment vertical="top"/>
    </xf>
    <xf borderId="5" fillId="0" fontId="17" numFmtId="0" xfId="0" applyAlignment="1" applyBorder="1" applyFont="1">
      <alignment horizontal="left"/>
    </xf>
    <xf borderId="12" fillId="0" fontId="17" numFmtId="0" xfId="0" applyBorder="1" applyFont="1"/>
    <xf borderId="12" fillId="17" fontId="17" numFmtId="0" xfId="0" applyBorder="1" applyFont="1"/>
    <xf borderId="12" fillId="15" fontId="17" numFmtId="0" xfId="0" applyBorder="1" applyFont="1"/>
    <xf borderId="29" fillId="15" fontId="17" numFmtId="0" xfId="0" applyBorder="1" applyFont="1"/>
    <xf borderId="12" fillId="10" fontId="17" numFmtId="0" xfId="0" applyAlignment="1" applyBorder="1" applyFont="1">
      <alignment vertical="top"/>
    </xf>
    <xf borderId="12" fillId="8" fontId="17" numFmtId="0" xfId="0" applyAlignment="1" applyBorder="1" applyFont="1">
      <alignment vertical="top"/>
    </xf>
    <xf borderId="12" fillId="8" fontId="12" numFmtId="0" xfId="0" applyAlignment="1" applyBorder="1" applyFont="1">
      <alignment vertical="top"/>
    </xf>
    <xf borderId="12" fillId="8" fontId="18" numFmtId="0" xfId="0" applyAlignment="1" applyBorder="1" applyFont="1">
      <alignment vertical="top"/>
    </xf>
    <xf borderId="12" fillId="8" fontId="12" numFmtId="0" xfId="0" applyAlignment="1" applyBorder="1" applyFont="1">
      <alignment horizontal="left" shrinkToFit="0" vertical="top" wrapText="1"/>
    </xf>
    <xf borderId="12" fillId="10" fontId="20" numFmtId="0" xfId="0" applyAlignment="1" applyBorder="1" applyFont="1">
      <alignment vertical="top"/>
    </xf>
    <xf borderId="12" fillId="8" fontId="20" numFmtId="0" xfId="0" applyAlignment="1" applyBorder="1" applyFont="1">
      <alignment vertical="top"/>
    </xf>
    <xf borderId="30" fillId="10" fontId="12" numFmtId="0" xfId="0" applyAlignment="1" applyBorder="1" applyFont="1">
      <alignment vertical="top"/>
    </xf>
    <xf borderId="30" fillId="10" fontId="18" numFmtId="0" xfId="0" applyAlignment="1" applyBorder="1" applyFont="1">
      <alignment vertical="top"/>
    </xf>
    <xf borderId="30" fillId="8" fontId="18" numFmtId="0" xfId="0" applyAlignment="1" applyBorder="1" applyFont="1">
      <alignment vertical="top"/>
    </xf>
    <xf borderId="26" fillId="10" fontId="18" numFmtId="0" xfId="0" applyAlignment="1" applyBorder="1" applyFont="1">
      <alignment vertical="top"/>
    </xf>
    <xf borderId="26" fillId="8" fontId="18" numFmtId="0" xfId="0" applyAlignment="1" applyBorder="1" applyFont="1">
      <alignment vertical="top"/>
    </xf>
    <xf borderId="12" fillId="10" fontId="17" numFmtId="0" xfId="0" applyBorder="1" applyFont="1"/>
    <xf borderId="12" fillId="8" fontId="17" numFmtId="0" xfId="0" applyBorder="1" applyFont="1"/>
    <xf borderId="30" fillId="17" fontId="12" numFmtId="0" xfId="0" applyAlignment="1" applyBorder="1" applyFont="1">
      <alignment vertical="top"/>
    </xf>
    <xf borderId="26" fillId="17" fontId="18" numFmtId="0" xfId="0" applyAlignment="1" applyBorder="1" applyFont="1">
      <alignment vertical="top"/>
    </xf>
    <xf borderId="12" fillId="17" fontId="12" numFmtId="0" xfId="0" applyAlignment="1" applyBorder="1" applyFont="1">
      <alignment horizontal="left" shrinkToFit="0" vertical="top" wrapText="1"/>
    </xf>
    <xf borderId="12" fillId="22" fontId="17" numFmtId="0" xfId="0" applyAlignment="1" applyBorder="1" applyFill="1" applyFont="1">
      <alignment vertical="top"/>
    </xf>
    <xf borderId="12" fillId="23" fontId="17" numFmtId="0" xfId="0" applyAlignment="1" applyBorder="1" applyFill="1" applyFont="1">
      <alignment vertical="top"/>
    </xf>
    <xf borderId="12" fillId="22" fontId="12" numFmtId="0" xfId="0" applyAlignment="1" applyBorder="1" applyFont="1">
      <alignment vertical="top"/>
    </xf>
    <xf borderId="12" fillId="23" fontId="12" numFmtId="0" xfId="0" applyAlignment="1" applyBorder="1" applyFont="1">
      <alignment vertical="top"/>
    </xf>
    <xf borderId="12" fillId="22" fontId="18" numFmtId="0" xfId="0" applyAlignment="1" applyBorder="1" applyFont="1">
      <alignment vertical="top"/>
    </xf>
    <xf borderId="12" fillId="23" fontId="18" numFmtId="0" xfId="0" applyAlignment="1" applyBorder="1" applyFont="1">
      <alignment vertical="top"/>
    </xf>
    <xf borderId="12" fillId="22" fontId="20" numFmtId="0" xfId="0" applyAlignment="1" applyBorder="1" applyFont="1">
      <alignment vertical="top"/>
    </xf>
    <xf borderId="12" fillId="23" fontId="20" numFmtId="0" xfId="0" applyAlignment="1" applyBorder="1" applyFont="1">
      <alignment vertical="top"/>
    </xf>
    <xf borderId="30" fillId="22" fontId="18" numFmtId="0" xfId="0" applyAlignment="1" applyBorder="1" applyFont="1">
      <alignment vertical="top"/>
    </xf>
    <xf borderId="30" fillId="17" fontId="18" numFmtId="0" xfId="0" applyAlignment="1" applyBorder="1" applyFont="1">
      <alignment vertical="top"/>
    </xf>
    <xf borderId="30" fillId="23" fontId="18" numFmtId="0" xfId="0" applyAlignment="1" applyBorder="1" applyFont="1">
      <alignment vertical="top"/>
    </xf>
    <xf borderId="26" fillId="22" fontId="18" numFmtId="0" xfId="0" applyAlignment="1" applyBorder="1" applyFont="1">
      <alignment vertical="top"/>
    </xf>
    <xf borderId="26" fillId="23" fontId="18" numFmtId="0" xfId="0" applyAlignment="1" applyBorder="1" applyFont="1">
      <alignment vertical="top"/>
    </xf>
    <xf borderId="12" fillId="22" fontId="12" numFmtId="0" xfId="0" applyAlignment="1" applyBorder="1" applyFont="1">
      <alignment horizontal="left" shrinkToFit="0" vertical="top" wrapText="1"/>
    </xf>
    <xf borderId="12" fillId="22" fontId="17" numFmtId="0" xfId="0" applyBorder="1" applyFont="1"/>
    <xf borderId="12" fillId="23" fontId="17" numFmtId="0" xfId="0" applyBorder="1" applyFont="1"/>
    <xf borderId="62" fillId="0" fontId="5" numFmtId="0" xfId="0" applyBorder="1" applyFont="1"/>
    <xf borderId="44" fillId="12" fontId="5" numFmtId="0" xfId="0" applyAlignment="1" applyBorder="1" applyFont="1">
      <alignment horizontal="left" textRotation="90"/>
    </xf>
    <xf borderId="46" fillId="0" fontId="5" numFmtId="0" xfId="0" applyAlignment="1" applyBorder="1" applyFont="1">
      <alignment horizontal="center"/>
    </xf>
    <xf borderId="63" fillId="0" fontId="2" numFmtId="0" xfId="0" applyBorder="1" applyFont="1"/>
    <xf borderId="64" fillId="0" fontId="2" numFmtId="0" xfId="0" applyBorder="1" applyFont="1"/>
    <xf borderId="12" fillId="0" fontId="5" numFmtId="0" xfId="0" applyAlignment="1" applyBorder="1" applyFont="1">
      <alignment textRotation="90"/>
    </xf>
    <xf borderId="49" fillId="0" fontId="5" numFmtId="0" xfId="0" applyAlignment="1" applyBorder="1" applyFont="1">
      <alignment textRotation="90"/>
    </xf>
    <xf borderId="65" fillId="0" fontId="2" numFmtId="0" xfId="0" applyBorder="1" applyFont="1"/>
    <xf borderId="66" fillId="0" fontId="5" numFmtId="0" xfId="0" applyBorder="1" applyFont="1"/>
    <xf borderId="48" fillId="0" fontId="5" numFmtId="0" xfId="0" applyAlignment="1" applyBorder="1" applyFont="1">
      <alignment horizontal="center"/>
    </xf>
    <xf borderId="67" fillId="0" fontId="2" numFmtId="0" xfId="0" applyBorder="1" applyFont="1"/>
    <xf borderId="68" fillId="0" fontId="5" numFmtId="0" xfId="0" applyBorder="1" applyFont="1"/>
    <xf borderId="1" fillId="14" fontId="5" numFmtId="0" xfId="0" applyBorder="1" applyFont="1"/>
    <xf borderId="1" fillId="17" fontId="5" numFmtId="0" xfId="0" applyBorder="1" applyFont="1"/>
    <xf borderId="69" fillId="14" fontId="5" numFmtId="0" xfId="0" applyBorder="1" applyFont="1"/>
    <xf borderId="70" fillId="0" fontId="2" numFmtId="0" xfId="0" applyBorder="1" applyFont="1"/>
    <xf borderId="1" fillId="5" fontId="5" numFmtId="0" xfId="0" applyBorder="1" applyFont="1"/>
    <xf borderId="56" fillId="5" fontId="5" numFmtId="0" xfId="0" applyBorder="1" applyFont="1"/>
    <xf borderId="1" fillId="5" fontId="5" numFmtId="0" xfId="0" applyAlignment="1" applyBorder="1" applyFont="1">
      <alignment horizontal="center" vertical="top"/>
    </xf>
    <xf borderId="1" fillId="5" fontId="5" numFmtId="0" xfId="0" applyAlignment="1" applyBorder="1" applyFont="1">
      <alignment horizontal="center"/>
    </xf>
    <xf borderId="1" fillId="8" fontId="5" numFmtId="0" xfId="0" applyAlignment="1" applyBorder="1" applyFont="1">
      <alignment horizontal="center"/>
    </xf>
    <xf borderId="56" fillId="17" fontId="5" numFmtId="0" xfId="0" applyBorder="1" applyFont="1"/>
    <xf borderId="1" fillId="17" fontId="5" numFmtId="0" xfId="0" applyAlignment="1" applyBorder="1" applyFont="1">
      <alignment horizontal="center" vertical="top"/>
    </xf>
    <xf borderId="1" fillId="8" fontId="5" numFmtId="0" xfId="0" applyAlignment="1" applyBorder="1" applyFont="1">
      <alignment horizontal="center" vertical="top"/>
    </xf>
    <xf borderId="1" fillId="17" fontId="5" numFmtId="0" xfId="0" applyAlignment="1" applyBorder="1" applyFont="1">
      <alignment horizontal="center"/>
    </xf>
    <xf borderId="1" fillId="22" fontId="5" numFmtId="0" xfId="0" applyAlignment="1" applyBorder="1" applyFont="1">
      <alignment horizontal="center"/>
    </xf>
    <xf borderId="1" fillId="22" fontId="5" numFmtId="0" xfId="0" applyBorder="1" applyFont="1"/>
    <xf borderId="1" fillId="23" fontId="5" numFmtId="0" xfId="0" applyBorder="1" applyFont="1"/>
    <xf borderId="69" fillId="0" fontId="5" numFmtId="0" xfId="0" applyBorder="1" applyFont="1"/>
    <xf borderId="71" fillId="0" fontId="2" numFmtId="0" xfId="0" applyBorder="1" applyFont="1"/>
    <xf borderId="72" fillId="0" fontId="2" numFmtId="0" xfId="0" applyBorder="1" applyFont="1"/>
    <xf borderId="73" fillId="0" fontId="2" numFmtId="0" xfId="0" applyBorder="1" applyFont="1"/>
    <xf borderId="56" fillId="14" fontId="21" numFmtId="0" xfId="0" applyBorder="1" applyFont="1"/>
    <xf borderId="0" fillId="0" fontId="22" numFmtId="0" xfId="0" applyFont="1"/>
    <xf borderId="56" fillId="8" fontId="5" numFmtId="0" xfId="0" applyBorder="1" applyFont="1"/>
    <xf borderId="56" fillId="23" fontId="11" numFmtId="0" xfId="0" applyBorder="1" applyFont="1"/>
    <xf borderId="56" fillId="2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F:\&#1052;&#1086;&#1094;&#1072;&#1082;%20(&#1052;&#1040;&#1051;&#1054;&#1054;&#1061;&#1058;&#1048;&#1053;&#1057;&#1050;&#1048;&#1049;)\&#1059;&#1095;&#1077;&#1073;&#1085;&#1099;&#1077;%20&#1087;&#1083;&#1072;&#1085;&#1099;%202016_2017\&#1057;&#1041;&#1054;&#1056;&#1053;&#1048;&#1050;%20&#1059;&#1063;&#1045;&#1041;&#1053;&#1067;&#1061;%20&#1055;&#1051;&#1040;&#1053;&#1054;&#1042;\&#1057;&#1055;&#1054;%20&#1057;&#1087;&#1077;&#1094;&#1080;&#1072;&#1083;&#1100;&#1085;&#1086;&#1089;&#1090;&#1080;\&#1058;&#1077;&#1093;&#1085;&#1086;&#1083;&#1086;&#1075;&#1080;&#1103;%20&#1084;&#1072;&#1096;&#1080;&#1085;&#1086;&#1089;&#1090;&#1088;&#1086;&#1077;&#1085;&#1080;&#1103;\&#1050;&#1086;&#1087;&#1080;&#1103;%20&#1101;&#1083;&#1077;&#1082;&#1090;&#1088;&#1086;&#1085;&#1085;&#1099;&#1081;%20&#1091;&#1095;&#1077;&#1073;&#1085;&#1099;&#1081;%20&#1087;&#1083;&#1072;&#1085;%20&#1080;%20&#1082;&#1072;&#1083;&#1077;&#1085;&#1076;&#1072;&#1088;&#1085;&#1099;&#1081;%20&#1075;&#1088;&#1072;&#1092;&#1080;&#1082;%20&#1058;&#1052;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ТЕХНОЛОГИИЯ МАШИНОСТРОЕНИЯ"/>
      <sheetName val="1курс календарный график "/>
      <sheetName val="2курс календарный график "/>
      <sheetName val="3курс календарный график "/>
      <sheetName val="4курс календарный график"/>
      <sheetName val="НАГРУЗКА ПРЕП НАЛАДЧИК МЕХ"/>
      <sheetName val="СВОД ПО НАГРУЗКЕ НАЛАДЧИК МЕХ"/>
      <sheetName val="431 331 КИПиА УЧЕБНЫЙ ПЛАН"/>
      <sheetName val="КИПиА СВОД по КУРСАМ"/>
      <sheetName val="CВОД ПО НАГРУЗКЕ КИПиА _x000a_"/>
      <sheetName val="ОБЩИЙ 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29"/>
    <col customWidth="1" min="2" max="2" width="31.43"/>
    <col customWidth="1" min="3" max="3" width="6.14"/>
    <col customWidth="1" min="4" max="4" width="5.57"/>
    <col customWidth="1" min="5" max="6" width="5.29"/>
    <col customWidth="1" min="7" max="8" width="8.0"/>
    <col customWidth="1" min="9" max="9" width="10.57"/>
    <col customWidth="1" min="10" max="10" width="12.0"/>
    <col customWidth="1" min="11" max="11" width="14.57"/>
    <col customWidth="1" min="12" max="16" width="8.71"/>
    <col customWidth="1" min="17" max="18" width="8.43"/>
    <col customWidth="1" min="19" max="19" width="9.14"/>
    <col customWidth="1" min="20" max="20" width="8.43"/>
    <col customWidth="1" min="21" max="21" width="9.0"/>
    <col customWidth="1" min="22" max="23" width="9.14"/>
    <col customWidth="1" min="24" max="24" width="10.29"/>
    <col customWidth="1" min="25" max="29" width="8.71"/>
  </cols>
  <sheetData>
    <row r="1" ht="15.0" customHeight="1">
      <c r="A1" s="1" t="s">
        <v>0</v>
      </c>
      <c r="B1" s="1" t="s">
        <v>1</v>
      </c>
      <c r="C1" s="2" t="s">
        <v>2</v>
      </c>
      <c r="D1" s="3"/>
      <c r="E1" s="3"/>
      <c r="F1" s="4"/>
      <c r="G1" s="5" t="s">
        <v>3</v>
      </c>
      <c r="H1" s="6"/>
      <c r="I1" s="6"/>
      <c r="J1" s="6"/>
      <c r="K1" s="6"/>
      <c r="L1" s="6"/>
      <c r="M1" s="6"/>
      <c r="N1" s="6"/>
      <c r="O1" s="7"/>
      <c r="P1" s="8" t="s">
        <v>4</v>
      </c>
      <c r="Q1" s="6"/>
      <c r="R1" s="6"/>
      <c r="S1" s="6"/>
      <c r="T1" s="6"/>
      <c r="U1" s="6"/>
      <c r="V1" s="6"/>
      <c r="W1" s="7"/>
      <c r="X1" s="9" t="s">
        <v>5</v>
      </c>
    </row>
    <row r="2" ht="15.0" customHeight="1">
      <c r="A2" s="10"/>
      <c r="B2" s="10"/>
      <c r="C2" s="11"/>
      <c r="D2" s="12"/>
      <c r="E2" s="12"/>
      <c r="F2" s="13"/>
      <c r="G2" s="9" t="s">
        <v>6</v>
      </c>
      <c r="H2" s="9" t="s">
        <v>7</v>
      </c>
      <c r="I2" s="5" t="s">
        <v>8</v>
      </c>
      <c r="J2" s="6"/>
      <c r="K2" s="6"/>
      <c r="L2" s="6"/>
      <c r="M2" s="6"/>
      <c r="N2" s="6"/>
      <c r="O2" s="7"/>
      <c r="P2" s="14" t="s">
        <v>9</v>
      </c>
      <c r="Q2" s="7"/>
      <c r="R2" s="15" t="s">
        <v>10</v>
      </c>
      <c r="S2" s="7"/>
      <c r="T2" s="16" t="s">
        <v>11</v>
      </c>
      <c r="U2" s="7"/>
      <c r="V2" s="15" t="s">
        <v>12</v>
      </c>
      <c r="W2" s="7"/>
      <c r="X2" s="10"/>
    </row>
    <row r="3" ht="54.0" customHeight="1">
      <c r="A3" s="10"/>
      <c r="B3" s="10"/>
      <c r="C3" s="1" t="s">
        <v>13</v>
      </c>
      <c r="D3" s="1" t="s">
        <v>14</v>
      </c>
      <c r="E3" s="1" t="s">
        <v>15</v>
      </c>
      <c r="F3" s="9" t="s">
        <v>16</v>
      </c>
      <c r="G3" s="10"/>
      <c r="H3" s="10"/>
      <c r="I3" s="5" t="s">
        <v>17</v>
      </c>
      <c r="J3" s="6"/>
      <c r="K3" s="7"/>
      <c r="L3" s="9" t="s">
        <v>18</v>
      </c>
      <c r="M3" s="9" t="s">
        <v>16</v>
      </c>
      <c r="N3" s="17" t="s">
        <v>19</v>
      </c>
      <c r="O3" s="9" t="s">
        <v>20</v>
      </c>
      <c r="P3" s="18" t="s">
        <v>21</v>
      </c>
      <c r="Q3" s="18" t="s">
        <v>22</v>
      </c>
      <c r="R3" s="18" t="s">
        <v>23</v>
      </c>
      <c r="S3" s="18" t="s">
        <v>24</v>
      </c>
      <c r="T3" s="18" t="s">
        <v>25</v>
      </c>
      <c r="U3" s="18" t="s">
        <v>26</v>
      </c>
      <c r="V3" s="18" t="s">
        <v>27</v>
      </c>
      <c r="W3" s="18" t="s">
        <v>28</v>
      </c>
      <c r="X3" s="10"/>
    </row>
    <row r="4" ht="105.0" customHeight="1">
      <c r="A4" s="19"/>
      <c r="B4" s="19"/>
      <c r="C4" s="19"/>
      <c r="D4" s="19"/>
      <c r="E4" s="19"/>
      <c r="F4" s="19"/>
      <c r="G4" s="10"/>
      <c r="H4" s="10"/>
      <c r="I4" s="1" t="s">
        <v>29</v>
      </c>
      <c r="J4" s="1" t="s">
        <v>30</v>
      </c>
      <c r="K4" s="1" t="s">
        <v>31</v>
      </c>
      <c r="L4" s="19"/>
      <c r="M4" s="19"/>
      <c r="N4" s="20"/>
      <c r="O4" s="19"/>
      <c r="P4" s="21">
        <v>17.0</v>
      </c>
      <c r="Q4" s="21" t="s">
        <v>32</v>
      </c>
      <c r="R4" s="21" t="s">
        <v>33</v>
      </c>
      <c r="S4" s="21" t="s">
        <v>34</v>
      </c>
      <c r="T4" s="21" t="s">
        <v>35</v>
      </c>
      <c r="U4" s="21" t="s">
        <v>36</v>
      </c>
      <c r="V4" s="21" t="s">
        <v>37</v>
      </c>
      <c r="W4" s="21" t="s">
        <v>38</v>
      </c>
      <c r="X4" s="10"/>
    </row>
    <row r="5">
      <c r="A5" s="22" t="s">
        <v>39</v>
      </c>
      <c r="B5" s="23"/>
      <c r="C5" s="23"/>
      <c r="D5" s="23"/>
      <c r="E5" s="24"/>
      <c r="F5" s="25"/>
      <c r="G5" s="26">
        <f>G6+G24</f>
        <v>5382</v>
      </c>
      <c r="H5" s="26"/>
      <c r="I5" s="26">
        <f t="shared" ref="I5:X5" si="1">I6+I24</f>
        <v>3996</v>
      </c>
      <c r="J5" s="26">
        <f t="shared" si="1"/>
        <v>1956</v>
      </c>
      <c r="K5" s="26">
        <f t="shared" si="1"/>
        <v>2023</v>
      </c>
      <c r="L5" s="26">
        <f t="shared" si="1"/>
        <v>1368</v>
      </c>
      <c r="M5" s="26">
        <f t="shared" si="1"/>
        <v>90</v>
      </c>
      <c r="N5" s="26">
        <f t="shared" si="1"/>
        <v>0</v>
      </c>
      <c r="O5" s="26">
        <f t="shared" si="1"/>
        <v>18</v>
      </c>
      <c r="P5" s="26">
        <f t="shared" si="1"/>
        <v>612</v>
      </c>
      <c r="Q5" s="26">
        <f t="shared" si="1"/>
        <v>792</v>
      </c>
      <c r="R5" s="26">
        <f t="shared" si="1"/>
        <v>612</v>
      </c>
      <c r="S5" s="26">
        <f t="shared" si="1"/>
        <v>828</v>
      </c>
      <c r="T5" s="26">
        <f t="shared" si="1"/>
        <v>576</v>
      </c>
      <c r="U5" s="26">
        <f t="shared" si="1"/>
        <v>864</v>
      </c>
      <c r="V5" s="26">
        <f t="shared" si="1"/>
        <v>576</v>
      </c>
      <c r="W5" s="27">
        <f t="shared" si="1"/>
        <v>612</v>
      </c>
      <c r="X5" s="28">
        <f t="shared" si="1"/>
        <v>1296</v>
      </c>
    </row>
    <row r="6" ht="23.25" customHeight="1">
      <c r="A6" s="29" t="s">
        <v>40</v>
      </c>
      <c r="B6" s="30" t="s">
        <v>41</v>
      </c>
      <c r="C6" s="31">
        <f t="shared" ref="C6:D6" si="2">C7+C18</f>
        <v>5</v>
      </c>
      <c r="D6" s="31">
        <f t="shared" si="2"/>
        <v>9</v>
      </c>
      <c r="E6" s="31">
        <f>E7+E18+E22</f>
        <v>2</v>
      </c>
      <c r="F6" s="31">
        <f>F7+F18</f>
        <v>0</v>
      </c>
      <c r="G6" s="32">
        <f t="shared" ref="G6:G11" si="4">I6+L6+M6+N6+O6</f>
        <v>1404</v>
      </c>
      <c r="H6" s="33">
        <f t="shared" ref="H6:X6" si="3">H7+H18+H22</f>
        <v>0</v>
      </c>
      <c r="I6" s="34">
        <f t="shared" si="3"/>
        <v>1404</v>
      </c>
      <c r="J6" s="34">
        <f t="shared" si="3"/>
        <v>627</v>
      </c>
      <c r="K6" s="34">
        <f t="shared" si="3"/>
        <v>760</v>
      </c>
      <c r="L6" s="34">
        <f t="shared" si="3"/>
        <v>0</v>
      </c>
      <c r="M6" s="34">
        <f t="shared" si="3"/>
        <v>0</v>
      </c>
      <c r="N6" s="34">
        <f t="shared" si="3"/>
        <v>0</v>
      </c>
      <c r="O6" s="34">
        <f t="shared" si="3"/>
        <v>0</v>
      </c>
      <c r="P6" s="34">
        <f t="shared" si="3"/>
        <v>612</v>
      </c>
      <c r="Q6" s="34">
        <f t="shared" si="3"/>
        <v>792</v>
      </c>
      <c r="R6" s="34">
        <f t="shared" si="3"/>
        <v>0</v>
      </c>
      <c r="S6" s="34">
        <f t="shared" si="3"/>
        <v>0</v>
      </c>
      <c r="T6" s="34">
        <f t="shared" si="3"/>
        <v>0</v>
      </c>
      <c r="U6" s="34">
        <f t="shared" si="3"/>
        <v>0</v>
      </c>
      <c r="V6" s="34">
        <f t="shared" si="3"/>
        <v>0</v>
      </c>
      <c r="W6" s="33">
        <f t="shared" si="3"/>
        <v>0</v>
      </c>
      <c r="X6" s="33">
        <f t="shared" si="3"/>
        <v>0</v>
      </c>
    </row>
    <row r="7">
      <c r="A7" s="35" t="s">
        <v>42</v>
      </c>
      <c r="B7" s="36" t="s">
        <v>43</v>
      </c>
      <c r="C7" s="37">
        <v>3.0</v>
      </c>
      <c r="D7" s="37">
        <v>8.0</v>
      </c>
      <c r="E7" s="37">
        <v>1.0</v>
      </c>
      <c r="F7" s="37"/>
      <c r="G7" s="38">
        <f t="shared" si="4"/>
        <v>780</v>
      </c>
      <c r="H7" s="37">
        <f t="shared" ref="H7:X7" si="5">SUM(H8:H17)</f>
        <v>0</v>
      </c>
      <c r="I7" s="39">
        <f t="shared" si="5"/>
        <v>780</v>
      </c>
      <c r="J7" s="39">
        <f t="shared" si="5"/>
        <v>359</v>
      </c>
      <c r="K7" s="39">
        <f t="shared" si="5"/>
        <v>421</v>
      </c>
      <c r="L7" s="39">
        <f t="shared" si="5"/>
        <v>0</v>
      </c>
      <c r="M7" s="39">
        <f t="shared" si="5"/>
        <v>0</v>
      </c>
      <c r="N7" s="39">
        <f t="shared" si="5"/>
        <v>0</v>
      </c>
      <c r="O7" s="39">
        <f t="shared" si="5"/>
        <v>0</v>
      </c>
      <c r="P7" s="39">
        <f t="shared" si="5"/>
        <v>340</v>
      </c>
      <c r="Q7" s="39">
        <f t="shared" si="5"/>
        <v>440</v>
      </c>
      <c r="R7" s="39">
        <f t="shared" si="5"/>
        <v>0</v>
      </c>
      <c r="S7" s="39">
        <f t="shared" si="5"/>
        <v>0</v>
      </c>
      <c r="T7" s="39">
        <f t="shared" si="5"/>
        <v>0</v>
      </c>
      <c r="U7" s="39">
        <f t="shared" si="5"/>
        <v>0</v>
      </c>
      <c r="V7" s="39">
        <f t="shared" si="5"/>
        <v>0</v>
      </c>
      <c r="W7" s="37">
        <f t="shared" si="5"/>
        <v>0</v>
      </c>
      <c r="X7" s="40">
        <f t="shared" si="5"/>
        <v>0</v>
      </c>
    </row>
    <row r="8">
      <c r="A8" s="41" t="s">
        <v>44</v>
      </c>
      <c r="B8" s="42" t="s">
        <v>45</v>
      </c>
      <c r="C8" s="43">
        <v>2.0</v>
      </c>
      <c r="D8" s="43"/>
      <c r="E8" s="43"/>
      <c r="F8" s="43"/>
      <c r="G8" s="44">
        <f t="shared" si="4"/>
        <v>78</v>
      </c>
      <c r="H8" s="43"/>
      <c r="I8" s="43">
        <f t="shared" ref="I8:I17" si="6">SUM(P8:X8)</f>
        <v>78</v>
      </c>
      <c r="J8" s="43">
        <f t="shared" ref="J8:J17" si="7">I8-K8</f>
        <v>46</v>
      </c>
      <c r="K8" s="43">
        <v>32.0</v>
      </c>
      <c r="L8" s="43"/>
      <c r="M8" s="43"/>
      <c r="N8" s="43"/>
      <c r="O8" s="43"/>
      <c r="P8" s="43">
        <v>34.0</v>
      </c>
      <c r="Q8" s="43">
        <v>44.0</v>
      </c>
      <c r="R8" s="43"/>
      <c r="S8" s="43"/>
      <c r="T8" s="43"/>
      <c r="U8" s="43"/>
      <c r="V8" s="43"/>
      <c r="W8" s="45"/>
      <c r="X8" s="43"/>
    </row>
    <row r="9">
      <c r="A9" s="46" t="s">
        <v>46</v>
      </c>
      <c r="B9" s="47" t="s">
        <v>47</v>
      </c>
      <c r="C9" s="48"/>
      <c r="D9" s="48">
        <v>2.0</v>
      </c>
      <c r="E9" s="48"/>
      <c r="F9" s="48"/>
      <c r="G9" s="49">
        <f t="shared" si="4"/>
        <v>117</v>
      </c>
      <c r="H9" s="48"/>
      <c r="I9" s="43">
        <f t="shared" si="6"/>
        <v>117</v>
      </c>
      <c r="J9" s="43">
        <f t="shared" si="7"/>
        <v>68</v>
      </c>
      <c r="K9" s="48">
        <v>49.0</v>
      </c>
      <c r="L9" s="48"/>
      <c r="M9" s="48"/>
      <c r="N9" s="48"/>
      <c r="O9" s="48"/>
      <c r="P9" s="48">
        <v>51.0</v>
      </c>
      <c r="Q9" s="48">
        <v>66.0</v>
      </c>
      <c r="R9" s="48"/>
      <c r="S9" s="48"/>
      <c r="T9" s="48"/>
      <c r="U9" s="48"/>
      <c r="V9" s="48"/>
      <c r="W9" s="50"/>
      <c r="X9" s="48"/>
    </row>
    <row r="10">
      <c r="A10" s="46" t="s">
        <v>48</v>
      </c>
      <c r="B10" s="51" t="s">
        <v>49</v>
      </c>
      <c r="C10" s="48">
        <v>2.0</v>
      </c>
      <c r="D10" s="48"/>
      <c r="E10" s="48"/>
      <c r="F10" s="48"/>
      <c r="G10" s="49">
        <f t="shared" si="4"/>
        <v>117</v>
      </c>
      <c r="H10" s="48"/>
      <c r="I10" s="43">
        <f t="shared" si="6"/>
        <v>117</v>
      </c>
      <c r="J10" s="43">
        <f t="shared" si="7"/>
        <v>0</v>
      </c>
      <c r="K10" s="52">
        <v>117.0</v>
      </c>
      <c r="L10" s="48"/>
      <c r="M10" s="48"/>
      <c r="N10" s="48"/>
      <c r="O10" s="48"/>
      <c r="P10" s="48">
        <v>51.0</v>
      </c>
      <c r="Q10" s="48">
        <v>66.0</v>
      </c>
      <c r="R10" s="48"/>
      <c r="S10" s="48"/>
      <c r="T10" s="48"/>
      <c r="U10" s="48"/>
      <c r="V10" s="48"/>
      <c r="W10" s="50"/>
      <c r="X10" s="48"/>
    </row>
    <row r="11">
      <c r="A11" s="46" t="s">
        <v>50</v>
      </c>
      <c r="B11" s="51" t="s">
        <v>51</v>
      </c>
      <c r="C11" s="48">
        <v>2.0</v>
      </c>
      <c r="D11" s="48"/>
      <c r="E11" s="48"/>
      <c r="F11" s="48"/>
      <c r="G11" s="49">
        <f t="shared" si="4"/>
        <v>78</v>
      </c>
      <c r="H11" s="48"/>
      <c r="I11" s="43">
        <f t="shared" si="6"/>
        <v>78</v>
      </c>
      <c r="J11" s="43">
        <f t="shared" si="7"/>
        <v>66</v>
      </c>
      <c r="K11" s="48">
        <v>12.0</v>
      </c>
      <c r="L11" s="48"/>
      <c r="M11" s="48"/>
      <c r="N11" s="48"/>
      <c r="O11" s="48"/>
      <c r="P11" s="48">
        <v>34.0</v>
      </c>
      <c r="Q11" s="48">
        <v>44.0</v>
      </c>
      <c r="R11" s="48"/>
      <c r="S11" s="48"/>
      <c r="T11" s="48"/>
      <c r="U11" s="48"/>
      <c r="V11" s="48"/>
      <c r="W11" s="50"/>
      <c r="X11" s="48"/>
    </row>
    <row r="12">
      <c r="A12" s="46" t="s">
        <v>52</v>
      </c>
      <c r="B12" s="51" t="s">
        <v>53</v>
      </c>
      <c r="C12" s="48"/>
      <c r="D12" s="48">
        <v>2.0</v>
      </c>
      <c r="E12" s="48"/>
      <c r="F12" s="48"/>
      <c r="G12" s="53">
        <v>78.0</v>
      </c>
      <c r="H12" s="48"/>
      <c r="I12" s="43">
        <f t="shared" si="6"/>
        <v>78</v>
      </c>
      <c r="J12" s="43">
        <f t="shared" si="7"/>
        <v>48</v>
      </c>
      <c r="K12" s="48">
        <v>30.0</v>
      </c>
      <c r="L12" s="48"/>
      <c r="M12" s="48"/>
      <c r="N12" s="48"/>
      <c r="O12" s="48"/>
      <c r="P12" s="48">
        <v>34.0</v>
      </c>
      <c r="Q12" s="48">
        <v>44.0</v>
      </c>
      <c r="R12" s="48"/>
      <c r="S12" s="48"/>
      <c r="T12" s="48"/>
      <c r="U12" s="48"/>
      <c r="V12" s="48"/>
      <c r="W12" s="50"/>
      <c r="X12" s="48"/>
    </row>
    <row r="13">
      <c r="A13" s="46" t="s">
        <v>54</v>
      </c>
      <c r="B13" s="51" t="s">
        <v>55</v>
      </c>
      <c r="C13" s="48"/>
      <c r="D13" s="48">
        <v>2.0</v>
      </c>
      <c r="E13" s="48"/>
      <c r="F13" s="48"/>
      <c r="G13" s="49">
        <f t="shared" ref="G13:G14" si="8">I13+L13+M13+N13+O13</f>
        <v>78</v>
      </c>
      <c r="H13" s="48"/>
      <c r="I13" s="43">
        <f t="shared" si="6"/>
        <v>78</v>
      </c>
      <c r="J13" s="43">
        <f t="shared" si="7"/>
        <v>32</v>
      </c>
      <c r="K13" s="48">
        <v>46.0</v>
      </c>
      <c r="L13" s="48"/>
      <c r="M13" s="48"/>
      <c r="N13" s="48"/>
      <c r="O13" s="48"/>
      <c r="P13" s="48">
        <v>34.0</v>
      </c>
      <c r="Q13" s="48">
        <v>44.0</v>
      </c>
      <c r="R13" s="48"/>
      <c r="S13" s="48"/>
      <c r="T13" s="48"/>
      <c r="U13" s="48"/>
      <c r="V13" s="48"/>
      <c r="W13" s="50"/>
      <c r="X13" s="48"/>
    </row>
    <row r="14">
      <c r="A14" s="46" t="s">
        <v>56</v>
      </c>
      <c r="B14" s="51" t="s">
        <v>57</v>
      </c>
      <c r="C14" s="48"/>
      <c r="D14" s="48">
        <v>2.0</v>
      </c>
      <c r="E14" s="48"/>
      <c r="F14" s="48"/>
      <c r="G14" s="49">
        <f t="shared" si="8"/>
        <v>39</v>
      </c>
      <c r="H14" s="48"/>
      <c r="I14" s="43">
        <f t="shared" si="6"/>
        <v>39</v>
      </c>
      <c r="J14" s="43">
        <f t="shared" si="7"/>
        <v>24</v>
      </c>
      <c r="K14" s="48">
        <v>15.0</v>
      </c>
      <c r="L14" s="48"/>
      <c r="M14" s="48"/>
      <c r="N14" s="48"/>
      <c r="O14" s="48"/>
      <c r="P14" s="48">
        <v>17.0</v>
      </c>
      <c r="Q14" s="48">
        <v>22.0</v>
      </c>
      <c r="R14" s="48"/>
      <c r="S14" s="48"/>
      <c r="T14" s="48"/>
      <c r="U14" s="48"/>
      <c r="V14" s="48"/>
      <c r="W14" s="50"/>
      <c r="X14" s="48"/>
    </row>
    <row r="15">
      <c r="A15" s="46" t="s">
        <v>58</v>
      </c>
      <c r="B15" s="51" t="s">
        <v>59</v>
      </c>
      <c r="C15" s="48"/>
      <c r="D15" s="48">
        <v>2.0</v>
      </c>
      <c r="E15" s="48"/>
      <c r="F15" s="48"/>
      <c r="G15" s="49">
        <v>78.0</v>
      </c>
      <c r="H15" s="48"/>
      <c r="I15" s="43">
        <f t="shared" si="6"/>
        <v>78</v>
      </c>
      <c r="J15" s="43">
        <f t="shared" si="7"/>
        <v>8</v>
      </c>
      <c r="K15" s="48">
        <v>70.0</v>
      </c>
      <c r="L15" s="48"/>
      <c r="M15" s="48"/>
      <c r="N15" s="48"/>
      <c r="O15" s="48"/>
      <c r="P15" s="48">
        <v>34.0</v>
      </c>
      <c r="Q15" s="48">
        <v>44.0</v>
      </c>
      <c r="R15" s="48"/>
      <c r="S15" s="48"/>
      <c r="T15" s="48"/>
      <c r="U15" s="48"/>
      <c r="V15" s="48"/>
      <c r="W15" s="50"/>
      <c r="X15" s="48"/>
    </row>
    <row r="16">
      <c r="A16" s="46" t="s">
        <v>60</v>
      </c>
      <c r="B16" s="51" t="s">
        <v>61</v>
      </c>
      <c r="C16" s="48"/>
      <c r="D16" s="48">
        <v>2.0</v>
      </c>
      <c r="E16" s="48"/>
      <c r="F16" s="48"/>
      <c r="G16" s="49">
        <f t="shared" ref="G16:G21" si="9">I16+L16+M16+N16+O16</f>
        <v>78</v>
      </c>
      <c r="H16" s="48"/>
      <c r="I16" s="43">
        <f t="shared" si="6"/>
        <v>78</v>
      </c>
      <c r="J16" s="43">
        <f t="shared" si="7"/>
        <v>44</v>
      </c>
      <c r="K16" s="48">
        <v>34.0</v>
      </c>
      <c r="L16" s="48"/>
      <c r="M16" s="48"/>
      <c r="N16" s="48"/>
      <c r="O16" s="48"/>
      <c r="P16" s="48">
        <v>34.0</v>
      </c>
      <c r="Q16" s="48">
        <v>44.0</v>
      </c>
      <c r="R16" s="48"/>
      <c r="S16" s="48"/>
      <c r="T16" s="48"/>
      <c r="U16" s="48"/>
      <c r="V16" s="48"/>
      <c r="W16" s="50"/>
      <c r="X16" s="48"/>
    </row>
    <row r="17">
      <c r="A17" s="46" t="s">
        <v>62</v>
      </c>
      <c r="B17" s="51" t="s">
        <v>63</v>
      </c>
      <c r="C17" s="48"/>
      <c r="D17" s="48">
        <v>2.0</v>
      </c>
      <c r="E17" s="54"/>
      <c r="F17" s="48"/>
      <c r="G17" s="49">
        <f t="shared" si="9"/>
        <v>39</v>
      </c>
      <c r="H17" s="48"/>
      <c r="I17" s="43">
        <f t="shared" si="6"/>
        <v>39</v>
      </c>
      <c r="J17" s="43">
        <f t="shared" si="7"/>
        <v>23</v>
      </c>
      <c r="K17" s="48">
        <v>16.0</v>
      </c>
      <c r="L17" s="48"/>
      <c r="M17" s="48"/>
      <c r="N17" s="48"/>
      <c r="O17" s="48"/>
      <c r="P17" s="48">
        <v>17.0</v>
      </c>
      <c r="Q17" s="48">
        <v>22.0</v>
      </c>
      <c r="R17" s="48"/>
      <c r="S17" s="48"/>
      <c r="T17" s="48"/>
      <c r="U17" s="48"/>
      <c r="V17" s="48"/>
      <c r="W17" s="50"/>
      <c r="X17" s="48"/>
    </row>
    <row r="18">
      <c r="A18" s="55" t="s">
        <v>64</v>
      </c>
      <c r="B18" s="56" t="s">
        <v>65</v>
      </c>
      <c r="C18" s="57">
        <v>2.0</v>
      </c>
      <c r="D18" s="57">
        <v>1.0</v>
      </c>
      <c r="E18" s="57"/>
      <c r="F18" s="58"/>
      <c r="G18" s="59">
        <f t="shared" si="9"/>
        <v>563</v>
      </c>
      <c r="H18" s="57">
        <f t="shared" ref="H18:X18" si="10">SUM(H19:H21)</f>
        <v>0</v>
      </c>
      <c r="I18" s="60">
        <f t="shared" si="10"/>
        <v>563</v>
      </c>
      <c r="J18" s="57">
        <f t="shared" si="10"/>
        <v>248</v>
      </c>
      <c r="K18" s="57">
        <f t="shared" si="10"/>
        <v>315</v>
      </c>
      <c r="L18" s="57">
        <f t="shared" si="10"/>
        <v>0</v>
      </c>
      <c r="M18" s="57">
        <f t="shared" si="10"/>
        <v>0</v>
      </c>
      <c r="N18" s="57">
        <f t="shared" si="10"/>
        <v>0</v>
      </c>
      <c r="O18" s="57">
        <f t="shared" si="10"/>
        <v>0</v>
      </c>
      <c r="P18" s="57">
        <f t="shared" si="10"/>
        <v>255</v>
      </c>
      <c r="Q18" s="57">
        <f t="shared" si="10"/>
        <v>308</v>
      </c>
      <c r="R18" s="57">
        <f t="shared" si="10"/>
        <v>0</v>
      </c>
      <c r="S18" s="57">
        <f t="shared" si="10"/>
        <v>0</v>
      </c>
      <c r="T18" s="57">
        <f t="shared" si="10"/>
        <v>0</v>
      </c>
      <c r="U18" s="57">
        <f t="shared" si="10"/>
        <v>0</v>
      </c>
      <c r="V18" s="57">
        <f t="shared" si="10"/>
        <v>0</v>
      </c>
      <c r="W18" s="61">
        <f t="shared" si="10"/>
        <v>0</v>
      </c>
      <c r="X18" s="57">
        <f t="shared" si="10"/>
        <v>0</v>
      </c>
    </row>
    <row r="19">
      <c r="A19" s="62" t="s">
        <v>66</v>
      </c>
      <c r="B19" s="51" t="s">
        <v>67</v>
      </c>
      <c r="C19" s="48">
        <v>2.0</v>
      </c>
      <c r="D19" s="48"/>
      <c r="E19" s="43"/>
      <c r="F19" s="43"/>
      <c r="G19" s="44">
        <f t="shared" si="9"/>
        <v>195</v>
      </c>
      <c r="H19" s="43"/>
      <c r="I19" s="48">
        <f t="shared" ref="I19:I21" si="11">SUM(P19:X19)</f>
        <v>195</v>
      </c>
      <c r="J19" s="48">
        <f t="shared" ref="J19:J21" si="12">I19-K19</f>
        <v>82</v>
      </c>
      <c r="K19" s="48">
        <v>113.0</v>
      </c>
      <c r="L19" s="48"/>
      <c r="M19" s="48"/>
      <c r="N19" s="48"/>
      <c r="O19" s="48"/>
      <c r="P19" s="48">
        <v>85.0</v>
      </c>
      <c r="Q19" s="48">
        <v>110.0</v>
      </c>
      <c r="R19" s="48"/>
      <c r="S19" s="48"/>
      <c r="T19" s="48"/>
      <c r="U19" s="48"/>
      <c r="V19" s="48"/>
      <c r="W19" s="50"/>
      <c r="X19" s="48"/>
    </row>
    <row r="20">
      <c r="A20" s="63" t="s">
        <v>68</v>
      </c>
      <c r="B20" s="51" t="s">
        <v>69</v>
      </c>
      <c r="C20" s="48"/>
      <c r="D20" s="48">
        <v>2.0</v>
      </c>
      <c r="E20" s="48"/>
      <c r="F20" s="48"/>
      <c r="G20" s="44">
        <f t="shared" si="9"/>
        <v>173</v>
      </c>
      <c r="H20" s="48"/>
      <c r="I20" s="48">
        <f t="shared" si="11"/>
        <v>173</v>
      </c>
      <c r="J20" s="48">
        <f t="shared" si="12"/>
        <v>56</v>
      </c>
      <c r="K20" s="52">
        <v>117.0</v>
      </c>
      <c r="L20" s="48"/>
      <c r="M20" s="48"/>
      <c r="N20" s="48"/>
      <c r="O20" s="48"/>
      <c r="P20" s="48">
        <v>85.0</v>
      </c>
      <c r="Q20" s="48">
        <v>88.0</v>
      </c>
      <c r="R20" s="48"/>
      <c r="S20" s="48"/>
      <c r="T20" s="48"/>
      <c r="U20" s="48"/>
      <c r="V20" s="48"/>
      <c r="W20" s="50"/>
      <c r="X20" s="48"/>
    </row>
    <row r="21" ht="15.75" customHeight="1">
      <c r="A21" s="64" t="s">
        <v>70</v>
      </c>
      <c r="B21" s="65" t="s">
        <v>71</v>
      </c>
      <c r="C21" s="54">
        <v>2.0</v>
      </c>
      <c r="D21" s="54"/>
      <c r="E21" s="54"/>
      <c r="F21" s="54"/>
      <c r="G21" s="44">
        <f t="shared" si="9"/>
        <v>195</v>
      </c>
      <c r="H21" s="54"/>
      <c r="I21" s="48">
        <f t="shared" si="11"/>
        <v>195</v>
      </c>
      <c r="J21" s="48">
        <f t="shared" si="12"/>
        <v>110</v>
      </c>
      <c r="K21" s="54">
        <v>85.0</v>
      </c>
      <c r="L21" s="54"/>
      <c r="M21" s="54"/>
      <c r="N21" s="54"/>
      <c r="O21" s="54"/>
      <c r="P21" s="54">
        <v>85.0</v>
      </c>
      <c r="Q21" s="54">
        <v>110.0</v>
      </c>
      <c r="R21" s="54"/>
      <c r="S21" s="54"/>
      <c r="T21" s="54"/>
      <c r="U21" s="54"/>
      <c r="V21" s="54"/>
      <c r="W21" s="66"/>
      <c r="X21" s="48"/>
    </row>
    <row r="22" ht="15.75" customHeight="1">
      <c r="A22" s="67" t="s">
        <v>72</v>
      </c>
      <c r="B22" s="68" t="s">
        <v>73</v>
      </c>
      <c r="C22" s="57"/>
      <c r="D22" s="57"/>
      <c r="E22" s="57">
        <v>1.0</v>
      </c>
      <c r="F22" s="57"/>
      <c r="G22" s="69">
        <f t="shared" ref="G22:H22" si="13">G23</f>
        <v>61</v>
      </c>
      <c r="H22" s="69" t="str">
        <f t="shared" si="13"/>
        <v/>
      </c>
      <c r="I22" s="70">
        <v>61.0</v>
      </c>
      <c r="J22" s="57">
        <v>20.0</v>
      </c>
      <c r="K22" s="57">
        <v>24.0</v>
      </c>
      <c r="L22" s="57"/>
      <c r="M22" s="57"/>
      <c r="N22" s="57"/>
      <c r="O22" s="57"/>
      <c r="P22" s="57">
        <f t="shared" ref="P22:Q22" si="14">P23</f>
        <v>17</v>
      </c>
      <c r="Q22" s="57">
        <f t="shared" si="14"/>
        <v>44</v>
      </c>
      <c r="R22" s="57"/>
      <c r="S22" s="57"/>
      <c r="T22" s="57"/>
      <c r="U22" s="57"/>
      <c r="V22" s="57"/>
      <c r="W22" s="61"/>
      <c r="X22" s="57"/>
    </row>
    <row r="23" ht="15.75" customHeight="1">
      <c r="A23" s="64" t="s">
        <v>74</v>
      </c>
      <c r="B23" s="65" t="s">
        <v>75</v>
      </c>
      <c r="C23" s="54"/>
      <c r="D23" s="54"/>
      <c r="E23" s="54">
        <v>2.0</v>
      </c>
      <c r="F23" s="54"/>
      <c r="G23" s="71">
        <f>I23+L23+M23+N23+O23</f>
        <v>61</v>
      </c>
      <c r="H23" s="54"/>
      <c r="I23" s="54">
        <f>SUM(P23:X23)</f>
        <v>61</v>
      </c>
      <c r="J23" s="72">
        <v>37.0</v>
      </c>
      <c r="K23" s="54">
        <v>24.0</v>
      </c>
      <c r="L23" s="54"/>
      <c r="M23" s="54"/>
      <c r="N23" s="54"/>
      <c r="O23" s="54"/>
      <c r="P23" s="54">
        <v>17.0</v>
      </c>
      <c r="Q23" s="54">
        <v>44.0</v>
      </c>
      <c r="R23" s="54"/>
      <c r="S23" s="54"/>
      <c r="T23" s="54"/>
      <c r="U23" s="54"/>
      <c r="V23" s="54"/>
      <c r="W23" s="66"/>
      <c r="X23" s="54"/>
    </row>
    <row r="24" ht="24.75" customHeight="1">
      <c r="A24" s="73" t="s">
        <v>76</v>
      </c>
      <c r="B24" s="74" t="s">
        <v>77</v>
      </c>
      <c r="C24" s="75">
        <f t="shared" ref="C24:F24" si="15">C34+C31+C25</f>
        <v>13</v>
      </c>
      <c r="D24" s="75">
        <f t="shared" si="15"/>
        <v>23</v>
      </c>
      <c r="E24" s="75">
        <f t="shared" si="15"/>
        <v>8</v>
      </c>
      <c r="F24" s="75">
        <f t="shared" si="15"/>
        <v>3</v>
      </c>
      <c r="G24" s="76">
        <f>I24+L24+N24+O24</f>
        <v>3978</v>
      </c>
      <c r="H24" s="77">
        <f t="shared" ref="H24:X24" si="16">H25+H31+H34</f>
        <v>3328</v>
      </c>
      <c r="I24" s="78">
        <f t="shared" si="16"/>
        <v>2592</v>
      </c>
      <c r="J24" s="75">
        <f t="shared" si="16"/>
        <v>1329</v>
      </c>
      <c r="K24" s="75">
        <f t="shared" si="16"/>
        <v>1263</v>
      </c>
      <c r="L24" s="75">
        <f t="shared" si="16"/>
        <v>1368</v>
      </c>
      <c r="M24" s="75">
        <f t="shared" si="16"/>
        <v>90</v>
      </c>
      <c r="N24" s="75">
        <f t="shared" si="16"/>
        <v>0</v>
      </c>
      <c r="O24" s="75">
        <f t="shared" si="16"/>
        <v>18</v>
      </c>
      <c r="P24" s="75">
        <f t="shared" si="16"/>
        <v>0</v>
      </c>
      <c r="Q24" s="75">
        <f t="shared" si="16"/>
        <v>0</v>
      </c>
      <c r="R24" s="75">
        <f t="shared" si="16"/>
        <v>612</v>
      </c>
      <c r="S24" s="75">
        <f t="shared" si="16"/>
        <v>828</v>
      </c>
      <c r="T24" s="75">
        <f t="shared" si="16"/>
        <v>576</v>
      </c>
      <c r="U24" s="75">
        <f t="shared" si="16"/>
        <v>864</v>
      </c>
      <c r="V24" s="75">
        <f t="shared" si="16"/>
        <v>576</v>
      </c>
      <c r="W24" s="79">
        <f t="shared" si="16"/>
        <v>612</v>
      </c>
      <c r="X24" s="80">
        <f t="shared" si="16"/>
        <v>1296</v>
      </c>
    </row>
    <row r="25" ht="39.0" customHeight="1">
      <c r="A25" s="81" t="s">
        <v>78</v>
      </c>
      <c r="B25" s="82" t="s">
        <v>79</v>
      </c>
      <c r="C25" s="83">
        <v>1.0</v>
      </c>
      <c r="D25" s="83">
        <v>4.0</v>
      </c>
      <c r="E25" s="83"/>
      <c r="F25" s="83"/>
      <c r="G25" s="38">
        <f t="shared" ref="G25:G33" si="18">I25+L25+M25+N25+O25</f>
        <v>468</v>
      </c>
      <c r="H25" s="84">
        <f t="shared" ref="H25:X25" si="17">SUM(H26:H30)</f>
        <v>146</v>
      </c>
      <c r="I25" s="84">
        <f t="shared" si="17"/>
        <v>464</v>
      </c>
      <c r="J25" s="83">
        <f t="shared" si="17"/>
        <v>158</v>
      </c>
      <c r="K25" s="83">
        <f t="shared" si="17"/>
        <v>306</v>
      </c>
      <c r="L25" s="83">
        <f t="shared" si="17"/>
        <v>0</v>
      </c>
      <c r="M25" s="83">
        <f t="shared" si="17"/>
        <v>0</v>
      </c>
      <c r="N25" s="83">
        <f t="shared" si="17"/>
        <v>0</v>
      </c>
      <c r="O25" s="83">
        <f t="shared" si="17"/>
        <v>4</v>
      </c>
      <c r="P25" s="83">
        <f t="shared" si="17"/>
        <v>0</v>
      </c>
      <c r="Q25" s="83">
        <f t="shared" si="17"/>
        <v>0</v>
      </c>
      <c r="R25" s="83">
        <f t="shared" si="17"/>
        <v>100</v>
      </c>
      <c r="S25" s="83">
        <f t="shared" si="17"/>
        <v>68</v>
      </c>
      <c r="T25" s="83">
        <f t="shared" si="17"/>
        <v>58</v>
      </c>
      <c r="U25" s="83">
        <f t="shared" si="17"/>
        <v>112</v>
      </c>
      <c r="V25" s="83">
        <f t="shared" si="17"/>
        <v>75</v>
      </c>
      <c r="W25" s="85">
        <f t="shared" si="17"/>
        <v>55</v>
      </c>
      <c r="X25" s="86">
        <f t="shared" si="17"/>
        <v>0</v>
      </c>
    </row>
    <row r="26" ht="19.5" customHeight="1">
      <c r="A26" s="87" t="s">
        <v>80</v>
      </c>
      <c r="B26" s="87" t="s">
        <v>81</v>
      </c>
      <c r="C26" s="43"/>
      <c r="D26" s="43">
        <v>6.0</v>
      </c>
      <c r="E26" s="43"/>
      <c r="F26" s="43"/>
      <c r="G26" s="44">
        <f t="shared" si="18"/>
        <v>56</v>
      </c>
      <c r="H26" s="43"/>
      <c r="I26" s="43">
        <f t="shared" ref="I26:I28" si="19">SUM(P26:W26)</f>
        <v>56</v>
      </c>
      <c r="J26" s="43">
        <f t="shared" ref="J26:J30" si="20">I26-K26</f>
        <v>56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>
        <v>56.0</v>
      </c>
      <c r="V26" s="43"/>
      <c r="W26" s="45"/>
      <c r="X26" s="43"/>
    </row>
    <row r="27" ht="19.5" customHeight="1">
      <c r="A27" s="88" t="s">
        <v>82</v>
      </c>
      <c r="B27" s="88" t="s">
        <v>51</v>
      </c>
      <c r="C27" s="48"/>
      <c r="D27" s="48">
        <v>3.0</v>
      </c>
      <c r="E27" s="48"/>
      <c r="F27" s="48"/>
      <c r="G27" s="49">
        <f t="shared" si="18"/>
        <v>48</v>
      </c>
      <c r="H27" s="48"/>
      <c r="I27" s="48">
        <f t="shared" si="19"/>
        <v>48</v>
      </c>
      <c r="J27" s="48">
        <f t="shared" si="20"/>
        <v>48</v>
      </c>
      <c r="K27" s="48"/>
      <c r="L27" s="48"/>
      <c r="M27" s="48"/>
      <c r="N27" s="48"/>
      <c r="O27" s="48"/>
      <c r="P27" s="48"/>
      <c r="Q27" s="48"/>
      <c r="R27" s="48">
        <v>48.0</v>
      </c>
      <c r="S27" s="48"/>
      <c r="T27" s="48"/>
      <c r="U27" s="48"/>
      <c r="V27" s="48"/>
      <c r="W27" s="50"/>
      <c r="X27" s="48"/>
    </row>
    <row r="28" ht="19.5" customHeight="1">
      <c r="A28" s="88" t="s">
        <v>83</v>
      </c>
      <c r="B28" s="88" t="s">
        <v>84</v>
      </c>
      <c r="C28" s="48"/>
      <c r="D28" s="48">
        <v>8.0</v>
      </c>
      <c r="E28" s="48"/>
      <c r="F28" s="48"/>
      <c r="G28" s="49">
        <f t="shared" si="18"/>
        <v>44</v>
      </c>
      <c r="H28" s="48"/>
      <c r="I28" s="48">
        <f t="shared" si="19"/>
        <v>44</v>
      </c>
      <c r="J28" s="48">
        <f t="shared" si="20"/>
        <v>44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>
        <v>21.0</v>
      </c>
      <c r="W28" s="50">
        <v>23.0</v>
      </c>
      <c r="X28" s="48"/>
    </row>
    <row r="29" ht="28.5" customHeight="1">
      <c r="A29" s="88" t="s">
        <v>85</v>
      </c>
      <c r="B29" s="51" t="s">
        <v>86</v>
      </c>
      <c r="C29" s="48">
        <v>8.0</v>
      </c>
      <c r="D29" s="48"/>
      <c r="E29" s="48"/>
      <c r="F29" s="48"/>
      <c r="G29" s="49">
        <f t="shared" si="18"/>
        <v>160</v>
      </c>
      <c r="H29" s="48">
        <v>146.0</v>
      </c>
      <c r="I29" s="48">
        <v>156.0</v>
      </c>
      <c r="J29" s="48">
        <f t="shared" si="20"/>
        <v>10</v>
      </c>
      <c r="K29" s="52">
        <v>146.0</v>
      </c>
      <c r="L29" s="48"/>
      <c r="M29" s="48"/>
      <c r="N29" s="48"/>
      <c r="O29" s="48">
        <v>4.0</v>
      </c>
      <c r="P29" s="48"/>
      <c r="Q29" s="48"/>
      <c r="R29" s="48">
        <v>30.0</v>
      </c>
      <c r="S29" s="48">
        <v>34.0</v>
      </c>
      <c r="T29" s="48">
        <v>24.0</v>
      </c>
      <c r="U29" s="48">
        <v>28.0</v>
      </c>
      <c r="V29" s="48">
        <v>30.0</v>
      </c>
      <c r="W29" s="50">
        <v>14.0</v>
      </c>
      <c r="X29" s="48"/>
      <c r="Y29" s="89"/>
      <c r="Z29" s="89"/>
      <c r="AA29" s="89"/>
      <c r="AB29" s="89"/>
      <c r="AC29" s="89"/>
    </row>
    <row r="30" ht="17.25" customHeight="1">
      <c r="A30" s="90" t="s">
        <v>87</v>
      </c>
      <c r="B30" s="90" t="s">
        <v>59</v>
      </c>
      <c r="C30" s="54"/>
      <c r="D30" s="54">
        <v>8.0</v>
      </c>
      <c r="E30" s="54"/>
      <c r="F30" s="54"/>
      <c r="G30" s="71">
        <f t="shared" si="18"/>
        <v>160</v>
      </c>
      <c r="H30" s="54"/>
      <c r="I30" s="54">
        <f>SUM(P30:W30)</f>
        <v>160</v>
      </c>
      <c r="J30" s="54">
        <f t="shared" si="20"/>
        <v>0</v>
      </c>
      <c r="K30" s="54">
        <v>160.0</v>
      </c>
      <c r="L30" s="54"/>
      <c r="M30" s="54"/>
      <c r="N30" s="54"/>
      <c r="O30" s="54"/>
      <c r="P30" s="54"/>
      <c r="Q30" s="54"/>
      <c r="R30" s="54">
        <v>22.0</v>
      </c>
      <c r="S30" s="54">
        <v>34.0</v>
      </c>
      <c r="T30" s="54">
        <v>34.0</v>
      </c>
      <c r="U30" s="54">
        <v>28.0</v>
      </c>
      <c r="V30" s="54">
        <v>24.0</v>
      </c>
      <c r="W30" s="66">
        <v>18.0</v>
      </c>
      <c r="X30" s="54"/>
      <c r="Y30" s="89"/>
      <c r="Z30" s="89"/>
      <c r="AA30" s="89"/>
      <c r="AB30" s="89"/>
      <c r="AC30" s="89"/>
    </row>
    <row r="31" ht="15.75" customHeight="1">
      <c r="A31" s="91" t="s">
        <v>88</v>
      </c>
      <c r="B31" s="92" t="s">
        <v>89</v>
      </c>
      <c r="C31" s="83"/>
      <c r="D31" s="83">
        <v>2.0</v>
      </c>
      <c r="E31" s="83"/>
      <c r="F31" s="83"/>
      <c r="G31" s="38">
        <f t="shared" si="18"/>
        <v>144</v>
      </c>
      <c r="H31" s="84">
        <f t="shared" ref="H31:X31" si="21">SUM(H32:H33)</f>
        <v>60</v>
      </c>
      <c r="I31" s="84">
        <f t="shared" si="21"/>
        <v>142</v>
      </c>
      <c r="J31" s="83">
        <f t="shared" si="21"/>
        <v>82</v>
      </c>
      <c r="K31" s="83">
        <f t="shared" si="21"/>
        <v>60</v>
      </c>
      <c r="L31" s="83">
        <f t="shared" si="21"/>
        <v>0</v>
      </c>
      <c r="M31" s="83">
        <f t="shared" si="21"/>
        <v>0</v>
      </c>
      <c r="N31" s="83">
        <f t="shared" si="21"/>
        <v>0</v>
      </c>
      <c r="O31" s="83">
        <f t="shared" si="21"/>
        <v>2</v>
      </c>
      <c r="P31" s="83">
        <f t="shared" si="21"/>
        <v>0</v>
      </c>
      <c r="Q31" s="83">
        <f t="shared" si="21"/>
        <v>0</v>
      </c>
      <c r="R31" s="83">
        <f t="shared" si="21"/>
        <v>144</v>
      </c>
      <c r="S31" s="83">
        <f t="shared" si="21"/>
        <v>0</v>
      </c>
      <c r="T31" s="83">
        <f t="shared" si="21"/>
        <v>0</v>
      </c>
      <c r="U31" s="83">
        <f t="shared" si="21"/>
        <v>0</v>
      </c>
      <c r="V31" s="83">
        <f t="shared" si="21"/>
        <v>0</v>
      </c>
      <c r="W31" s="85">
        <f t="shared" si="21"/>
        <v>0</v>
      </c>
      <c r="X31" s="86">
        <f t="shared" si="21"/>
        <v>0</v>
      </c>
      <c r="Y31" s="89"/>
      <c r="Z31" s="89"/>
      <c r="AA31" s="89"/>
      <c r="AB31" s="89"/>
      <c r="AC31" s="89"/>
    </row>
    <row r="32" ht="15.75" customHeight="1">
      <c r="A32" s="41" t="s">
        <v>90</v>
      </c>
      <c r="B32" s="93" t="s">
        <v>67</v>
      </c>
      <c r="C32" s="43"/>
      <c r="D32" s="43">
        <v>3.0</v>
      </c>
      <c r="E32" s="43"/>
      <c r="F32" s="43"/>
      <c r="G32" s="44">
        <f t="shared" si="18"/>
        <v>96</v>
      </c>
      <c r="H32" s="43">
        <v>12.0</v>
      </c>
      <c r="I32" s="43">
        <v>94.0</v>
      </c>
      <c r="J32" s="43">
        <f t="shared" ref="J32:J33" si="22">I32-K32</f>
        <v>82</v>
      </c>
      <c r="K32" s="43">
        <v>12.0</v>
      </c>
      <c r="L32" s="43"/>
      <c r="M32" s="43"/>
      <c r="N32" s="43"/>
      <c r="O32" s="43">
        <v>2.0</v>
      </c>
      <c r="P32" s="43"/>
      <c r="Q32" s="43"/>
      <c r="R32" s="43">
        <v>96.0</v>
      </c>
      <c r="S32" s="43"/>
      <c r="T32" s="43"/>
      <c r="U32" s="43"/>
      <c r="V32" s="43"/>
      <c r="W32" s="45"/>
      <c r="X32" s="43"/>
      <c r="Y32" s="89"/>
      <c r="Z32" s="89"/>
      <c r="AA32" s="89"/>
      <c r="AB32" s="89"/>
      <c r="AC32" s="89"/>
    </row>
    <row r="33" ht="15.75" customHeight="1">
      <c r="A33" s="94" t="s">
        <v>91</v>
      </c>
      <c r="B33" s="65" t="s">
        <v>92</v>
      </c>
      <c r="C33" s="54"/>
      <c r="D33" s="54">
        <v>3.0</v>
      </c>
      <c r="E33" s="54"/>
      <c r="F33" s="54"/>
      <c r="G33" s="71">
        <f t="shared" si="18"/>
        <v>48</v>
      </c>
      <c r="H33" s="54">
        <v>48.0</v>
      </c>
      <c r="I33" s="54">
        <f>SUM(P33:W33)</f>
        <v>48</v>
      </c>
      <c r="J33" s="54">
        <f t="shared" si="22"/>
        <v>0</v>
      </c>
      <c r="K33" s="95">
        <v>48.0</v>
      </c>
      <c r="L33" s="54"/>
      <c r="M33" s="54"/>
      <c r="N33" s="54"/>
      <c r="O33" s="54"/>
      <c r="P33" s="54"/>
      <c r="Q33" s="54"/>
      <c r="R33" s="54">
        <v>48.0</v>
      </c>
      <c r="S33" s="54"/>
      <c r="T33" s="54"/>
      <c r="U33" s="54"/>
      <c r="V33" s="54"/>
      <c r="W33" s="66"/>
      <c r="X33" s="54"/>
      <c r="Y33" s="89"/>
      <c r="Z33" s="89"/>
      <c r="AA33" s="89"/>
      <c r="AB33" s="89"/>
      <c r="AC33" s="89"/>
    </row>
    <row r="34" ht="15.75" customHeight="1">
      <c r="A34" s="96" t="s">
        <v>93</v>
      </c>
      <c r="B34" s="97" t="s">
        <v>94</v>
      </c>
      <c r="C34" s="98">
        <f t="shared" ref="C34:F34" si="23">C35+C50</f>
        <v>12</v>
      </c>
      <c r="D34" s="98">
        <f t="shared" si="23"/>
        <v>17</v>
      </c>
      <c r="E34" s="98">
        <f t="shared" si="23"/>
        <v>8</v>
      </c>
      <c r="F34" s="98">
        <f t="shared" si="23"/>
        <v>3</v>
      </c>
      <c r="G34" s="99">
        <f>I34+L34+N34+O34</f>
        <v>3366</v>
      </c>
      <c r="H34" s="77">
        <f t="shared" ref="H34:X34" si="24">H35+H50</f>
        <v>3122</v>
      </c>
      <c r="I34" s="78">
        <f t="shared" si="24"/>
        <v>1986</v>
      </c>
      <c r="J34" s="75">
        <f t="shared" si="24"/>
        <v>1089</v>
      </c>
      <c r="K34" s="75">
        <f t="shared" si="24"/>
        <v>897</v>
      </c>
      <c r="L34" s="75">
        <f t="shared" si="24"/>
        <v>1368</v>
      </c>
      <c r="M34" s="75">
        <f t="shared" si="24"/>
        <v>90</v>
      </c>
      <c r="N34" s="75">
        <f t="shared" si="24"/>
        <v>0</v>
      </c>
      <c r="O34" s="75">
        <f t="shared" si="24"/>
        <v>12</v>
      </c>
      <c r="P34" s="75">
        <f t="shared" si="24"/>
        <v>0</v>
      </c>
      <c r="Q34" s="75">
        <f t="shared" si="24"/>
        <v>0</v>
      </c>
      <c r="R34" s="75">
        <f t="shared" si="24"/>
        <v>368</v>
      </c>
      <c r="S34" s="75">
        <f t="shared" si="24"/>
        <v>760</v>
      </c>
      <c r="T34" s="75">
        <f t="shared" si="24"/>
        <v>518</v>
      </c>
      <c r="U34" s="75">
        <f t="shared" si="24"/>
        <v>752</v>
      </c>
      <c r="V34" s="75">
        <f t="shared" si="24"/>
        <v>501</v>
      </c>
      <c r="W34" s="79">
        <f t="shared" si="24"/>
        <v>557</v>
      </c>
      <c r="X34" s="80">
        <f t="shared" si="24"/>
        <v>1296</v>
      </c>
      <c r="Y34" s="89"/>
      <c r="Z34" s="89"/>
      <c r="AA34" s="89"/>
      <c r="AB34" s="89"/>
      <c r="AC34" s="89"/>
    </row>
    <row r="35" ht="15.75" customHeight="1">
      <c r="A35" s="91" t="s">
        <v>95</v>
      </c>
      <c r="B35" s="92" t="s">
        <v>96</v>
      </c>
      <c r="C35" s="83">
        <v>1.0</v>
      </c>
      <c r="D35" s="100">
        <v>8.0</v>
      </c>
      <c r="E35" s="83">
        <v>4.0</v>
      </c>
      <c r="F35" s="83">
        <v>1.0</v>
      </c>
      <c r="G35" s="38">
        <f t="shared" ref="G35:G49" si="26">I35+L35+M35+N35+O35</f>
        <v>723</v>
      </c>
      <c r="H35" s="84">
        <f t="shared" ref="H35:X35" si="25">SUM(H36:H49)</f>
        <v>413</v>
      </c>
      <c r="I35" s="84">
        <f t="shared" si="25"/>
        <v>703</v>
      </c>
      <c r="J35" s="83">
        <f t="shared" si="25"/>
        <v>328</v>
      </c>
      <c r="K35" s="83">
        <f t="shared" si="25"/>
        <v>375</v>
      </c>
      <c r="L35" s="83">
        <f t="shared" si="25"/>
        <v>0</v>
      </c>
      <c r="M35" s="83">
        <f t="shared" si="25"/>
        <v>20</v>
      </c>
      <c r="N35" s="83">
        <f t="shared" si="25"/>
        <v>0</v>
      </c>
      <c r="O35" s="83">
        <f t="shared" si="25"/>
        <v>0</v>
      </c>
      <c r="P35" s="83">
        <f t="shared" si="25"/>
        <v>0</v>
      </c>
      <c r="Q35" s="83">
        <f t="shared" si="25"/>
        <v>0</v>
      </c>
      <c r="R35" s="83">
        <f t="shared" si="25"/>
        <v>171</v>
      </c>
      <c r="S35" s="83">
        <f t="shared" si="25"/>
        <v>303</v>
      </c>
      <c r="T35" s="83">
        <f t="shared" si="25"/>
        <v>177</v>
      </c>
      <c r="U35" s="83">
        <f t="shared" si="25"/>
        <v>36</v>
      </c>
      <c r="V35" s="83">
        <f t="shared" si="25"/>
        <v>0</v>
      </c>
      <c r="W35" s="85">
        <f t="shared" si="25"/>
        <v>36</v>
      </c>
      <c r="X35" s="86">
        <f t="shared" si="25"/>
        <v>0</v>
      </c>
      <c r="Y35" s="89"/>
      <c r="Z35" s="89"/>
      <c r="AA35" s="89"/>
      <c r="AB35" s="89"/>
      <c r="AC35" s="89"/>
    </row>
    <row r="36" ht="15.75" customHeight="1">
      <c r="A36" s="41" t="s">
        <v>97</v>
      </c>
      <c r="B36" s="93" t="s">
        <v>98</v>
      </c>
      <c r="C36" s="43"/>
      <c r="D36" s="101" t="s">
        <v>99</v>
      </c>
      <c r="E36" s="43"/>
      <c r="F36" s="43"/>
      <c r="G36" s="44">
        <f t="shared" si="26"/>
        <v>38</v>
      </c>
      <c r="H36" s="43">
        <v>20.0</v>
      </c>
      <c r="I36" s="43">
        <f t="shared" ref="I36:I44" si="27">SUM(P36:W36)</f>
        <v>38</v>
      </c>
      <c r="J36" s="43">
        <f t="shared" ref="J36:J44" si="28">I36-K36</f>
        <v>18</v>
      </c>
      <c r="K36" s="43">
        <v>20.0</v>
      </c>
      <c r="L36" s="43"/>
      <c r="M36" s="43"/>
      <c r="N36" s="43"/>
      <c r="O36" s="43"/>
      <c r="P36" s="43"/>
      <c r="Q36" s="43"/>
      <c r="R36" s="43">
        <v>21.0</v>
      </c>
      <c r="S36" s="43">
        <v>17.0</v>
      </c>
      <c r="T36" s="43"/>
      <c r="U36" s="43"/>
      <c r="V36" s="43"/>
      <c r="W36" s="45"/>
      <c r="X36" s="43"/>
      <c r="Y36" s="89">
        <f>G35+G51+G57+G63+G69+G75</f>
        <v>3312</v>
      </c>
      <c r="Z36" s="89">
        <f>I35+I51+I57+I69+I75</f>
        <v>1821</v>
      </c>
      <c r="AA36" s="89"/>
      <c r="AB36" s="89"/>
      <c r="AC36" s="89"/>
    </row>
    <row r="37" ht="15.75" customHeight="1">
      <c r="A37" s="46" t="s">
        <v>100</v>
      </c>
      <c r="B37" s="51" t="s">
        <v>101</v>
      </c>
      <c r="C37" s="48"/>
      <c r="D37" s="48">
        <v>4.0</v>
      </c>
      <c r="E37" s="48"/>
      <c r="F37" s="48"/>
      <c r="G37" s="49">
        <f t="shared" si="26"/>
        <v>48</v>
      </c>
      <c r="H37" s="48">
        <v>28.0</v>
      </c>
      <c r="I37" s="48">
        <f t="shared" si="27"/>
        <v>48</v>
      </c>
      <c r="J37" s="48">
        <f t="shared" si="28"/>
        <v>20</v>
      </c>
      <c r="K37" s="102">
        <v>28.0</v>
      </c>
      <c r="L37" s="48"/>
      <c r="M37" s="48"/>
      <c r="N37" s="48"/>
      <c r="O37" s="48"/>
      <c r="P37" s="48"/>
      <c r="Q37" s="48"/>
      <c r="R37" s="48">
        <v>16.0</v>
      </c>
      <c r="S37" s="48">
        <v>32.0</v>
      </c>
      <c r="T37" s="48"/>
      <c r="U37" s="48"/>
      <c r="V37" s="48"/>
      <c r="W37" s="50"/>
      <c r="X37" s="48"/>
      <c r="Y37" s="89"/>
      <c r="Z37" s="89"/>
      <c r="AA37" s="89"/>
      <c r="AB37" s="89"/>
      <c r="AC37" s="89"/>
    </row>
    <row r="38" ht="15.75" customHeight="1">
      <c r="A38" s="46" t="s">
        <v>102</v>
      </c>
      <c r="B38" s="51" t="s">
        <v>103</v>
      </c>
      <c r="C38" s="48"/>
      <c r="D38" s="103" t="s">
        <v>99</v>
      </c>
      <c r="E38" s="48"/>
      <c r="F38" s="48"/>
      <c r="G38" s="49">
        <f t="shared" si="26"/>
        <v>32</v>
      </c>
      <c r="H38" s="48">
        <v>16.0</v>
      </c>
      <c r="I38" s="48">
        <f t="shared" si="27"/>
        <v>32</v>
      </c>
      <c r="J38" s="48">
        <f t="shared" si="28"/>
        <v>16</v>
      </c>
      <c r="K38" s="48">
        <v>16.0</v>
      </c>
      <c r="L38" s="48"/>
      <c r="M38" s="48"/>
      <c r="N38" s="48"/>
      <c r="O38" s="48"/>
      <c r="P38" s="48"/>
      <c r="Q38" s="48"/>
      <c r="R38" s="48">
        <v>32.0</v>
      </c>
      <c r="S38" s="48"/>
      <c r="T38" s="48"/>
      <c r="U38" s="48"/>
      <c r="V38" s="48"/>
      <c r="W38" s="50"/>
      <c r="X38" s="48"/>
      <c r="Y38" s="89"/>
      <c r="Z38" s="89">
        <f>SUM(I36:I49)</f>
        <v>703</v>
      </c>
      <c r="AA38" s="89"/>
      <c r="AB38" s="89"/>
      <c r="AC38" s="89"/>
    </row>
    <row r="39" ht="15.75" customHeight="1">
      <c r="A39" s="46" t="s">
        <v>104</v>
      </c>
      <c r="B39" s="51" t="s">
        <v>105</v>
      </c>
      <c r="C39" s="48"/>
      <c r="D39" s="48">
        <v>4.0</v>
      </c>
      <c r="E39" s="48"/>
      <c r="F39" s="48"/>
      <c r="G39" s="49">
        <f t="shared" si="26"/>
        <v>34</v>
      </c>
      <c r="H39" s="48">
        <v>24.0</v>
      </c>
      <c r="I39" s="48">
        <f t="shared" si="27"/>
        <v>34</v>
      </c>
      <c r="J39" s="48">
        <f t="shared" si="28"/>
        <v>10</v>
      </c>
      <c r="K39" s="48">
        <v>24.0</v>
      </c>
      <c r="L39" s="48"/>
      <c r="M39" s="48"/>
      <c r="N39" s="48"/>
      <c r="O39" s="48"/>
      <c r="P39" s="48"/>
      <c r="Q39" s="48"/>
      <c r="R39" s="48"/>
      <c r="S39" s="48">
        <v>34.0</v>
      </c>
      <c r="T39" s="48"/>
      <c r="U39" s="48"/>
      <c r="V39" s="48"/>
      <c r="W39" s="50"/>
      <c r="X39" s="48"/>
      <c r="Y39" s="89"/>
      <c r="Z39" s="89">
        <f>SUM(Z36:Z38)</f>
        <v>2524</v>
      </c>
      <c r="AA39" s="89"/>
      <c r="AB39" s="89"/>
      <c r="AC39" s="89"/>
    </row>
    <row r="40" ht="15.75" customHeight="1">
      <c r="A40" s="46" t="s">
        <v>106</v>
      </c>
      <c r="B40" s="51" t="s">
        <v>107</v>
      </c>
      <c r="C40" s="48"/>
      <c r="D40" s="48"/>
      <c r="E40" s="48">
        <v>3.0</v>
      </c>
      <c r="F40" s="48"/>
      <c r="G40" s="49">
        <f t="shared" si="26"/>
        <v>32</v>
      </c>
      <c r="H40" s="48">
        <v>16.0</v>
      </c>
      <c r="I40" s="48">
        <f t="shared" si="27"/>
        <v>32</v>
      </c>
      <c r="J40" s="48">
        <f t="shared" si="28"/>
        <v>16</v>
      </c>
      <c r="K40" s="102">
        <v>16.0</v>
      </c>
      <c r="L40" s="48"/>
      <c r="M40" s="48"/>
      <c r="N40" s="48"/>
      <c r="O40" s="48"/>
      <c r="P40" s="48"/>
      <c r="Q40" s="48"/>
      <c r="R40" s="48">
        <v>32.0</v>
      </c>
      <c r="S40" s="48"/>
      <c r="T40" s="48"/>
      <c r="U40" s="48"/>
      <c r="V40" s="48"/>
      <c r="W40" s="50"/>
      <c r="X40" s="48"/>
      <c r="Y40" s="89"/>
      <c r="Z40" s="89"/>
      <c r="AA40" s="89"/>
      <c r="AB40" s="89"/>
      <c r="AC40" s="89"/>
    </row>
    <row r="41" ht="15.75" customHeight="1">
      <c r="A41" s="46" t="s">
        <v>108</v>
      </c>
      <c r="B41" s="51" t="s">
        <v>109</v>
      </c>
      <c r="C41" s="48"/>
      <c r="D41" s="48">
        <v>5.0</v>
      </c>
      <c r="E41" s="48"/>
      <c r="F41" s="48"/>
      <c r="G41" s="49">
        <f t="shared" si="26"/>
        <v>36</v>
      </c>
      <c r="H41" s="48">
        <v>18.0</v>
      </c>
      <c r="I41" s="48">
        <f t="shared" si="27"/>
        <v>36</v>
      </c>
      <c r="J41" s="48">
        <f t="shared" si="28"/>
        <v>18</v>
      </c>
      <c r="K41" s="48">
        <v>18.0</v>
      </c>
      <c r="L41" s="48"/>
      <c r="M41" s="48"/>
      <c r="N41" s="48"/>
      <c r="O41" s="48"/>
      <c r="P41" s="48"/>
      <c r="Q41" s="48"/>
      <c r="R41" s="48"/>
      <c r="S41" s="48"/>
      <c r="T41" s="48">
        <v>36.0</v>
      </c>
      <c r="U41" s="48"/>
      <c r="V41" s="48"/>
      <c r="W41" s="50"/>
      <c r="X41" s="48"/>
      <c r="Y41" s="89"/>
      <c r="Z41" s="89"/>
      <c r="AA41" s="89"/>
      <c r="AB41" s="89"/>
      <c r="AC41" s="89"/>
    </row>
    <row r="42" ht="15.75" customHeight="1">
      <c r="A42" s="46" t="s">
        <v>110</v>
      </c>
      <c r="B42" s="51" t="s">
        <v>111</v>
      </c>
      <c r="C42" s="48"/>
      <c r="D42" s="48"/>
      <c r="E42" s="48">
        <v>3.0</v>
      </c>
      <c r="F42" s="48"/>
      <c r="G42" s="49">
        <f t="shared" si="26"/>
        <v>34</v>
      </c>
      <c r="H42" s="48">
        <v>18.0</v>
      </c>
      <c r="I42" s="48">
        <f t="shared" si="27"/>
        <v>34</v>
      </c>
      <c r="J42" s="48">
        <f t="shared" si="28"/>
        <v>16</v>
      </c>
      <c r="K42" s="102">
        <v>18.0</v>
      </c>
      <c r="L42" s="48"/>
      <c r="M42" s="48"/>
      <c r="N42" s="48"/>
      <c r="O42" s="48"/>
      <c r="P42" s="48"/>
      <c r="Q42" s="48"/>
      <c r="R42" s="48">
        <v>34.0</v>
      </c>
      <c r="S42" s="48"/>
      <c r="T42" s="48"/>
      <c r="U42" s="48"/>
      <c r="V42" s="48"/>
      <c r="W42" s="50"/>
      <c r="X42" s="48"/>
      <c r="Y42" s="89"/>
      <c r="Z42" s="89"/>
      <c r="AA42" s="89"/>
      <c r="AB42" s="89"/>
      <c r="AC42" s="89"/>
    </row>
    <row r="43" ht="15.75" customHeight="1">
      <c r="A43" s="46" t="s">
        <v>112</v>
      </c>
      <c r="B43" s="51" t="s">
        <v>113</v>
      </c>
      <c r="C43" s="48"/>
      <c r="D43" s="48">
        <v>4.0</v>
      </c>
      <c r="E43" s="48"/>
      <c r="F43" s="48"/>
      <c r="G43" s="49">
        <f t="shared" si="26"/>
        <v>44</v>
      </c>
      <c r="H43" s="48">
        <v>16.0</v>
      </c>
      <c r="I43" s="48">
        <f t="shared" si="27"/>
        <v>44</v>
      </c>
      <c r="J43" s="48">
        <f t="shared" si="28"/>
        <v>28</v>
      </c>
      <c r="K43" s="48">
        <v>16.0</v>
      </c>
      <c r="L43" s="48"/>
      <c r="M43" s="48"/>
      <c r="N43" s="48"/>
      <c r="O43" s="48"/>
      <c r="P43" s="48"/>
      <c r="Q43" s="48"/>
      <c r="R43" s="48"/>
      <c r="S43" s="48">
        <v>44.0</v>
      </c>
      <c r="T43" s="48"/>
      <c r="U43" s="48"/>
      <c r="V43" s="48"/>
      <c r="W43" s="50"/>
      <c r="X43" s="48"/>
      <c r="Y43" s="89"/>
      <c r="Z43" s="89"/>
      <c r="AA43" s="89"/>
      <c r="AB43" s="89"/>
      <c r="AC43" s="89"/>
    </row>
    <row r="44" ht="15.75" customHeight="1">
      <c r="A44" s="46" t="s">
        <v>114</v>
      </c>
      <c r="B44" s="104" t="s">
        <v>115</v>
      </c>
      <c r="C44" s="48"/>
      <c r="D44" s="48">
        <v>5.0</v>
      </c>
      <c r="E44" s="48"/>
      <c r="F44" s="48"/>
      <c r="G44" s="49">
        <f t="shared" si="26"/>
        <v>48</v>
      </c>
      <c r="H44" s="48">
        <v>48.0</v>
      </c>
      <c r="I44" s="48">
        <f t="shared" si="27"/>
        <v>48</v>
      </c>
      <c r="J44" s="48">
        <f t="shared" si="28"/>
        <v>18</v>
      </c>
      <c r="K44" s="48">
        <v>30.0</v>
      </c>
      <c r="L44" s="48"/>
      <c r="M44" s="48"/>
      <c r="N44" s="48"/>
      <c r="O44" s="48"/>
      <c r="P44" s="48"/>
      <c r="Q44" s="48"/>
      <c r="R44" s="48"/>
      <c r="S44" s="48">
        <v>31.0</v>
      </c>
      <c r="T44" s="48">
        <v>17.0</v>
      </c>
      <c r="U44" s="48"/>
      <c r="V44" s="48"/>
      <c r="W44" s="50"/>
      <c r="X44" s="48"/>
      <c r="Y44" s="89"/>
      <c r="Z44" s="89"/>
      <c r="AA44" s="89"/>
      <c r="AB44" s="89"/>
      <c r="AC44" s="89"/>
    </row>
    <row r="45" ht="15.75" customHeight="1">
      <c r="A45" s="46" t="s">
        <v>116</v>
      </c>
      <c r="B45" s="88" t="s">
        <v>117</v>
      </c>
      <c r="C45" s="48">
        <v>5.0</v>
      </c>
      <c r="D45" s="48"/>
      <c r="E45" s="48"/>
      <c r="F45" s="48">
        <v>5.0</v>
      </c>
      <c r="G45" s="49">
        <f t="shared" si="26"/>
        <v>179</v>
      </c>
      <c r="H45" s="48">
        <v>85.0</v>
      </c>
      <c r="I45" s="48">
        <v>159.0</v>
      </c>
      <c r="J45" s="48">
        <v>94.0</v>
      </c>
      <c r="K45" s="52">
        <v>65.0</v>
      </c>
      <c r="L45" s="48"/>
      <c r="M45" s="48">
        <v>20.0</v>
      </c>
      <c r="N45" s="48"/>
      <c r="O45" s="48"/>
      <c r="P45" s="48"/>
      <c r="Q45" s="48"/>
      <c r="R45" s="48">
        <v>36.0</v>
      </c>
      <c r="S45" s="48">
        <v>95.0</v>
      </c>
      <c r="T45" s="48">
        <v>48.0</v>
      </c>
      <c r="U45" s="48"/>
      <c r="V45" s="48"/>
      <c r="W45" s="50"/>
      <c r="X45" s="48"/>
      <c r="Y45" s="89"/>
      <c r="Z45" s="89"/>
      <c r="AA45" s="89"/>
      <c r="AB45" s="89"/>
      <c r="AC45" s="89"/>
    </row>
    <row r="46" ht="15.75" customHeight="1">
      <c r="A46" s="46" t="s">
        <v>118</v>
      </c>
      <c r="B46" s="88" t="s">
        <v>119</v>
      </c>
      <c r="C46" s="48"/>
      <c r="D46" s="48"/>
      <c r="E46" s="48">
        <v>5.0</v>
      </c>
      <c r="F46" s="48"/>
      <c r="G46" s="49">
        <f t="shared" si="26"/>
        <v>44</v>
      </c>
      <c r="H46" s="48">
        <v>10.0</v>
      </c>
      <c r="I46" s="48">
        <f t="shared" ref="I46:I49" si="29">SUM(P46:W46)</f>
        <v>44</v>
      </c>
      <c r="J46" s="48">
        <f t="shared" ref="J46:J49" si="30">I46-K46</f>
        <v>34</v>
      </c>
      <c r="K46" s="102">
        <v>10.0</v>
      </c>
      <c r="L46" s="48"/>
      <c r="M46" s="48"/>
      <c r="N46" s="48"/>
      <c r="O46" s="48"/>
      <c r="P46" s="48"/>
      <c r="Q46" s="48"/>
      <c r="R46" s="48"/>
      <c r="S46" s="48"/>
      <c r="T46" s="48">
        <v>44.0</v>
      </c>
      <c r="U46" s="48"/>
      <c r="V46" s="48"/>
      <c r="W46" s="50"/>
      <c r="X46" s="48"/>
      <c r="Y46" s="89"/>
      <c r="Z46" s="89"/>
      <c r="AA46" s="89"/>
      <c r="AB46" s="89"/>
      <c r="AC46" s="89"/>
    </row>
    <row r="47" ht="15.75" customHeight="1">
      <c r="A47" s="46" t="s">
        <v>120</v>
      </c>
      <c r="B47" s="105" t="s">
        <v>121</v>
      </c>
      <c r="C47" s="48"/>
      <c r="D47" s="48">
        <v>4.0</v>
      </c>
      <c r="E47" s="48"/>
      <c r="F47" s="48"/>
      <c r="G47" s="49">
        <f t="shared" si="26"/>
        <v>50</v>
      </c>
      <c r="H47" s="48">
        <v>30.0</v>
      </c>
      <c r="I47" s="48">
        <f t="shared" si="29"/>
        <v>50</v>
      </c>
      <c r="J47" s="48">
        <f t="shared" si="30"/>
        <v>20</v>
      </c>
      <c r="K47" s="102">
        <v>30.0</v>
      </c>
      <c r="L47" s="48"/>
      <c r="M47" s="48"/>
      <c r="N47" s="48"/>
      <c r="O47" s="48"/>
      <c r="P47" s="48"/>
      <c r="Q47" s="48"/>
      <c r="R47" s="48"/>
      <c r="S47" s="48">
        <v>50.0</v>
      </c>
      <c r="T47" s="48"/>
      <c r="U47" s="48"/>
      <c r="V47" s="48"/>
      <c r="W47" s="50"/>
      <c r="X47" s="48"/>
      <c r="Y47" s="89"/>
      <c r="Z47" s="89"/>
      <c r="AA47" s="89"/>
      <c r="AB47" s="89"/>
      <c r="AC47" s="89"/>
    </row>
    <row r="48" ht="15.75" customHeight="1">
      <c r="A48" s="46" t="s">
        <v>122</v>
      </c>
      <c r="B48" s="88" t="s">
        <v>123</v>
      </c>
      <c r="C48" s="48"/>
      <c r="D48" s="48"/>
      <c r="E48" s="48">
        <v>8.0</v>
      </c>
      <c r="F48" s="48"/>
      <c r="G48" s="49">
        <f t="shared" si="26"/>
        <v>36</v>
      </c>
      <c r="H48" s="48">
        <v>36.0</v>
      </c>
      <c r="I48" s="48">
        <f t="shared" si="29"/>
        <v>36</v>
      </c>
      <c r="J48" s="48">
        <f t="shared" si="30"/>
        <v>0</v>
      </c>
      <c r="K48" s="102">
        <v>36.0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50">
        <v>36.0</v>
      </c>
      <c r="X48" s="48"/>
      <c r="Y48" s="89"/>
      <c r="Z48" s="89"/>
      <c r="AA48" s="89"/>
      <c r="AB48" s="89"/>
      <c r="AC48" s="89"/>
    </row>
    <row r="49" ht="15.75" customHeight="1">
      <c r="A49" s="94" t="s">
        <v>124</v>
      </c>
      <c r="B49" s="90" t="s">
        <v>125</v>
      </c>
      <c r="C49" s="54"/>
      <c r="D49" s="54">
        <v>6.0</v>
      </c>
      <c r="E49" s="54"/>
      <c r="F49" s="54"/>
      <c r="G49" s="71">
        <f t="shared" si="26"/>
        <v>68</v>
      </c>
      <c r="H49" s="54">
        <v>48.0</v>
      </c>
      <c r="I49" s="54">
        <f t="shared" si="29"/>
        <v>68</v>
      </c>
      <c r="J49" s="54">
        <f t="shared" si="30"/>
        <v>20</v>
      </c>
      <c r="K49" s="54">
        <v>48.0</v>
      </c>
      <c r="L49" s="54"/>
      <c r="M49" s="54"/>
      <c r="N49" s="54"/>
      <c r="O49" s="54"/>
      <c r="P49" s="54"/>
      <c r="Q49" s="54"/>
      <c r="R49" s="54"/>
      <c r="S49" s="54"/>
      <c r="T49" s="54">
        <v>32.0</v>
      </c>
      <c r="U49" s="54">
        <v>36.0</v>
      </c>
      <c r="V49" s="54"/>
      <c r="W49" s="66"/>
      <c r="X49" s="54"/>
      <c r="Y49" s="89"/>
      <c r="Z49" s="89"/>
      <c r="AA49" s="89"/>
      <c r="AB49" s="89"/>
      <c r="AC49" s="89"/>
    </row>
    <row r="50" ht="15.75" customHeight="1">
      <c r="A50" s="96" t="s">
        <v>126</v>
      </c>
      <c r="B50" s="106" t="s">
        <v>127</v>
      </c>
      <c r="C50" s="107">
        <f t="shared" ref="C50:F50" si="31">C51+C57+C63+C69+C75</f>
        <v>11</v>
      </c>
      <c r="D50" s="107">
        <f t="shared" si="31"/>
        <v>9</v>
      </c>
      <c r="E50" s="107">
        <f t="shared" si="31"/>
        <v>4</v>
      </c>
      <c r="F50" s="107">
        <f t="shared" si="31"/>
        <v>2</v>
      </c>
      <c r="G50" s="108">
        <f>G51+G57+G63+G69+G75+G80</f>
        <v>2733</v>
      </c>
      <c r="H50" s="109">
        <f>H51+H57+H63+H75+H69</f>
        <v>2709</v>
      </c>
      <c r="I50" s="109">
        <f t="shared" ref="I50:K50" si="32">I51+I57+I63+I69+I75</f>
        <v>1283</v>
      </c>
      <c r="J50" s="107">
        <f t="shared" si="32"/>
        <v>761</v>
      </c>
      <c r="K50" s="107">
        <f t="shared" si="32"/>
        <v>522</v>
      </c>
      <c r="L50" s="107">
        <f>L51+L57+L63+L69+L75+L80</f>
        <v>1368</v>
      </c>
      <c r="M50" s="107">
        <f t="shared" ref="M50:V50" si="33">M51+M57+M63+M69+M75</f>
        <v>70</v>
      </c>
      <c r="N50" s="107">
        <f t="shared" si="33"/>
        <v>0</v>
      </c>
      <c r="O50" s="107">
        <f t="shared" si="33"/>
        <v>12</v>
      </c>
      <c r="P50" s="107">
        <f t="shared" si="33"/>
        <v>0</v>
      </c>
      <c r="Q50" s="107">
        <f t="shared" si="33"/>
        <v>0</v>
      </c>
      <c r="R50" s="107">
        <f t="shared" si="33"/>
        <v>197</v>
      </c>
      <c r="S50" s="107">
        <f t="shared" si="33"/>
        <v>457</v>
      </c>
      <c r="T50" s="107">
        <f t="shared" si="33"/>
        <v>341</v>
      </c>
      <c r="U50" s="107">
        <f t="shared" si="33"/>
        <v>716</v>
      </c>
      <c r="V50" s="107">
        <f t="shared" si="33"/>
        <v>501</v>
      </c>
      <c r="W50" s="110">
        <f t="shared" ref="W50:X50" si="34">W51+W57+W63+W69+W75+W80</f>
        <v>521</v>
      </c>
      <c r="X50" s="111">
        <f t="shared" si="34"/>
        <v>1296</v>
      </c>
      <c r="Y50" s="89"/>
      <c r="Z50" s="89"/>
      <c r="AA50" s="89"/>
      <c r="AB50" s="89"/>
      <c r="AC50" s="89"/>
    </row>
    <row r="51" ht="92.25" customHeight="1">
      <c r="A51" s="91" t="s">
        <v>128</v>
      </c>
      <c r="B51" s="92" t="s">
        <v>129</v>
      </c>
      <c r="C51" s="83">
        <v>3.0</v>
      </c>
      <c r="D51" s="83">
        <v>2.0</v>
      </c>
      <c r="E51" s="83"/>
      <c r="F51" s="83">
        <v>1.0</v>
      </c>
      <c r="G51" s="38">
        <f>I51+L51+N51+O51+M51</f>
        <v>881</v>
      </c>
      <c r="H51" s="84">
        <f>SUM(H52:H56)</f>
        <v>869</v>
      </c>
      <c r="I51" s="84">
        <f t="shared" ref="I51:T51" si="35">SUM(I52:I55)</f>
        <v>329</v>
      </c>
      <c r="J51" s="83">
        <f t="shared" si="35"/>
        <v>201</v>
      </c>
      <c r="K51" s="83">
        <f t="shared" si="35"/>
        <v>128</v>
      </c>
      <c r="L51" s="83">
        <f t="shared" si="35"/>
        <v>504</v>
      </c>
      <c r="M51" s="83">
        <f t="shared" si="35"/>
        <v>40</v>
      </c>
      <c r="N51" s="83">
        <f t="shared" si="35"/>
        <v>0</v>
      </c>
      <c r="O51" s="83">
        <f t="shared" si="35"/>
        <v>8</v>
      </c>
      <c r="P51" s="83">
        <f t="shared" si="35"/>
        <v>0</v>
      </c>
      <c r="Q51" s="83">
        <f t="shared" si="35"/>
        <v>0</v>
      </c>
      <c r="R51" s="83">
        <f t="shared" si="35"/>
        <v>0</v>
      </c>
      <c r="S51" s="83">
        <f t="shared" si="35"/>
        <v>181</v>
      </c>
      <c r="T51" s="83">
        <f t="shared" si="35"/>
        <v>251</v>
      </c>
      <c r="U51" s="83">
        <f>SUM(U52:U56)</f>
        <v>449</v>
      </c>
      <c r="V51" s="83">
        <f t="shared" ref="V51:X51" si="36">SUM(V52:V55)</f>
        <v>0</v>
      </c>
      <c r="W51" s="85">
        <f t="shared" si="36"/>
        <v>0</v>
      </c>
      <c r="X51" s="86">
        <f t="shared" si="36"/>
        <v>383</v>
      </c>
      <c r="Y51" s="89"/>
      <c r="Z51" s="89"/>
      <c r="AA51" s="89"/>
      <c r="AB51" s="112"/>
      <c r="AC51" s="89"/>
    </row>
    <row r="52" ht="15.75" customHeight="1">
      <c r="A52" s="41" t="s">
        <v>130</v>
      </c>
      <c r="B52" s="87" t="s">
        <v>131</v>
      </c>
      <c r="C52" s="43">
        <v>5.0</v>
      </c>
      <c r="D52" s="43"/>
      <c r="E52" s="43"/>
      <c r="F52" s="43"/>
      <c r="G52" s="44">
        <f>I52+L52+M52+N52+O52</f>
        <v>146</v>
      </c>
      <c r="H52" s="43">
        <v>142.0</v>
      </c>
      <c r="I52" s="43">
        <v>142.0</v>
      </c>
      <c r="J52" s="43">
        <f>I52-K52</f>
        <v>82</v>
      </c>
      <c r="K52" s="113">
        <v>60.0</v>
      </c>
      <c r="L52" s="43"/>
      <c r="M52" s="43"/>
      <c r="N52" s="43"/>
      <c r="O52" s="43">
        <v>4.0</v>
      </c>
      <c r="P52" s="43"/>
      <c r="Q52" s="43"/>
      <c r="R52" s="43"/>
      <c r="S52" s="43">
        <v>59.0</v>
      </c>
      <c r="T52" s="43">
        <v>87.0</v>
      </c>
      <c r="U52" s="43"/>
      <c r="V52" s="43"/>
      <c r="W52" s="45"/>
      <c r="X52" s="43">
        <v>13.0</v>
      </c>
      <c r="Y52" s="89"/>
      <c r="Z52" s="89"/>
      <c r="AA52" s="89"/>
      <c r="AB52" s="89"/>
      <c r="AC52" s="89"/>
    </row>
    <row r="53" ht="15.75" customHeight="1">
      <c r="A53" s="46" t="s">
        <v>132</v>
      </c>
      <c r="B53" s="88" t="s">
        <v>133</v>
      </c>
      <c r="C53" s="48">
        <v>6.0</v>
      </c>
      <c r="D53" s="48"/>
      <c r="E53" s="48"/>
      <c r="F53" s="48">
        <v>6.0</v>
      </c>
      <c r="G53" s="49">
        <f>I53+L53+N53+O53+M53</f>
        <v>231</v>
      </c>
      <c r="H53" s="48">
        <v>223.0</v>
      </c>
      <c r="I53" s="48">
        <v>187.0</v>
      </c>
      <c r="J53" s="48">
        <v>119.0</v>
      </c>
      <c r="K53" s="102">
        <v>68.0</v>
      </c>
      <c r="L53" s="48"/>
      <c r="M53" s="48">
        <v>40.0</v>
      </c>
      <c r="N53" s="48"/>
      <c r="O53" s="48">
        <v>4.0</v>
      </c>
      <c r="P53" s="48"/>
      <c r="Q53" s="48"/>
      <c r="R53" s="48"/>
      <c r="S53" s="48">
        <v>50.0</v>
      </c>
      <c r="T53" s="48">
        <v>92.0</v>
      </c>
      <c r="U53" s="48">
        <v>89.0</v>
      </c>
      <c r="V53" s="48"/>
      <c r="W53" s="50"/>
      <c r="X53" s="48">
        <v>65.0</v>
      </c>
      <c r="Y53" s="89"/>
      <c r="Z53" s="89"/>
      <c r="AA53" s="89"/>
      <c r="AB53" s="89"/>
      <c r="AC53" s="89"/>
    </row>
    <row r="54" ht="45.75" customHeight="1">
      <c r="A54" s="46" t="s">
        <v>134</v>
      </c>
      <c r="B54" s="51" t="s">
        <v>135</v>
      </c>
      <c r="C54" s="48"/>
      <c r="D54" s="48">
        <v>6.0</v>
      </c>
      <c r="E54" s="48"/>
      <c r="F54" s="48"/>
      <c r="G54" s="49">
        <f t="shared" ref="G54:G55" si="37">I54+L54+M54+N54+O54</f>
        <v>288</v>
      </c>
      <c r="H54" s="48">
        <v>288.0</v>
      </c>
      <c r="I54" s="48"/>
      <c r="J54" s="48"/>
      <c r="K54" s="48"/>
      <c r="L54" s="48">
        <f t="shared" ref="L54:L55" si="38">SUM(R54:W54)</f>
        <v>288</v>
      </c>
      <c r="M54" s="48"/>
      <c r="N54" s="48"/>
      <c r="O54" s="48"/>
      <c r="P54" s="48"/>
      <c r="Q54" s="48"/>
      <c r="R54" s="48"/>
      <c r="S54" s="48">
        <v>72.0</v>
      </c>
      <c r="T54" s="48">
        <v>72.0</v>
      </c>
      <c r="U54" s="48">
        <v>144.0</v>
      </c>
      <c r="V54" s="48"/>
      <c r="W54" s="50"/>
      <c r="X54" s="48">
        <v>125.0</v>
      </c>
      <c r="Y54" s="89"/>
      <c r="Z54" s="89"/>
      <c r="AA54" s="89"/>
      <c r="AB54" s="89"/>
      <c r="AC54" s="89"/>
    </row>
    <row r="55" ht="15.75" customHeight="1">
      <c r="A55" s="94" t="s">
        <v>136</v>
      </c>
      <c r="B55" s="65" t="s">
        <v>137</v>
      </c>
      <c r="C55" s="54"/>
      <c r="D55" s="54">
        <v>6.0</v>
      </c>
      <c r="E55" s="54"/>
      <c r="F55" s="54"/>
      <c r="G55" s="71">
        <f t="shared" si="37"/>
        <v>216</v>
      </c>
      <c r="H55" s="54">
        <v>216.0</v>
      </c>
      <c r="I55" s="54"/>
      <c r="J55" s="54"/>
      <c r="K55" s="54"/>
      <c r="L55" s="54">
        <f t="shared" si="38"/>
        <v>216</v>
      </c>
      <c r="M55" s="54"/>
      <c r="N55" s="54"/>
      <c r="O55" s="54"/>
      <c r="P55" s="54"/>
      <c r="Q55" s="54"/>
      <c r="R55" s="54"/>
      <c r="S55" s="54"/>
      <c r="T55" s="54"/>
      <c r="U55" s="114">
        <v>216.0</v>
      </c>
      <c r="V55" s="54"/>
      <c r="W55" s="66"/>
      <c r="X55" s="48">
        <v>180.0</v>
      </c>
      <c r="Y55" s="89"/>
      <c r="Z55" s="89"/>
      <c r="AA55" s="89"/>
      <c r="AB55" s="89"/>
      <c r="AC55" s="89"/>
    </row>
    <row r="56" ht="15.75" customHeight="1">
      <c r="A56" s="94"/>
      <c r="B56" s="65" t="s">
        <v>138</v>
      </c>
      <c r="C56" s="54">
        <v>6.0</v>
      </c>
      <c r="D56" s="54"/>
      <c r="E56" s="54"/>
      <c r="F56" s="54"/>
      <c r="G56" s="7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6"/>
      <c r="X56" s="54"/>
      <c r="Y56" s="89"/>
      <c r="Z56" s="89"/>
      <c r="AA56" s="89"/>
      <c r="AB56" s="89"/>
      <c r="AC56" s="89"/>
    </row>
    <row r="57" ht="15.75" customHeight="1">
      <c r="A57" s="91" t="s">
        <v>139</v>
      </c>
      <c r="B57" s="92" t="s">
        <v>140</v>
      </c>
      <c r="C57" s="83">
        <v>2.0</v>
      </c>
      <c r="D57" s="83">
        <v>3.0</v>
      </c>
      <c r="E57" s="83"/>
      <c r="F57" s="83">
        <v>1.0</v>
      </c>
      <c r="G57" s="115">
        <f>I57+L57+N57+O57+M57</f>
        <v>740</v>
      </c>
      <c r="H57" s="84">
        <f>SUM(H58:H62)</f>
        <v>740</v>
      </c>
      <c r="I57" s="84">
        <f t="shared" ref="I57:X57" si="39">SUM(I58:I61)</f>
        <v>382</v>
      </c>
      <c r="J57" s="84">
        <f t="shared" si="39"/>
        <v>212</v>
      </c>
      <c r="K57" s="84">
        <f t="shared" si="39"/>
        <v>170</v>
      </c>
      <c r="L57" s="84">
        <f t="shared" si="39"/>
        <v>324</v>
      </c>
      <c r="M57" s="84">
        <f t="shared" si="39"/>
        <v>30</v>
      </c>
      <c r="N57" s="84">
        <f t="shared" si="39"/>
        <v>0</v>
      </c>
      <c r="O57" s="84">
        <f t="shared" si="39"/>
        <v>4</v>
      </c>
      <c r="P57" s="84">
        <f t="shared" si="39"/>
        <v>0</v>
      </c>
      <c r="Q57" s="84">
        <f t="shared" si="39"/>
        <v>0</v>
      </c>
      <c r="R57" s="84">
        <f t="shared" si="39"/>
        <v>0</v>
      </c>
      <c r="S57" s="84">
        <f t="shared" si="39"/>
        <v>0</v>
      </c>
      <c r="T57" s="84">
        <f t="shared" si="39"/>
        <v>90</v>
      </c>
      <c r="U57" s="84">
        <f t="shared" si="39"/>
        <v>267</v>
      </c>
      <c r="V57" s="84">
        <f t="shared" si="39"/>
        <v>383</v>
      </c>
      <c r="W57" s="116">
        <f t="shared" si="39"/>
        <v>0</v>
      </c>
      <c r="X57" s="86">
        <f t="shared" si="39"/>
        <v>346</v>
      </c>
      <c r="Y57" s="89"/>
      <c r="Z57" s="89"/>
      <c r="AA57" s="89"/>
      <c r="AB57" s="89"/>
      <c r="AC57" s="89"/>
    </row>
    <row r="58" ht="15.75" customHeight="1">
      <c r="A58" s="117" t="s">
        <v>141</v>
      </c>
      <c r="B58" s="87" t="s">
        <v>142</v>
      </c>
      <c r="C58" s="43"/>
      <c r="D58" s="43">
        <v>6.0</v>
      </c>
      <c r="E58" s="43"/>
      <c r="F58" s="43"/>
      <c r="G58" s="44">
        <f>I58+L58+M58+N58+O58</f>
        <v>180</v>
      </c>
      <c r="H58" s="43">
        <v>180.0</v>
      </c>
      <c r="I58" s="43">
        <v>176.0</v>
      </c>
      <c r="J58" s="43">
        <f>I58-K58</f>
        <v>92</v>
      </c>
      <c r="K58" s="113">
        <v>84.0</v>
      </c>
      <c r="L58" s="43"/>
      <c r="M58" s="43"/>
      <c r="N58" s="43"/>
      <c r="O58" s="43">
        <v>4.0</v>
      </c>
      <c r="P58" s="43"/>
      <c r="Q58" s="43"/>
      <c r="R58" s="43"/>
      <c r="S58" s="43"/>
      <c r="T58" s="43">
        <v>90.0</v>
      </c>
      <c r="U58" s="43">
        <v>90.0</v>
      </c>
      <c r="V58" s="43"/>
      <c r="W58" s="45"/>
      <c r="X58" s="43">
        <v>108.0</v>
      </c>
      <c r="Y58" s="89"/>
      <c r="Z58" s="89"/>
      <c r="AA58" s="89"/>
      <c r="AB58" s="89"/>
      <c r="AC58" s="89"/>
    </row>
    <row r="59" ht="15.75" customHeight="1">
      <c r="A59" s="118" t="s">
        <v>143</v>
      </c>
      <c r="B59" s="88" t="s">
        <v>144</v>
      </c>
      <c r="C59" s="48">
        <v>7.0</v>
      </c>
      <c r="D59" s="48"/>
      <c r="E59" s="48"/>
      <c r="F59" s="48">
        <v>7.0</v>
      </c>
      <c r="G59" s="49">
        <f>I59+L59+N59+O59+M59</f>
        <v>236</v>
      </c>
      <c r="H59" s="48">
        <v>236.0</v>
      </c>
      <c r="I59" s="48">
        <v>206.0</v>
      </c>
      <c r="J59" s="48">
        <v>120.0</v>
      </c>
      <c r="K59" s="102">
        <v>86.0</v>
      </c>
      <c r="L59" s="48"/>
      <c r="M59" s="48">
        <v>30.0</v>
      </c>
      <c r="N59" s="48"/>
      <c r="O59" s="48"/>
      <c r="P59" s="48"/>
      <c r="Q59" s="48"/>
      <c r="R59" s="48"/>
      <c r="S59" s="48"/>
      <c r="T59" s="48"/>
      <c r="U59" s="48">
        <v>105.0</v>
      </c>
      <c r="V59" s="48">
        <v>131.0</v>
      </c>
      <c r="W59" s="50"/>
      <c r="X59" s="48">
        <v>70.0</v>
      </c>
      <c r="Y59" s="89"/>
      <c r="Z59" s="89"/>
      <c r="AA59" s="89"/>
      <c r="AB59" s="89"/>
      <c r="AC59" s="89"/>
    </row>
    <row r="60" ht="15.75" customHeight="1">
      <c r="A60" s="118" t="s">
        <v>145</v>
      </c>
      <c r="B60" s="119" t="s">
        <v>135</v>
      </c>
      <c r="C60" s="48"/>
      <c r="D60" s="48">
        <v>7.0</v>
      </c>
      <c r="E60" s="48"/>
      <c r="F60" s="48"/>
      <c r="G60" s="49">
        <f t="shared" ref="G60:G61" si="40">I60+L60+M60+N60+O60</f>
        <v>180</v>
      </c>
      <c r="H60" s="48">
        <v>180.0</v>
      </c>
      <c r="I60" s="48"/>
      <c r="J60" s="48"/>
      <c r="K60" s="48"/>
      <c r="L60" s="48">
        <f t="shared" ref="L60:L61" si="41">SUM(R60:W60)</f>
        <v>180</v>
      </c>
      <c r="M60" s="48"/>
      <c r="N60" s="48"/>
      <c r="O60" s="48"/>
      <c r="P60" s="48"/>
      <c r="Q60" s="48"/>
      <c r="R60" s="48"/>
      <c r="S60" s="48"/>
      <c r="T60" s="48"/>
      <c r="U60" s="48">
        <v>72.0</v>
      </c>
      <c r="V60" s="48">
        <v>108.0</v>
      </c>
      <c r="W60" s="50"/>
      <c r="X60" s="48">
        <v>60.0</v>
      </c>
      <c r="Y60" s="89"/>
      <c r="Z60" s="89"/>
      <c r="AA60" s="89"/>
      <c r="AB60" s="89"/>
      <c r="AC60" s="89"/>
    </row>
    <row r="61" ht="15.75" customHeight="1">
      <c r="A61" s="120" t="s">
        <v>146</v>
      </c>
      <c r="B61" s="121" t="s">
        <v>137</v>
      </c>
      <c r="C61" s="54"/>
      <c r="D61" s="54">
        <v>7.0</v>
      </c>
      <c r="E61" s="54"/>
      <c r="F61" s="54"/>
      <c r="G61" s="71">
        <f t="shared" si="40"/>
        <v>144</v>
      </c>
      <c r="H61" s="54">
        <v>144.0</v>
      </c>
      <c r="I61" s="54"/>
      <c r="J61" s="54"/>
      <c r="K61" s="54"/>
      <c r="L61" s="54">
        <f t="shared" si="41"/>
        <v>144</v>
      </c>
      <c r="M61" s="54"/>
      <c r="N61" s="54"/>
      <c r="O61" s="54"/>
      <c r="P61" s="54"/>
      <c r="Q61" s="54"/>
      <c r="R61" s="54"/>
      <c r="S61" s="54"/>
      <c r="T61" s="54"/>
      <c r="U61" s="54"/>
      <c r="V61" s="54">
        <v>144.0</v>
      </c>
      <c r="W61" s="66"/>
      <c r="X61" s="48">
        <v>108.0</v>
      </c>
      <c r="Y61" s="89"/>
      <c r="Z61" s="89"/>
      <c r="AA61" s="89"/>
      <c r="AB61" s="89"/>
      <c r="AC61" s="89"/>
    </row>
    <row r="62" ht="15.75" customHeight="1">
      <c r="A62" s="120"/>
      <c r="B62" s="121" t="s">
        <v>147</v>
      </c>
      <c r="C62" s="54">
        <v>7.0</v>
      </c>
      <c r="D62" s="54"/>
      <c r="E62" s="54"/>
      <c r="F62" s="54"/>
      <c r="G62" s="7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66"/>
      <c r="X62" s="54"/>
      <c r="Y62" s="89"/>
      <c r="Z62" s="89"/>
      <c r="AA62" s="89"/>
      <c r="AB62" s="89"/>
      <c r="AC62" s="89"/>
    </row>
    <row r="63" ht="66.75" customHeight="1">
      <c r="A63" s="122" t="s">
        <v>148</v>
      </c>
      <c r="B63" s="92" t="s">
        <v>149</v>
      </c>
      <c r="C63" s="83">
        <v>1.0</v>
      </c>
      <c r="D63" s="83">
        <v>2.0</v>
      </c>
      <c r="E63" s="85">
        <v>2.0</v>
      </c>
      <c r="F63" s="83"/>
      <c r="G63" s="123">
        <f t="shared" ref="G63:G67" si="43">I63+L63+M63+N63+O63</f>
        <v>237</v>
      </c>
      <c r="H63" s="84">
        <f>SUM(H64:H68)</f>
        <v>237</v>
      </c>
      <c r="I63" s="84">
        <f t="shared" ref="I63:X63" si="42">SUM(I64:I67)</f>
        <v>165</v>
      </c>
      <c r="J63" s="83">
        <f t="shared" si="42"/>
        <v>89</v>
      </c>
      <c r="K63" s="83">
        <f t="shared" si="42"/>
        <v>76</v>
      </c>
      <c r="L63" s="83">
        <f t="shared" si="42"/>
        <v>72</v>
      </c>
      <c r="M63" s="83">
        <f t="shared" si="42"/>
        <v>0</v>
      </c>
      <c r="N63" s="83">
        <f t="shared" si="42"/>
        <v>0</v>
      </c>
      <c r="O63" s="83">
        <f t="shared" si="42"/>
        <v>0</v>
      </c>
      <c r="P63" s="83">
        <f t="shared" si="42"/>
        <v>0</v>
      </c>
      <c r="Q63" s="83">
        <f t="shared" si="42"/>
        <v>0</v>
      </c>
      <c r="R63" s="83">
        <f t="shared" si="42"/>
        <v>0</v>
      </c>
      <c r="S63" s="83">
        <f t="shared" si="42"/>
        <v>0</v>
      </c>
      <c r="T63" s="83">
        <f t="shared" si="42"/>
        <v>0</v>
      </c>
      <c r="U63" s="83">
        <f t="shared" si="42"/>
        <v>0</v>
      </c>
      <c r="V63" s="83">
        <f t="shared" si="42"/>
        <v>44</v>
      </c>
      <c r="W63" s="85">
        <f t="shared" si="42"/>
        <v>193</v>
      </c>
      <c r="X63" s="86">
        <f t="shared" si="42"/>
        <v>9</v>
      </c>
      <c r="Y63" s="89"/>
      <c r="Z63" s="89"/>
      <c r="AA63" s="89"/>
      <c r="AB63" s="89"/>
      <c r="AC63" s="89"/>
    </row>
    <row r="64" ht="15.75" customHeight="1">
      <c r="A64" s="41" t="s">
        <v>150</v>
      </c>
      <c r="B64" s="87" t="s">
        <v>151</v>
      </c>
      <c r="C64" s="43"/>
      <c r="D64" s="43">
        <v>8.0</v>
      </c>
      <c r="E64" s="43"/>
      <c r="F64" s="43"/>
      <c r="G64" s="44">
        <f t="shared" si="43"/>
        <v>78</v>
      </c>
      <c r="H64" s="43">
        <v>78.0</v>
      </c>
      <c r="I64" s="43">
        <f t="shared" ref="I64:I65" si="44">SUM(P64:W64)</f>
        <v>78</v>
      </c>
      <c r="J64" s="43">
        <f t="shared" ref="J64:J65" si="45">I64-K64</f>
        <v>42</v>
      </c>
      <c r="K64" s="113">
        <v>36.0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>
        <v>20.0</v>
      </c>
      <c r="W64" s="45">
        <v>58.0</v>
      </c>
      <c r="X64" s="43">
        <v>9.0</v>
      </c>
      <c r="Y64" s="89"/>
      <c r="Z64" s="89"/>
      <c r="AA64" s="89"/>
      <c r="AB64" s="89"/>
      <c r="AC64" s="89"/>
    </row>
    <row r="65" ht="15.75" customHeight="1">
      <c r="A65" s="46" t="s">
        <v>152</v>
      </c>
      <c r="B65" s="88" t="s">
        <v>153</v>
      </c>
      <c r="C65" s="48"/>
      <c r="D65" s="48">
        <v>8.0</v>
      </c>
      <c r="E65" s="48"/>
      <c r="F65" s="48"/>
      <c r="G65" s="49">
        <f t="shared" si="43"/>
        <v>87</v>
      </c>
      <c r="H65" s="48">
        <v>87.0</v>
      </c>
      <c r="I65" s="48">
        <f t="shared" si="44"/>
        <v>87</v>
      </c>
      <c r="J65" s="48">
        <f t="shared" si="45"/>
        <v>47</v>
      </c>
      <c r="K65" s="102">
        <v>40.0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>
        <v>24.0</v>
      </c>
      <c r="W65" s="50">
        <v>63.0</v>
      </c>
      <c r="X65" s="48"/>
      <c r="Y65" s="89"/>
      <c r="Z65" s="89"/>
      <c r="AA65" s="89"/>
      <c r="AB65" s="89"/>
      <c r="AC65" s="89"/>
    </row>
    <row r="66" ht="15.75" customHeight="1">
      <c r="A66" s="124" t="s">
        <v>154</v>
      </c>
      <c r="B66" s="119" t="s">
        <v>135</v>
      </c>
      <c r="C66" s="48"/>
      <c r="D66" s="48"/>
      <c r="E66" s="48">
        <v>8.0</v>
      </c>
      <c r="F66" s="48"/>
      <c r="G66" s="49">
        <f t="shared" si="43"/>
        <v>36</v>
      </c>
      <c r="H66" s="48">
        <v>36.0</v>
      </c>
      <c r="I66" s="48"/>
      <c r="J66" s="48"/>
      <c r="K66" s="48"/>
      <c r="L66" s="48">
        <f t="shared" ref="L66:L67" si="46">SUM(R66:W66)</f>
        <v>36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50">
        <v>36.0</v>
      </c>
      <c r="X66" s="48"/>
      <c r="Y66" s="89"/>
      <c r="Z66" s="89"/>
      <c r="AA66" s="89"/>
      <c r="AB66" s="89"/>
      <c r="AC66" s="89"/>
    </row>
    <row r="67" ht="15.75" customHeight="1">
      <c r="A67" s="125" t="s">
        <v>155</v>
      </c>
      <c r="B67" s="126" t="s">
        <v>137</v>
      </c>
      <c r="C67" s="54"/>
      <c r="D67" s="54"/>
      <c r="E67" s="54">
        <v>8.0</v>
      </c>
      <c r="F67" s="54"/>
      <c r="G67" s="71">
        <f t="shared" si="43"/>
        <v>36</v>
      </c>
      <c r="H67" s="54">
        <v>36.0</v>
      </c>
      <c r="I67" s="54"/>
      <c r="J67" s="54"/>
      <c r="K67" s="54"/>
      <c r="L67" s="54">
        <f t="shared" si="46"/>
        <v>36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66">
        <v>36.0</v>
      </c>
      <c r="X67" s="48"/>
      <c r="Y67" s="89"/>
      <c r="Z67" s="89"/>
      <c r="AA67" s="89"/>
      <c r="AB67" s="89"/>
      <c r="AC67" s="89"/>
    </row>
    <row r="68" ht="15.75" customHeight="1">
      <c r="A68" s="94"/>
      <c r="B68" s="127" t="s">
        <v>147</v>
      </c>
      <c r="C68" s="54">
        <v>8.0</v>
      </c>
      <c r="D68" s="54"/>
      <c r="E68" s="54"/>
      <c r="F68" s="54"/>
      <c r="G68" s="71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66"/>
      <c r="X68" s="54"/>
      <c r="Y68" s="89"/>
      <c r="Z68" s="89"/>
      <c r="AA68" s="89"/>
      <c r="AB68" s="89"/>
      <c r="AC68" s="89"/>
    </row>
    <row r="69" ht="15.75" customHeight="1">
      <c r="A69" s="91" t="s">
        <v>156</v>
      </c>
      <c r="B69" s="92" t="s">
        <v>157</v>
      </c>
      <c r="C69" s="83">
        <v>3.0</v>
      </c>
      <c r="D69" s="83"/>
      <c r="E69" s="83">
        <v>2.0</v>
      </c>
      <c r="F69" s="83"/>
      <c r="G69" s="123">
        <f t="shared" ref="G69:G73" si="48">I69+L69+M69+N69+O69</f>
        <v>258</v>
      </c>
      <c r="H69" s="84">
        <f>SUM(H70:H74)</f>
        <v>246</v>
      </c>
      <c r="I69" s="84">
        <f t="shared" ref="I69:X69" si="47">SUM(I70:I73)</f>
        <v>186</v>
      </c>
      <c r="J69" s="83">
        <f t="shared" si="47"/>
        <v>102</v>
      </c>
      <c r="K69" s="83">
        <f t="shared" si="47"/>
        <v>84</v>
      </c>
      <c r="L69" s="83">
        <f t="shared" si="47"/>
        <v>72</v>
      </c>
      <c r="M69" s="83">
        <f t="shared" si="47"/>
        <v>0</v>
      </c>
      <c r="N69" s="83">
        <f t="shared" si="47"/>
        <v>0</v>
      </c>
      <c r="O69" s="83">
        <f t="shared" si="47"/>
        <v>0</v>
      </c>
      <c r="P69" s="83">
        <f t="shared" si="47"/>
        <v>0</v>
      </c>
      <c r="Q69" s="83">
        <f t="shared" si="47"/>
        <v>0</v>
      </c>
      <c r="R69" s="83">
        <f t="shared" si="47"/>
        <v>0</v>
      </c>
      <c r="S69" s="83">
        <f t="shared" si="47"/>
        <v>0</v>
      </c>
      <c r="T69" s="83">
        <f t="shared" si="47"/>
        <v>0</v>
      </c>
      <c r="U69" s="83">
        <f t="shared" si="47"/>
        <v>0</v>
      </c>
      <c r="V69" s="83">
        <f t="shared" si="47"/>
        <v>74</v>
      </c>
      <c r="W69" s="85">
        <f t="shared" si="47"/>
        <v>184</v>
      </c>
      <c r="X69" s="86">
        <f t="shared" si="47"/>
        <v>41</v>
      </c>
      <c r="Y69" s="89"/>
      <c r="Z69" s="89"/>
      <c r="AA69" s="89"/>
      <c r="AB69" s="89"/>
      <c r="AC69" s="89"/>
    </row>
    <row r="70" ht="15.75" customHeight="1">
      <c r="A70" s="117" t="s">
        <v>158</v>
      </c>
      <c r="B70" s="87" t="s">
        <v>159</v>
      </c>
      <c r="C70" s="43">
        <v>8.0</v>
      </c>
      <c r="D70" s="43"/>
      <c r="E70" s="43"/>
      <c r="F70" s="43"/>
      <c r="G70" s="44">
        <f t="shared" si="48"/>
        <v>104</v>
      </c>
      <c r="H70" s="43">
        <v>96.0</v>
      </c>
      <c r="I70" s="43">
        <f t="shared" ref="I70:I71" si="49">SUM(P70:W70)</f>
        <v>104</v>
      </c>
      <c r="J70" s="43">
        <f t="shared" ref="J70:J71" si="50">I70-K70</f>
        <v>56</v>
      </c>
      <c r="K70" s="113">
        <v>48.0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>
        <v>44.0</v>
      </c>
      <c r="W70" s="45">
        <v>60.0</v>
      </c>
      <c r="X70" s="43">
        <v>41.0</v>
      </c>
      <c r="Y70" s="89"/>
      <c r="Z70" s="89"/>
      <c r="AA70" s="89"/>
      <c r="AB70" s="89"/>
      <c r="AC70" s="89"/>
    </row>
    <row r="71" ht="15.75" customHeight="1">
      <c r="A71" s="118" t="s">
        <v>160</v>
      </c>
      <c r="B71" s="88" t="s">
        <v>161</v>
      </c>
      <c r="C71" s="48">
        <v>8.0</v>
      </c>
      <c r="D71" s="48"/>
      <c r="E71" s="48"/>
      <c r="F71" s="48"/>
      <c r="G71" s="49">
        <f t="shared" si="48"/>
        <v>82</v>
      </c>
      <c r="H71" s="48">
        <v>78.0</v>
      </c>
      <c r="I71" s="48">
        <f t="shared" si="49"/>
        <v>82</v>
      </c>
      <c r="J71" s="48">
        <f t="shared" si="50"/>
        <v>46</v>
      </c>
      <c r="K71" s="102">
        <v>36.0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>
        <v>30.0</v>
      </c>
      <c r="W71" s="50">
        <v>52.0</v>
      </c>
      <c r="X71" s="48"/>
      <c r="Y71" s="89"/>
      <c r="Z71" s="89"/>
      <c r="AA71" s="89"/>
      <c r="AB71" s="89"/>
      <c r="AC71" s="89"/>
    </row>
    <row r="72" ht="15.75" customHeight="1">
      <c r="A72" s="118" t="s">
        <v>162</v>
      </c>
      <c r="B72" s="119" t="s">
        <v>135</v>
      </c>
      <c r="C72" s="48"/>
      <c r="D72" s="48"/>
      <c r="E72" s="48">
        <v>8.0</v>
      </c>
      <c r="F72" s="48"/>
      <c r="G72" s="49">
        <f t="shared" si="48"/>
        <v>36</v>
      </c>
      <c r="H72" s="48">
        <v>36.0</v>
      </c>
      <c r="I72" s="48"/>
      <c r="J72" s="48"/>
      <c r="K72" s="48"/>
      <c r="L72" s="54">
        <f t="shared" ref="L72:L73" si="51">SUM(R72:W72)</f>
        <v>36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50">
        <v>36.0</v>
      </c>
      <c r="X72" s="48"/>
      <c r="Y72" s="89"/>
      <c r="Z72" s="89"/>
      <c r="AA72" s="89"/>
      <c r="AB72" s="89"/>
      <c r="AC72" s="89"/>
    </row>
    <row r="73" ht="15.75" customHeight="1">
      <c r="A73" s="120" t="s">
        <v>163</v>
      </c>
      <c r="B73" s="127" t="s">
        <v>164</v>
      </c>
      <c r="C73" s="54"/>
      <c r="D73" s="54"/>
      <c r="E73" s="54">
        <v>8.0</v>
      </c>
      <c r="F73" s="54"/>
      <c r="G73" s="71">
        <f t="shared" si="48"/>
        <v>36</v>
      </c>
      <c r="H73" s="54">
        <v>36.0</v>
      </c>
      <c r="I73" s="54"/>
      <c r="J73" s="54"/>
      <c r="K73" s="54"/>
      <c r="L73" s="54">
        <f t="shared" si="51"/>
        <v>36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66">
        <v>36.0</v>
      </c>
      <c r="X73" s="48"/>
      <c r="Y73" s="89"/>
      <c r="Z73" s="89"/>
      <c r="AA73" s="89"/>
      <c r="AB73" s="89"/>
      <c r="AC73" s="89"/>
    </row>
    <row r="74" ht="15.75" customHeight="1">
      <c r="A74" s="120"/>
      <c r="B74" s="127" t="s">
        <v>165</v>
      </c>
      <c r="C74" s="54">
        <v>8.0</v>
      </c>
      <c r="D74" s="54"/>
      <c r="E74" s="54"/>
      <c r="F74" s="54"/>
      <c r="G74" s="71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66"/>
      <c r="X74" s="54"/>
      <c r="Y74" s="89"/>
      <c r="Z74" s="89"/>
      <c r="AA74" s="89"/>
      <c r="AB74" s="89"/>
      <c r="AC74" s="89"/>
    </row>
    <row r="75" ht="15.75" customHeight="1">
      <c r="A75" s="91" t="s">
        <v>166</v>
      </c>
      <c r="B75" s="92" t="s">
        <v>167</v>
      </c>
      <c r="C75" s="83">
        <v>2.0</v>
      </c>
      <c r="D75" s="100">
        <v>2.0</v>
      </c>
      <c r="E75" s="83"/>
      <c r="F75" s="83"/>
      <c r="G75" s="38">
        <f t="shared" ref="G75:G78" si="53">I75+L75+M75+N75+O75</f>
        <v>473</v>
      </c>
      <c r="H75" s="84">
        <f>SUM(H76:H80)</f>
        <v>617</v>
      </c>
      <c r="I75" s="84">
        <f t="shared" ref="I75:X75" si="52">SUM(I76:I78)</f>
        <v>221</v>
      </c>
      <c r="J75" s="83">
        <f t="shared" si="52"/>
        <v>157</v>
      </c>
      <c r="K75" s="83">
        <f t="shared" si="52"/>
        <v>64</v>
      </c>
      <c r="L75" s="83">
        <f t="shared" si="52"/>
        <v>252</v>
      </c>
      <c r="M75" s="83">
        <f t="shared" si="52"/>
        <v>0</v>
      </c>
      <c r="N75" s="83">
        <f t="shared" si="52"/>
        <v>0</v>
      </c>
      <c r="O75" s="83">
        <f t="shared" si="52"/>
        <v>0</v>
      </c>
      <c r="P75" s="83">
        <f t="shared" si="52"/>
        <v>0</v>
      </c>
      <c r="Q75" s="83">
        <f t="shared" si="52"/>
        <v>0</v>
      </c>
      <c r="R75" s="83">
        <f t="shared" si="52"/>
        <v>197</v>
      </c>
      <c r="S75" s="83">
        <f t="shared" si="52"/>
        <v>276</v>
      </c>
      <c r="T75" s="83">
        <f t="shared" si="52"/>
        <v>0</v>
      </c>
      <c r="U75" s="83">
        <f t="shared" si="52"/>
        <v>0</v>
      </c>
      <c r="V75" s="83">
        <f t="shared" si="52"/>
        <v>0</v>
      </c>
      <c r="W75" s="85">
        <f t="shared" si="52"/>
        <v>0</v>
      </c>
      <c r="X75" s="86">
        <f t="shared" si="52"/>
        <v>373</v>
      </c>
      <c r="Y75" s="89"/>
      <c r="Z75" s="89"/>
      <c r="AA75" s="89"/>
      <c r="AB75" s="89"/>
      <c r="AC75" s="89"/>
    </row>
    <row r="76" ht="15.75" customHeight="1">
      <c r="A76" s="117" t="s">
        <v>168</v>
      </c>
      <c r="B76" s="87" t="s">
        <v>169</v>
      </c>
      <c r="C76" s="43">
        <v>4.0</v>
      </c>
      <c r="D76" s="128"/>
      <c r="E76" s="43"/>
      <c r="F76" s="43"/>
      <c r="G76" s="44">
        <f t="shared" si="53"/>
        <v>221</v>
      </c>
      <c r="H76" s="43">
        <v>221.0</v>
      </c>
      <c r="I76" s="43">
        <f>SUM(P76:W76)</f>
        <v>221</v>
      </c>
      <c r="J76" s="43">
        <f>I76-K76</f>
        <v>157</v>
      </c>
      <c r="K76" s="113">
        <v>64.0</v>
      </c>
      <c r="L76" s="43"/>
      <c r="M76" s="43"/>
      <c r="N76" s="43"/>
      <c r="O76" s="43"/>
      <c r="P76" s="43"/>
      <c r="Q76" s="43"/>
      <c r="R76" s="43">
        <v>161.0</v>
      </c>
      <c r="S76" s="43">
        <v>60.0</v>
      </c>
      <c r="T76" s="43"/>
      <c r="U76" s="43"/>
      <c r="V76" s="43"/>
      <c r="W76" s="45"/>
      <c r="X76" s="43">
        <v>121.0</v>
      </c>
      <c r="Y76" s="89"/>
      <c r="Z76" s="89"/>
      <c r="AA76" s="89"/>
      <c r="AB76" s="89"/>
      <c r="AC76" s="89"/>
    </row>
    <row r="77" ht="15.75" customHeight="1">
      <c r="A77" s="118" t="s">
        <v>170</v>
      </c>
      <c r="B77" s="51" t="s">
        <v>135</v>
      </c>
      <c r="C77" s="48"/>
      <c r="D77" s="103" t="s">
        <v>171</v>
      </c>
      <c r="E77" s="48"/>
      <c r="F77" s="48"/>
      <c r="G77" s="49">
        <f t="shared" si="53"/>
        <v>180</v>
      </c>
      <c r="H77" s="48">
        <v>180.0</v>
      </c>
      <c r="I77" s="48"/>
      <c r="J77" s="48"/>
      <c r="K77" s="48"/>
      <c r="L77" s="48">
        <f t="shared" ref="L77:L78" si="54">SUM(R77:W77)</f>
        <v>180</v>
      </c>
      <c r="M77" s="48"/>
      <c r="N77" s="48"/>
      <c r="O77" s="48"/>
      <c r="P77" s="48"/>
      <c r="Q77" s="48"/>
      <c r="R77" s="48">
        <v>36.0</v>
      </c>
      <c r="S77" s="48">
        <v>144.0</v>
      </c>
      <c r="T77" s="48"/>
      <c r="U77" s="48"/>
      <c r="V77" s="48"/>
      <c r="W77" s="50"/>
      <c r="X77" s="48">
        <v>180.0</v>
      </c>
      <c r="Y77" s="89"/>
      <c r="Z77" s="89"/>
      <c r="AA77" s="89"/>
      <c r="AB77" s="89"/>
      <c r="AC77" s="89"/>
    </row>
    <row r="78" ht="15.75" customHeight="1">
      <c r="A78" s="118" t="s">
        <v>172</v>
      </c>
      <c r="B78" s="119" t="s">
        <v>137</v>
      </c>
      <c r="C78" s="48"/>
      <c r="D78" s="103" t="s">
        <v>171</v>
      </c>
      <c r="E78" s="48"/>
      <c r="F78" s="48"/>
      <c r="G78" s="49">
        <f t="shared" si="53"/>
        <v>72</v>
      </c>
      <c r="H78" s="48">
        <v>72.0</v>
      </c>
      <c r="I78" s="48"/>
      <c r="J78" s="48"/>
      <c r="K78" s="48"/>
      <c r="L78" s="48">
        <f t="shared" si="54"/>
        <v>72</v>
      </c>
      <c r="M78" s="48"/>
      <c r="N78" s="48"/>
      <c r="O78" s="48"/>
      <c r="P78" s="48"/>
      <c r="Q78" s="48"/>
      <c r="R78" s="48"/>
      <c r="S78" s="48">
        <v>72.0</v>
      </c>
      <c r="T78" s="48"/>
      <c r="U78" s="48"/>
      <c r="V78" s="48"/>
      <c r="W78" s="50"/>
      <c r="X78" s="48">
        <v>72.0</v>
      </c>
      <c r="Y78" s="89"/>
      <c r="Z78" s="89"/>
      <c r="AA78" s="89"/>
      <c r="AB78" s="89"/>
      <c r="AC78" s="89"/>
    </row>
    <row r="79" ht="15.75" customHeight="1">
      <c r="A79" s="118"/>
      <c r="B79" s="119" t="s">
        <v>147</v>
      </c>
      <c r="C79" s="48">
        <v>4.0</v>
      </c>
      <c r="D79" s="48"/>
      <c r="E79" s="48"/>
      <c r="F79" s="48"/>
      <c r="G79" s="49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50"/>
      <c r="X79" s="48"/>
      <c r="Y79" s="89"/>
      <c r="Z79" s="89"/>
      <c r="AA79" s="89"/>
      <c r="AB79" s="89"/>
      <c r="AC79" s="89"/>
    </row>
    <row r="80" ht="15.75" customHeight="1">
      <c r="A80" s="118"/>
      <c r="B80" s="129" t="s">
        <v>173</v>
      </c>
      <c r="C80" s="54"/>
      <c r="D80" s="54">
        <v>8.0</v>
      </c>
      <c r="E80" s="54"/>
      <c r="F80" s="54"/>
      <c r="G80" s="71">
        <f>L80</f>
        <v>144</v>
      </c>
      <c r="H80" s="54">
        <v>144.0</v>
      </c>
      <c r="I80" s="54"/>
      <c r="J80" s="54"/>
      <c r="K80" s="54"/>
      <c r="L80" s="54">
        <f>W80</f>
        <v>144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66">
        <v>144.0</v>
      </c>
      <c r="X80" s="54">
        <v>144.0</v>
      </c>
      <c r="Y80" s="89"/>
      <c r="Z80" s="89"/>
      <c r="AA80" s="89"/>
      <c r="AB80" s="89"/>
      <c r="AC80" s="89"/>
    </row>
    <row r="81" ht="15.75" customHeight="1">
      <c r="A81" s="130"/>
      <c r="B81" s="131" t="s">
        <v>6</v>
      </c>
      <c r="C81" s="132">
        <f t="shared" ref="C81:F81" si="55">C6+C24</f>
        <v>18</v>
      </c>
      <c r="D81" s="132">
        <f t="shared" si="55"/>
        <v>32</v>
      </c>
      <c r="E81" s="132">
        <f t="shared" si="55"/>
        <v>10</v>
      </c>
      <c r="F81" s="132">
        <f t="shared" si="55"/>
        <v>3</v>
      </c>
      <c r="G81" s="133">
        <f>G6+G25+G31+G35+G51+G57+G63+G69+G75+G80</f>
        <v>5472</v>
      </c>
      <c r="H81" s="133">
        <f>H24+H6</f>
        <v>3328</v>
      </c>
      <c r="I81" s="133">
        <f t="shared" ref="I81:X81" si="56">I6+I24</f>
        <v>3996</v>
      </c>
      <c r="J81" s="133">
        <f t="shared" si="56"/>
        <v>1956</v>
      </c>
      <c r="K81" s="133">
        <f t="shared" si="56"/>
        <v>2023</v>
      </c>
      <c r="L81" s="133">
        <f t="shared" si="56"/>
        <v>1368</v>
      </c>
      <c r="M81" s="133">
        <f t="shared" si="56"/>
        <v>90</v>
      </c>
      <c r="N81" s="133">
        <f t="shared" si="56"/>
        <v>0</v>
      </c>
      <c r="O81" s="133">
        <f t="shared" si="56"/>
        <v>18</v>
      </c>
      <c r="P81" s="133">
        <f t="shared" si="56"/>
        <v>612</v>
      </c>
      <c r="Q81" s="133">
        <f t="shared" si="56"/>
        <v>792</v>
      </c>
      <c r="R81" s="133">
        <f t="shared" si="56"/>
        <v>612</v>
      </c>
      <c r="S81" s="133">
        <f t="shared" si="56"/>
        <v>828</v>
      </c>
      <c r="T81" s="133">
        <f t="shared" si="56"/>
        <v>576</v>
      </c>
      <c r="U81" s="133">
        <f t="shared" si="56"/>
        <v>864</v>
      </c>
      <c r="V81" s="133">
        <f t="shared" si="56"/>
        <v>576</v>
      </c>
      <c r="W81" s="134">
        <f t="shared" si="56"/>
        <v>612</v>
      </c>
      <c r="X81" s="135">
        <f t="shared" si="56"/>
        <v>1296</v>
      </c>
      <c r="Y81" s="112"/>
      <c r="Z81" s="89"/>
      <c r="AA81" s="89"/>
      <c r="AB81" s="89"/>
      <c r="AC81" s="89"/>
    </row>
    <row r="82" ht="15.75" customHeight="1">
      <c r="A82" s="48"/>
      <c r="B82" s="136" t="s">
        <v>174</v>
      </c>
      <c r="C82" s="137"/>
      <c r="D82" s="12"/>
      <c r="E82" s="13"/>
      <c r="F82" s="138"/>
      <c r="G82" s="43">
        <v>108.0</v>
      </c>
      <c r="H82" s="43"/>
      <c r="I82" s="43">
        <f t="shared" ref="I82:I85" si="57">SUM(P82:W82)</f>
        <v>108</v>
      </c>
      <c r="J82" s="43"/>
      <c r="K82" s="43"/>
      <c r="L82" s="43"/>
      <c r="M82" s="43"/>
      <c r="N82" s="43"/>
      <c r="O82" s="43"/>
      <c r="P82" s="43"/>
      <c r="Q82" s="43">
        <v>30.0</v>
      </c>
      <c r="R82" s="43"/>
      <c r="S82" s="43">
        <v>12.0</v>
      </c>
      <c r="T82" s="43">
        <v>12.0</v>
      </c>
      <c r="U82" s="43">
        <v>12.0</v>
      </c>
      <c r="V82" s="43">
        <v>12.0</v>
      </c>
      <c r="W82" s="45">
        <v>30.0</v>
      </c>
      <c r="X82" s="43"/>
      <c r="Y82" s="89"/>
      <c r="Z82" s="89"/>
      <c r="AA82" s="89"/>
      <c r="AB82" s="89"/>
      <c r="AC82" s="89"/>
    </row>
    <row r="83" ht="15.75" customHeight="1">
      <c r="A83" s="48"/>
      <c r="B83" s="139" t="s">
        <v>175</v>
      </c>
      <c r="C83" s="140"/>
      <c r="D83" s="6"/>
      <c r="E83" s="7"/>
      <c r="F83" s="141"/>
      <c r="G83" s="48">
        <f>W83</f>
        <v>216</v>
      </c>
      <c r="H83" s="43"/>
      <c r="I83" s="43">
        <f t="shared" si="57"/>
        <v>216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50">
        <v>216.0</v>
      </c>
      <c r="X83" s="48"/>
      <c r="Y83" s="89"/>
      <c r="Z83" s="89"/>
      <c r="AA83" s="89"/>
      <c r="AB83" s="89"/>
      <c r="AC83" s="89"/>
    </row>
    <row r="84" ht="15.75" customHeight="1">
      <c r="A84" s="48"/>
      <c r="B84" s="139" t="s">
        <v>176</v>
      </c>
      <c r="C84" s="140"/>
      <c r="D84" s="6"/>
      <c r="E84" s="7"/>
      <c r="F84" s="141"/>
      <c r="G84" s="48">
        <v>144.0</v>
      </c>
      <c r="H84" s="43"/>
      <c r="I84" s="43">
        <f t="shared" si="57"/>
        <v>144</v>
      </c>
      <c r="J84" s="48"/>
      <c r="K84" s="48"/>
      <c r="L84" s="48"/>
      <c r="M84" s="48"/>
      <c r="N84" s="48"/>
      <c r="O84" s="48"/>
      <c r="P84" s="48"/>
      <c r="Q84" s="48">
        <v>42.0</v>
      </c>
      <c r="R84" s="48"/>
      <c r="S84" s="48">
        <v>24.0</v>
      </c>
      <c r="T84" s="48">
        <v>24.0</v>
      </c>
      <c r="U84" s="48">
        <v>24.0</v>
      </c>
      <c r="V84" s="48">
        <v>24.0</v>
      </c>
      <c r="W84" s="50">
        <v>6.0</v>
      </c>
      <c r="X84" s="48"/>
      <c r="Y84" s="89"/>
      <c r="Z84" s="89"/>
      <c r="AA84" s="89"/>
      <c r="AB84" s="89"/>
      <c r="AC84" s="89"/>
    </row>
    <row r="85" ht="15.75" customHeight="1">
      <c r="A85" s="48"/>
      <c r="B85" s="142" t="s">
        <v>20</v>
      </c>
      <c r="C85" s="140"/>
      <c r="D85" s="6"/>
      <c r="E85" s="7"/>
      <c r="F85" s="141"/>
      <c r="G85" s="48"/>
      <c r="H85" s="43"/>
      <c r="I85" s="43">
        <f t="shared" si="57"/>
        <v>18</v>
      </c>
      <c r="J85" s="48"/>
      <c r="K85" s="48"/>
      <c r="L85" s="48"/>
      <c r="M85" s="48"/>
      <c r="N85" s="48"/>
      <c r="O85" s="48"/>
      <c r="P85" s="48"/>
      <c r="Q85" s="48"/>
      <c r="R85" s="48">
        <v>2.0</v>
      </c>
      <c r="S85" s="48"/>
      <c r="T85" s="48">
        <v>4.0</v>
      </c>
      <c r="U85" s="48">
        <v>4.0</v>
      </c>
      <c r="V85" s="48">
        <v>4.0</v>
      </c>
      <c r="W85" s="50">
        <v>4.0</v>
      </c>
      <c r="X85" s="48"/>
      <c r="Y85" s="89"/>
      <c r="Z85" s="89"/>
      <c r="AA85" s="89"/>
      <c r="AB85" s="89"/>
      <c r="AC85" s="89"/>
    </row>
    <row r="86" ht="15.75" customHeight="1">
      <c r="A86" s="54"/>
      <c r="B86" s="143" t="s">
        <v>8</v>
      </c>
      <c r="C86" s="144"/>
      <c r="D86" s="3"/>
      <c r="E86" s="4"/>
      <c r="F86" s="145"/>
      <c r="G86" s="54">
        <f>G81+G84-I85</f>
        <v>5598</v>
      </c>
      <c r="H86" s="114"/>
      <c r="I86" s="114"/>
      <c r="J86" s="54"/>
      <c r="K86" s="54"/>
      <c r="L86" s="54"/>
      <c r="M86" s="54"/>
      <c r="N86" s="54"/>
      <c r="O86" s="54"/>
      <c r="P86" s="54">
        <f t="shared" ref="P86:W86" si="58">P81+P84-P85</f>
        <v>612</v>
      </c>
      <c r="Q86" s="54">
        <f t="shared" si="58"/>
        <v>834</v>
      </c>
      <c r="R86" s="54">
        <f t="shared" si="58"/>
        <v>610</v>
      </c>
      <c r="S86" s="54">
        <f t="shared" si="58"/>
        <v>852</v>
      </c>
      <c r="T86" s="54">
        <f t="shared" si="58"/>
        <v>596</v>
      </c>
      <c r="U86" s="54">
        <f t="shared" si="58"/>
        <v>884</v>
      </c>
      <c r="V86" s="54">
        <f t="shared" si="58"/>
        <v>596</v>
      </c>
      <c r="W86" s="66">
        <f t="shared" si="58"/>
        <v>614</v>
      </c>
      <c r="X86" s="54"/>
      <c r="Y86" s="89"/>
      <c r="Z86" s="89"/>
      <c r="AA86" s="89"/>
      <c r="AB86" s="89"/>
      <c r="AC86" s="89"/>
    </row>
    <row r="87" ht="15.75" customHeight="1">
      <c r="A87" s="146"/>
      <c r="B87" s="147" t="s">
        <v>177</v>
      </c>
      <c r="C87" s="148"/>
      <c r="D87" s="148"/>
      <c r="E87" s="149"/>
      <c r="F87" s="150"/>
      <c r="G87" s="151">
        <f>G81+G82+G83+G84</f>
        <v>5940</v>
      </c>
      <c r="H87" s="151">
        <f>H81</f>
        <v>3328</v>
      </c>
      <c r="I87" s="151">
        <f t="shared" ref="I87:O87" si="59">SUM(I81:I86)</f>
        <v>4482</v>
      </c>
      <c r="J87" s="151">
        <f t="shared" si="59"/>
        <v>1956</v>
      </c>
      <c r="K87" s="151">
        <f t="shared" si="59"/>
        <v>2023</v>
      </c>
      <c r="L87" s="151">
        <f t="shared" si="59"/>
        <v>1368</v>
      </c>
      <c r="M87" s="151">
        <f t="shared" si="59"/>
        <v>90</v>
      </c>
      <c r="N87" s="151">
        <f t="shared" si="59"/>
        <v>0</v>
      </c>
      <c r="O87" s="151">
        <f t="shared" si="59"/>
        <v>18</v>
      </c>
      <c r="P87" s="151">
        <f t="shared" ref="P87:X87" si="60">SUM(P81:P84)</f>
        <v>612</v>
      </c>
      <c r="Q87" s="151">
        <f t="shared" si="60"/>
        <v>864</v>
      </c>
      <c r="R87" s="151">
        <f t="shared" si="60"/>
        <v>612</v>
      </c>
      <c r="S87" s="151">
        <f t="shared" si="60"/>
        <v>864</v>
      </c>
      <c r="T87" s="151">
        <f t="shared" si="60"/>
        <v>612</v>
      </c>
      <c r="U87" s="151">
        <f t="shared" si="60"/>
        <v>900</v>
      </c>
      <c r="V87" s="151">
        <f t="shared" si="60"/>
        <v>612</v>
      </c>
      <c r="W87" s="152">
        <f t="shared" si="60"/>
        <v>864</v>
      </c>
      <c r="X87" s="153">
        <f t="shared" si="60"/>
        <v>1296</v>
      </c>
      <c r="Y87" s="89"/>
      <c r="Z87" s="89"/>
      <c r="AA87" s="89"/>
      <c r="AB87" s="89"/>
      <c r="AC87" s="89"/>
    </row>
    <row r="88" ht="15.75" customHeight="1">
      <c r="A88" s="154" t="s">
        <v>174</v>
      </c>
      <c r="B88" s="12"/>
      <c r="C88" s="12"/>
      <c r="D88" s="12"/>
      <c r="E88" s="13"/>
      <c r="F88" s="155"/>
      <c r="G88" s="43"/>
      <c r="H88" s="43"/>
      <c r="I88" s="43" t="s">
        <v>178</v>
      </c>
      <c r="J88" s="43"/>
      <c r="K88" s="43"/>
      <c r="L88" s="43"/>
      <c r="M88" s="43"/>
      <c r="N88" s="43"/>
      <c r="O88" s="43"/>
      <c r="P88" s="43"/>
      <c r="Q88" s="43" t="s">
        <v>179</v>
      </c>
      <c r="R88" s="43"/>
      <c r="S88" s="43" t="s">
        <v>180</v>
      </c>
      <c r="T88" s="43" t="s">
        <v>180</v>
      </c>
      <c r="U88" s="43" t="s">
        <v>180</v>
      </c>
      <c r="V88" s="43" t="s">
        <v>180</v>
      </c>
      <c r="W88" s="45" t="s">
        <v>180</v>
      </c>
      <c r="X88" s="43"/>
      <c r="Y88" s="89"/>
      <c r="Z88" s="112"/>
      <c r="AA88" s="89"/>
      <c r="AB88" s="89"/>
      <c r="AC88" s="89"/>
    </row>
    <row r="89" ht="54.0" customHeight="1">
      <c r="A89" s="156" t="s">
        <v>181</v>
      </c>
      <c r="B89" s="6"/>
      <c r="C89" s="6"/>
      <c r="D89" s="6"/>
      <c r="E89" s="7"/>
      <c r="F89" s="157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50" t="s">
        <v>182</v>
      </c>
      <c r="X89" s="48"/>
      <c r="Y89" s="89"/>
      <c r="Z89" s="89"/>
      <c r="AA89" s="89"/>
      <c r="AB89" s="89"/>
      <c r="AC89" s="89"/>
    </row>
    <row r="90" ht="15.75" customHeight="1">
      <c r="A90" s="158"/>
      <c r="B90" s="159"/>
      <c r="C90" s="159"/>
      <c r="D90" s="159"/>
      <c r="E90" s="160"/>
      <c r="F90" s="161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3"/>
      <c r="X90" s="164"/>
      <c r="Y90" s="89"/>
      <c r="Z90" s="89"/>
      <c r="AA90" s="89"/>
      <c r="AB90" s="89"/>
      <c r="AC90" s="89"/>
    </row>
    <row r="91" ht="15.75" customHeight="1">
      <c r="A91" s="144"/>
      <c r="B91" s="3"/>
      <c r="C91" s="3"/>
      <c r="D91" s="3"/>
      <c r="E91" s="3"/>
      <c r="F91" s="3"/>
      <c r="G91" s="3"/>
      <c r="H91" s="3"/>
      <c r="I91" s="3"/>
      <c r="J91" s="165" t="s">
        <v>183</v>
      </c>
      <c r="K91" s="6"/>
      <c r="L91" s="6"/>
      <c r="M91" s="6"/>
      <c r="N91" s="7"/>
      <c r="O91" s="166">
        <f t="shared" ref="O91:O96" si="62">SUM(P91:W91)</f>
        <v>4104</v>
      </c>
      <c r="P91" s="48">
        <f>P6+P25+P31+P35+P52+P53+P58+P59+P64+P65+P70+P71+P76+P85</f>
        <v>612</v>
      </c>
      <c r="Q91" s="48">
        <f t="shared" ref="Q91:W91" si="61">Q6+Q25+Q31+Q35+Q52+Q53+Q58+Q59+Q64+Q65+Q70+Q71+Q76</f>
        <v>792</v>
      </c>
      <c r="R91" s="48">
        <f t="shared" si="61"/>
        <v>576</v>
      </c>
      <c r="S91" s="48">
        <f t="shared" si="61"/>
        <v>540</v>
      </c>
      <c r="T91" s="48">
        <f t="shared" si="61"/>
        <v>504</v>
      </c>
      <c r="U91" s="48">
        <f t="shared" si="61"/>
        <v>432</v>
      </c>
      <c r="V91" s="48">
        <f t="shared" si="61"/>
        <v>324</v>
      </c>
      <c r="W91" s="50">
        <f t="shared" si="61"/>
        <v>324</v>
      </c>
      <c r="X91" s="48"/>
      <c r="Y91" s="89"/>
      <c r="Z91" s="89"/>
      <c r="AA91" s="89"/>
      <c r="AB91" s="89"/>
      <c r="AC91" s="89"/>
    </row>
    <row r="92" ht="15.75" customHeight="1">
      <c r="A92" s="167"/>
      <c r="J92" s="165" t="s">
        <v>184</v>
      </c>
      <c r="K92" s="6"/>
      <c r="L92" s="6"/>
      <c r="M92" s="6"/>
      <c r="N92" s="7"/>
      <c r="O92" s="168">
        <f t="shared" si="62"/>
        <v>720</v>
      </c>
      <c r="P92" s="48">
        <f t="shared" ref="P92:W92" si="63">P54+P60+P66+P72+P77</f>
        <v>0</v>
      </c>
      <c r="Q92" s="48">
        <f t="shared" si="63"/>
        <v>0</v>
      </c>
      <c r="R92" s="48">
        <f t="shared" si="63"/>
        <v>36</v>
      </c>
      <c r="S92" s="48">
        <f t="shared" si="63"/>
        <v>216</v>
      </c>
      <c r="T92" s="48">
        <f t="shared" si="63"/>
        <v>72</v>
      </c>
      <c r="U92" s="48">
        <f t="shared" si="63"/>
        <v>216</v>
      </c>
      <c r="V92" s="48">
        <f t="shared" si="63"/>
        <v>108</v>
      </c>
      <c r="W92" s="50">
        <f t="shared" si="63"/>
        <v>72</v>
      </c>
      <c r="X92" s="48"/>
      <c r="Y92" s="89"/>
      <c r="Z92" s="89"/>
      <c r="AA92" s="89"/>
      <c r="AB92" s="89"/>
      <c r="AC92" s="89"/>
    </row>
    <row r="93" ht="15.75" customHeight="1">
      <c r="A93" s="167"/>
      <c r="J93" s="169" t="s">
        <v>185</v>
      </c>
      <c r="K93" s="3"/>
      <c r="L93" s="3"/>
      <c r="M93" s="3"/>
      <c r="N93" s="4"/>
      <c r="O93" s="170">
        <f t="shared" si="62"/>
        <v>648</v>
      </c>
      <c r="P93" s="54">
        <f t="shared" ref="P93:W93" si="64">P55+P61+P67+P73+P78+P80</f>
        <v>0</v>
      </c>
      <c r="Q93" s="54">
        <f t="shared" si="64"/>
        <v>0</v>
      </c>
      <c r="R93" s="54">
        <f t="shared" si="64"/>
        <v>0</v>
      </c>
      <c r="S93" s="54">
        <f t="shared" si="64"/>
        <v>72</v>
      </c>
      <c r="T93" s="54">
        <f t="shared" si="64"/>
        <v>0</v>
      </c>
      <c r="U93" s="54">
        <f t="shared" si="64"/>
        <v>216</v>
      </c>
      <c r="V93" s="54">
        <f t="shared" si="64"/>
        <v>144</v>
      </c>
      <c r="W93" s="66">
        <f t="shared" si="64"/>
        <v>216</v>
      </c>
      <c r="X93" s="54"/>
      <c r="Y93" s="89"/>
      <c r="Z93" s="89"/>
      <c r="AA93" s="89"/>
      <c r="AB93" s="89"/>
      <c r="AC93" s="89"/>
    </row>
    <row r="94" ht="15.75" customHeight="1">
      <c r="A94" s="167"/>
      <c r="J94" s="171" t="s">
        <v>186</v>
      </c>
      <c r="K94" s="172"/>
      <c r="L94" s="172"/>
      <c r="M94" s="172"/>
      <c r="N94" s="173"/>
      <c r="O94" s="174">
        <f t="shared" si="62"/>
        <v>18</v>
      </c>
      <c r="P94" s="175"/>
      <c r="Q94" s="175">
        <v>5.0</v>
      </c>
      <c r="R94" s="175"/>
      <c r="S94" s="175">
        <v>2.0</v>
      </c>
      <c r="T94" s="175">
        <v>2.0</v>
      </c>
      <c r="U94" s="175">
        <v>2.0</v>
      </c>
      <c r="V94" s="175">
        <v>2.0</v>
      </c>
      <c r="W94" s="176">
        <v>5.0</v>
      </c>
      <c r="X94" s="177"/>
      <c r="Y94" s="89"/>
      <c r="Z94" s="89"/>
      <c r="AA94" s="89"/>
      <c r="AB94" s="89"/>
      <c r="AC94" s="89"/>
    </row>
    <row r="95" ht="36.0" customHeight="1">
      <c r="A95" s="167"/>
      <c r="J95" s="178" t="s">
        <v>187</v>
      </c>
      <c r="K95" s="6"/>
      <c r="L95" s="6"/>
      <c r="M95" s="6"/>
      <c r="N95" s="7"/>
      <c r="O95" s="170">
        <f t="shared" si="62"/>
        <v>30</v>
      </c>
      <c r="P95" s="48">
        <v>1.0</v>
      </c>
      <c r="Q95" s="48">
        <v>8.0</v>
      </c>
      <c r="R95" s="48">
        <v>3.0</v>
      </c>
      <c r="S95" s="103">
        <v>5.0</v>
      </c>
      <c r="T95" s="48">
        <v>2.0</v>
      </c>
      <c r="U95" s="48">
        <v>5.0</v>
      </c>
      <c r="V95" s="48">
        <v>2.0</v>
      </c>
      <c r="W95" s="50">
        <v>4.0</v>
      </c>
      <c r="X95" s="179"/>
      <c r="Y95" s="89"/>
      <c r="Z95" s="89"/>
      <c r="AA95" s="89"/>
      <c r="AB95" s="89"/>
      <c r="AC95" s="89"/>
    </row>
    <row r="96" ht="31.5" customHeight="1">
      <c r="A96" s="11"/>
      <c r="B96" s="12"/>
      <c r="C96" s="12"/>
      <c r="D96" s="12"/>
      <c r="E96" s="12"/>
      <c r="F96" s="12"/>
      <c r="G96" s="12"/>
      <c r="H96" s="12"/>
      <c r="I96" s="12"/>
      <c r="J96" s="180" t="s">
        <v>188</v>
      </c>
      <c r="K96" s="181"/>
      <c r="L96" s="181"/>
      <c r="M96" s="181"/>
      <c r="N96" s="182"/>
      <c r="O96" s="183">
        <f t="shared" si="62"/>
        <v>8</v>
      </c>
      <c r="P96" s="184"/>
      <c r="Q96" s="184"/>
      <c r="R96" s="184">
        <v>2.0</v>
      </c>
      <c r="S96" s="184"/>
      <c r="T96" s="184">
        <v>1.0</v>
      </c>
      <c r="U96" s="184"/>
      <c r="V96" s="184"/>
      <c r="W96" s="185">
        <v>5.0</v>
      </c>
      <c r="X96" s="186"/>
      <c r="Y96" s="89"/>
      <c r="Z96" s="89"/>
      <c r="AA96" s="89"/>
      <c r="AB96" s="89"/>
      <c r="AC96" s="89"/>
    </row>
    <row r="97" ht="15.7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Y97" s="89"/>
      <c r="Z97" s="89"/>
      <c r="AA97" s="89"/>
      <c r="AB97" s="89"/>
      <c r="AC97" s="89"/>
    </row>
    <row r="98" ht="15.7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Y98" s="89"/>
      <c r="Z98" s="89"/>
      <c r="AA98" s="89"/>
      <c r="AB98" s="89"/>
      <c r="AC98" s="89"/>
    </row>
    <row r="99" ht="15.7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Y99" s="89"/>
      <c r="Z99" s="89"/>
      <c r="AA99" s="89"/>
      <c r="AB99" s="89"/>
      <c r="AC99" s="89"/>
    </row>
    <row r="100" ht="15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Y100" s="89"/>
      <c r="Z100" s="89"/>
      <c r="AA100" s="89"/>
      <c r="AB100" s="89"/>
      <c r="AC100" s="89"/>
    </row>
    <row r="101" ht="15.7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Y101" s="89"/>
      <c r="Z101" s="89"/>
      <c r="AA101" s="89"/>
      <c r="AB101" s="89"/>
      <c r="AC101" s="89"/>
    </row>
    <row r="102" ht="15.7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Y102" s="89"/>
      <c r="Z102" s="89"/>
      <c r="AA102" s="89"/>
      <c r="AB102" s="89"/>
      <c r="AC102" s="89"/>
    </row>
    <row r="103" ht="15.7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Y103" s="89"/>
      <c r="Z103" s="89"/>
      <c r="AA103" s="89"/>
      <c r="AB103" s="89"/>
      <c r="AC103" s="89"/>
    </row>
    <row r="104" ht="15.7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Y104" s="89"/>
      <c r="Z104" s="89"/>
      <c r="AA104" s="89"/>
      <c r="AB104" s="89"/>
      <c r="AC104" s="89"/>
    </row>
    <row r="105" ht="15.7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Y105" s="89"/>
      <c r="Z105" s="89"/>
      <c r="AA105" s="89"/>
      <c r="AB105" s="89"/>
      <c r="AC105" s="89"/>
    </row>
    <row r="106" ht="15.7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Y106" s="89"/>
      <c r="Z106" s="89"/>
      <c r="AA106" s="89"/>
      <c r="AB106" s="89"/>
      <c r="AC106" s="89"/>
    </row>
    <row r="107" ht="15.7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Y107" s="89"/>
      <c r="Z107" s="89"/>
      <c r="AA107" s="89"/>
      <c r="AB107" s="89"/>
      <c r="AC107" s="89"/>
    </row>
    <row r="108" ht="15.7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Y108" s="89"/>
      <c r="Z108" s="89"/>
      <c r="AA108" s="89"/>
      <c r="AB108" s="89"/>
      <c r="AC108" s="89"/>
    </row>
    <row r="109" ht="15.7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Y109" s="89"/>
      <c r="Z109" s="89"/>
      <c r="AA109" s="89"/>
      <c r="AB109" s="89"/>
      <c r="AC109" s="89"/>
    </row>
    <row r="110" ht="15.7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Y110" s="89"/>
      <c r="Z110" s="89"/>
      <c r="AA110" s="89"/>
      <c r="AB110" s="89"/>
      <c r="AC110" s="89"/>
    </row>
    <row r="111" ht="15.7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Y111" s="89"/>
      <c r="Z111" s="89"/>
      <c r="AA111" s="89"/>
      <c r="AB111" s="89"/>
      <c r="AC111" s="89"/>
    </row>
    <row r="112" ht="15.7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Y112" s="89"/>
      <c r="Z112" s="89"/>
      <c r="AA112" s="89"/>
      <c r="AB112" s="89"/>
      <c r="AC112" s="89"/>
    </row>
    <row r="113" ht="15.75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Y113" s="89"/>
      <c r="Z113" s="89"/>
      <c r="AA113" s="89"/>
      <c r="AB113" s="89"/>
      <c r="AC113" s="89"/>
    </row>
    <row r="114" ht="15.75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Y114" s="89"/>
      <c r="Z114" s="89"/>
      <c r="AA114" s="89"/>
      <c r="AB114" s="89"/>
      <c r="AC114" s="89"/>
    </row>
    <row r="115" ht="15.75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Y115" s="89"/>
      <c r="Z115" s="89"/>
      <c r="AA115" s="89"/>
      <c r="AB115" s="89"/>
      <c r="AC115" s="89"/>
    </row>
    <row r="116" ht="15.7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Y116" s="89"/>
      <c r="Z116" s="89"/>
      <c r="AA116" s="89"/>
      <c r="AB116" s="89"/>
      <c r="AC116" s="89"/>
    </row>
    <row r="117" ht="15.7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Y117" s="89"/>
      <c r="Z117" s="89"/>
      <c r="AA117" s="89"/>
      <c r="AB117" s="89"/>
      <c r="AC117" s="89"/>
    </row>
    <row r="118" ht="15.75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Y118" s="89"/>
      <c r="Z118" s="89"/>
      <c r="AA118" s="89"/>
      <c r="AB118" s="89"/>
      <c r="AC118" s="89"/>
    </row>
    <row r="119" ht="15.75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Y119" s="89"/>
      <c r="Z119" s="89"/>
      <c r="AA119" s="89"/>
      <c r="AB119" s="89"/>
      <c r="AC119" s="89"/>
    </row>
    <row r="120" ht="15.75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Y120" s="89"/>
      <c r="Z120" s="89"/>
      <c r="AA120" s="89"/>
      <c r="AB120" s="89"/>
      <c r="AC120" s="89"/>
    </row>
    <row r="121" ht="15.7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Y121" s="89"/>
      <c r="Z121" s="89"/>
      <c r="AA121" s="89"/>
      <c r="AB121" s="89"/>
      <c r="AC121" s="89"/>
    </row>
    <row r="122" ht="15.7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Y122" s="89"/>
      <c r="Z122" s="89"/>
      <c r="AA122" s="89"/>
      <c r="AB122" s="89"/>
      <c r="AC122" s="89"/>
    </row>
    <row r="123" ht="15.7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Y123" s="89"/>
      <c r="Z123" s="89"/>
      <c r="AA123" s="89"/>
      <c r="AB123" s="89"/>
      <c r="AC123" s="89"/>
    </row>
    <row r="124" ht="15.75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Y124" s="89"/>
      <c r="Z124" s="89"/>
      <c r="AA124" s="89"/>
      <c r="AB124" s="89"/>
      <c r="AC124" s="89"/>
    </row>
    <row r="125" ht="15.75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Y125" s="89"/>
      <c r="Z125" s="89"/>
      <c r="AA125" s="89"/>
      <c r="AB125" s="89"/>
      <c r="AC125" s="89"/>
    </row>
    <row r="126" ht="15.75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Y126" s="89"/>
      <c r="Z126" s="89"/>
      <c r="AA126" s="89"/>
      <c r="AB126" s="89"/>
      <c r="AC126" s="89"/>
    </row>
    <row r="127" ht="15.75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Y127" s="89"/>
      <c r="Z127" s="89"/>
      <c r="AA127" s="89"/>
      <c r="AB127" s="89"/>
      <c r="AC127" s="89"/>
    </row>
    <row r="128" ht="15.7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Y128" s="89"/>
      <c r="Z128" s="89"/>
      <c r="AA128" s="89"/>
      <c r="AB128" s="89"/>
      <c r="AC128" s="89"/>
    </row>
    <row r="129" ht="15.7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Y129" s="89"/>
      <c r="Z129" s="89"/>
      <c r="AA129" s="89"/>
      <c r="AB129" s="89"/>
      <c r="AC129" s="89"/>
    </row>
    <row r="130" ht="15.75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Y130" s="89"/>
      <c r="Z130" s="89"/>
      <c r="AA130" s="89"/>
      <c r="AB130" s="89"/>
      <c r="AC130" s="89"/>
    </row>
    <row r="131" ht="15.75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Y131" s="89"/>
      <c r="Z131" s="89"/>
      <c r="AA131" s="89"/>
      <c r="AB131" s="89"/>
      <c r="AC131" s="89"/>
    </row>
    <row r="132" ht="15.75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Y132" s="89"/>
      <c r="Z132" s="89"/>
      <c r="AA132" s="89"/>
      <c r="AB132" s="89"/>
      <c r="AC132" s="89"/>
    </row>
    <row r="133" ht="15.75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Y133" s="89"/>
      <c r="Z133" s="89"/>
      <c r="AA133" s="89"/>
      <c r="AB133" s="89"/>
      <c r="AC133" s="89"/>
    </row>
    <row r="134" ht="15.75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Y134" s="89"/>
      <c r="Z134" s="89"/>
      <c r="AA134" s="89"/>
      <c r="AB134" s="89"/>
      <c r="AC134" s="89"/>
    </row>
    <row r="135" ht="15.7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Y135" s="89"/>
      <c r="Z135" s="89"/>
      <c r="AA135" s="89"/>
      <c r="AB135" s="89"/>
      <c r="AC135" s="89"/>
    </row>
    <row r="136" ht="15.7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Y136" s="89"/>
      <c r="Z136" s="89"/>
      <c r="AA136" s="89"/>
      <c r="AB136" s="89"/>
      <c r="AC136" s="89"/>
    </row>
    <row r="137" ht="15.75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Y137" s="89"/>
      <c r="Z137" s="89"/>
      <c r="AA137" s="89"/>
      <c r="AB137" s="89"/>
      <c r="AC137" s="89"/>
    </row>
    <row r="138" ht="15.75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Y138" s="89"/>
      <c r="Z138" s="89"/>
      <c r="AA138" s="89"/>
      <c r="AB138" s="89"/>
      <c r="AC138" s="89"/>
    </row>
    <row r="139" ht="15.75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Y139" s="89"/>
      <c r="Z139" s="89"/>
      <c r="AA139" s="89"/>
      <c r="AB139" s="89"/>
      <c r="AC139" s="89"/>
    </row>
    <row r="140" ht="15.75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Y140" s="89"/>
      <c r="Z140" s="89"/>
      <c r="AA140" s="89"/>
      <c r="AB140" s="89"/>
      <c r="AC140" s="89"/>
    </row>
    <row r="141" ht="15.75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Y141" s="89"/>
      <c r="Z141" s="89"/>
      <c r="AA141" s="89"/>
      <c r="AB141" s="89"/>
      <c r="AC141" s="89"/>
    </row>
    <row r="142" ht="15.7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Y142" s="89"/>
      <c r="Z142" s="89"/>
      <c r="AA142" s="89"/>
      <c r="AB142" s="89"/>
      <c r="AC142" s="89"/>
    </row>
    <row r="143" ht="15.7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Y143" s="89"/>
      <c r="Z143" s="89"/>
      <c r="AA143" s="89"/>
      <c r="AB143" s="89"/>
      <c r="AC143" s="89"/>
    </row>
    <row r="144" ht="15.7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Y144" s="89"/>
      <c r="Z144" s="89"/>
      <c r="AA144" s="89"/>
      <c r="AB144" s="89"/>
      <c r="AC144" s="89"/>
    </row>
    <row r="145" ht="15.75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Y145" s="89"/>
      <c r="Z145" s="89"/>
      <c r="AA145" s="89"/>
      <c r="AB145" s="89"/>
      <c r="AC145" s="89"/>
    </row>
    <row r="146" ht="15.75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Y146" s="89"/>
      <c r="Z146" s="89"/>
      <c r="AA146" s="89"/>
      <c r="AB146" s="89"/>
      <c r="AC146" s="89"/>
    </row>
    <row r="147" ht="15.7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ht="15.75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ht="15.75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ht="15.7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ht="15.7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ht="15.7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ht="15.75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ht="15.7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ht="15.7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ht="15.75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ht="15.75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ht="15.75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ht="15.75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ht="15.75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ht="15.7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ht="15.75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ht="15.7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ht="15.75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ht="15.75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ht="15.75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ht="15.75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ht="15.75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ht="15.75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</row>
    <row r="170" ht="15.75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</row>
    <row r="171" ht="15.75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</row>
    <row r="172" ht="15.75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</row>
    <row r="173" ht="15.75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</row>
    <row r="174" ht="15.75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</row>
    <row r="175" ht="15.7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ht="15.7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</row>
    <row r="177" ht="15.75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</row>
    <row r="178" ht="15.75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</row>
    <row r="179" ht="15.75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</row>
    <row r="180" ht="15.75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</row>
    <row r="181" ht="15.75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</row>
    <row r="182" ht="15.75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</row>
    <row r="183" ht="15.75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</row>
    <row r="184" ht="15.75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</row>
    <row r="185" ht="15.75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</row>
    <row r="186" ht="15.75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</row>
    <row r="187" ht="15.75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</row>
    <row r="188" ht="15.7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</row>
    <row r="189" ht="15.7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</row>
    <row r="190" ht="15.7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</row>
    <row r="191" ht="15.75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</row>
    <row r="192" ht="15.75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</row>
    <row r="193" ht="15.7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</row>
    <row r="194" ht="15.75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</row>
    <row r="195" ht="15.75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</row>
    <row r="196" ht="15.75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</row>
    <row r="197" ht="15.75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</row>
    <row r="198" ht="15.75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</row>
    <row r="199" ht="15.75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</row>
    <row r="200" ht="15.75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</row>
    <row r="201" ht="15.75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</row>
    <row r="202" ht="15.75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</row>
    <row r="203" ht="15.75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</row>
    <row r="204" ht="15.75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</row>
    <row r="205" ht="15.75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</row>
    <row r="206" ht="15.75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</row>
    <row r="207" ht="15.75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</row>
    <row r="208" ht="15.75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</row>
    <row r="209" ht="15.75" customHeight="1">
      <c r="T209" s="89"/>
      <c r="U209" s="89"/>
    </row>
    <row r="210" ht="15.75" customHeight="1">
      <c r="T210" s="89"/>
      <c r="U210" s="89"/>
    </row>
    <row r="211" ht="15.75" customHeight="1">
      <c r="T211" s="89"/>
      <c r="U211" s="89"/>
    </row>
    <row r="212" ht="15.75" customHeight="1">
      <c r="T212" s="89"/>
      <c r="U212" s="89"/>
    </row>
    <row r="213" ht="15.75" customHeight="1">
      <c r="T213" s="89"/>
      <c r="U213" s="89"/>
    </row>
    <row r="214" ht="15.75" customHeight="1">
      <c r="T214" s="89"/>
      <c r="U214" s="89"/>
    </row>
    <row r="215" ht="15.75" customHeight="1">
      <c r="T215" s="89"/>
      <c r="U215" s="89"/>
    </row>
    <row r="216" ht="15.75" customHeight="1">
      <c r="T216" s="89"/>
      <c r="U216" s="89"/>
    </row>
    <row r="217" ht="15.75" customHeight="1">
      <c r="T217" s="89"/>
      <c r="U217" s="89"/>
    </row>
    <row r="218" ht="15.75" customHeight="1">
      <c r="T218" s="89"/>
      <c r="U218" s="89"/>
    </row>
    <row r="219" ht="15.75" customHeight="1">
      <c r="T219" s="89"/>
      <c r="U219" s="89"/>
    </row>
    <row r="220" ht="15.75" customHeight="1">
      <c r="T220" s="89"/>
      <c r="U220" s="89"/>
    </row>
    <row r="221" ht="15.75" customHeight="1">
      <c r="T221" s="89"/>
      <c r="U221" s="89"/>
    </row>
    <row r="222" ht="15.75" customHeight="1">
      <c r="T222" s="89"/>
      <c r="U222" s="89"/>
    </row>
    <row r="223" ht="15.75" customHeight="1">
      <c r="T223" s="89"/>
      <c r="U223" s="89"/>
    </row>
    <row r="224" ht="15.75" customHeight="1">
      <c r="T224" s="89"/>
      <c r="U224" s="89"/>
    </row>
    <row r="225" ht="15.75" customHeight="1">
      <c r="T225" s="89"/>
      <c r="U225" s="89"/>
    </row>
    <row r="226" ht="15.75" customHeight="1">
      <c r="T226" s="89"/>
      <c r="U226" s="89"/>
    </row>
    <row r="227" ht="15.75" customHeight="1">
      <c r="T227" s="89"/>
      <c r="U227" s="89"/>
    </row>
    <row r="228" ht="15.75" customHeight="1">
      <c r="T228" s="89"/>
      <c r="U228" s="89"/>
    </row>
    <row r="229" ht="15.75" customHeight="1">
      <c r="T229" s="89"/>
      <c r="U229" s="89"/>
    </row>
    <row r="230" ht="15.75" customHeight="1">
      <c r="T230" s="89"/>
      <c r="U230" s="89"/>
    </row>
    <row r="231" ht="15.75" customHeight="1">
      <c r="T231" s="89"/>
      <c r="U231" s="89"/>
    </row>
    <row r="232" ht="15.75" customHeight="1">
      <c r="T232" s="89"/>
      <c r="U232" s="89"/>
    </row>
    <row r="233" ht="15.75" customHeight="1">
      <c r="T233" s="89"/>
      <c r="U233" s="89"/>
    </row>
    <row r="234" ht="15.75" customHeight="1">
      <c r="T234" s="89"/>
      <c r="U234" s="89"/>
    </row>
    <row r="235" ht="15.75" customHeight="1">
      <c r="T235" s="89"/>
      <c r="U235" s="89"/>
    </row>
    <row r="236" ht="15.75" customHeight="1">
      <c r="T236" s="89"/>
      <c r="U236" s="89"/>
    </row>
    <row r="237" ht="15.75" customHeight="1">
      <c r="T237" s="89"/>
      <c r="U237" s="89"/>
    </row>
    <row r="238" ht="15.75" customHeight="1">
      <c r="T238" s="89"/>
      <c r="U238" s="89"/>
    </row>
    <row r="239" ht="15.75" customHeight="1">
      <c r="T239" s="89"/>
      <c r="U239" s="89"/>
    </row>
    <row r="240" ht="15.75" customHeight="1">
      <c r="T240" s="89"/>
      <c r="U240" s="89"/>
    </row>
    <row r="241" ht="15.75" customHeight="1">
      <c r="T241" s="89"/>
      <c r="U241" s="89"/>
    </row>
    <row r="242" ht="15.75" customHeight="1">
      <c r="T242" s="89"/>
      <c r="U242" s="89"/>
    </row>
    <row r="243" ht="15.75" customHeight="1">
      <c r="T243" s="89"/>
      <c r="U243" s="89"/>
    </row>
    <row r="244" ht="15.75" customHeight="1">
      <c r="T244" s="89"/>
      <c r="U244" s="89"/>
    </row>
    <row r="245" ht="15.75" customHeight="1">
      <c r="T245" s="89"/>
      <c r="U245" s="89"/>
    </row>
    <row r="246" ht="15.75" customHeight="1">
      <c r="T246" s="89"/>
      <c r="U246" s="89"/>
    </row>
    <row r="247" ht="15.75" customHeight="1">
      <c r="T247" s="89"/>
      <c r="U247" s="89"/>
    </row>
    <row r="248" ht="15.75" customHeight="1">
      <c r="T248" s="89"/>
      <c r="U248" s="89"/>
    </row>
    <row r="249" ht="15.75" customHeight="1">
      <c r="T249" s="89"/>
      <c r="U249" s="89"/>
    </row>
    <row r="250" ht="15.75" customHeight="1">
      <c r="T250" s="89"/>
      <c r="U250" s="89"/>
    </row>
    <row r="251" ht="15.75" customHeight="1">
      <c r="T251" s="89"/>
      <c r="U251" s="89"/>
    </row>
    <row r="252" ht="15.75" customHeight="1">
      <c r="T252" s="89"/>
      <c r="U252" s="89"/>
    </row>
    <row r="253" ht="15.75" customHeight="1">
      <c r="T253" s="89"/>
      <c r="U253" s="89"/>
    </row>
    <row r="254" ht="15.75" customHeight="1">
      <c r="T254" s="89"/>
      <c r="U254" s="89"/>
    </row>
    <row r="255" ht="15.75" customHeight="1">
      <c r="T255" s="89"/>
      <c r="U255" s="89"/>
    </row>
    <row r="256" ht="15.75" customHeight="1">
      <c r="T256" s="89"/>
      <c r="U256" s="89"/>
    </row>
    <row r="257" ht="15.75" customHeight="1">
      <c r="T257" s="89"/>
      <c r="U257" s="89"/>
    </row>
    <row r="258" ht="15.75" customHeight="1">
      <c r="T258" s="89"/>
      <c r="U258" s="89"/>
    </row>
    <row r="259" ht="15.75" customHeight="1">
      <c r="T259" s="89"/>
      <c r="U259" s="89"/>
    </row>
    <row r="260" ht="15.75" customHeight="1">
      <c r="T260" s="89"/>
      <c r="U260" s="89"/>
    </row>
    <row r="261" ht="15.75" customHeight="1">
      <c r="T261" s="89"/>
      <c r="U261" s="89"/>
    </row>
    <row r="262" ht="15.75" customHeight="1">
      <c r="T262" s="89"/>
      <c r="U262" s="89"/>
    </row>
    <row r="263" ht="15.75" customHeight="1">
      <c r="T263" s="89"/>
      <c r="U263" s="89"/>
    </row>
    <row r="264" ht="15.75" customHeight="1">
      <c r="T264" s="89"/>
      <c r="U264" s="89"/>
    </row>
    <row r="265" ht="15.75" customHeight="1">
      <c r="T265" s="89"/>
      <c r="U265" s="89"/>
    </row>
    <row r="266" ht="15.75" customHeight="1">
      <c r="T266" s="89"/>
      <c r="U266" s="89"/>
    </row>
    <row r="267" ht="15.75" customHeight="1">
      <c r="T267" s="89"/>
      <c r="U267" s="89"/>
    </row>
    <row r="268" ht="15.75" customHeight="1">
      <c r="T268" s="89"/>
      <c r="U268" s="89"/>
    </row>
    <row r="269" ht="15.75" customHeight="1">
      <c r="T269" s="89"/>
      <c r="U269" s="89"/>
    </row>
    <row r="270" ht="15.75" customHeight="1">
      <c r="T270" s="89"/>
      <c r="U270" s="89"/>
    </row>
    <row r="271" ht="15.75" customHeight="1">
      <c r="T271" s="89"/>
      <c r="U271" s="89"/>
    </row>
    <row r="272" ht="15.75" customHeight="1">
      <c r="T272" s="89"/>
      <c r="U272" s="89"/>
    </row>
    <row r="273" ht="15.75" customHeight="1">
      <c r="T273" s="89"/>
      <c r="U273" s="89"/>
    </row>
    <row r="274" ht="15.75" customHeight="1">
      <c r="T274" s="89"/>
      <c r="U274" s="89"/>
    </row>
    <row r="275" ht="15.75" customHeight="1">
      <c r="T275" s="89"/>
      <c r="U275" s="89"/>
    </row>
    <row r="276" ht="15.75" customHeight="1">
      <c r="T276" s="89"/>
      <c r="U276" s="89"/>
    </row>
    <row r="277" ht="15.75" customHeight="1">
      <c r="T277" s="89"/>
      <c r="U277" s="89"/>
    </row>
    <row r="278" ht="15.75" customHeight="1">
      <c r="T278" s="89"/>
      <c r="U278" s="89"/>
    </row>
    <row r="279" ht="15.75" customHeight="1">
      <c r="T279" s="89"/>
      <c r="U279" s="89"/>
    </row>
    <row r="280" ht="15.75" customHeight="1">
      <c r="T280" s="89"/>
      <c r="U280" s="89"/>
    </row>
    <row r="281" ht="15.75" customHeight="1">
      <c r="T281" s="89"/>
      <c r="U281" s="89"/>
    </row>
    <row r="282" ht="15.75" customHeight="1">
      <c r="T282" s="89"/>
      <c r="U282" s="89"/>
    </row>
    <row r="283" ht="15.75" customHeight="1">
      <c r="T283" s="89"/>
      <c r="U283" s="89"/>
    </row>
    <row r="284" ht="15.75" customHeight="1">
      <c r="T284" s="89"/>
      <c r="U284" s="89"/>
    </row>
    <row r="285" ht="15.75" customHeight="1">
      <c r="T285" s="89"/>
      <c r="U285" s="89"/>
    </row>
    <row r="286" ht="15.75" customHeight="1">
      <c r="T286" s="89"/>
      <c r="U286" s="89"/>
    </row>
    <row r="287" ht="15.75" customHeight="1">
      <c r="T287" s="89"/>
      <c r="U287" s="89"/>
    </row>
    <row r="288" ht="15.75" customHeight="1">
      <c r="T288" s="89"/>
      <c r="U288" s="89"/>
    </row>
    <row r="289" ht="15.75" customHeight="1">
      <c r="T289" s="89"/>
      <c r="U289" s="89"/>
    </row>
    <row r="290" ht="15.75" customHeight="1">
      <c r="T290" s="89"/>
      <c r="U290" s="89"/>
    </row>
    <row r="291" ht="15.75" customHeight="1">
      <c r="T291" s="89"/>
      <c r="U291" s="89"/>
    </row>
    <row r="292" ht="15.75" customHeight="1">
      <c r="T292" s="89"/>
      <c r="U292" s="89"/>
    </row>
    <row r="293" ht="15.75" customHeight="1">
      <c r="T293" s="89"/>
      <c r="U293" s="89"/>
    </row>
    <row r="294" ht="15.75" customHeight="1">
      <c r="T294" s="89"/>
      <c r="U294" s="89"/>
    </row>
    <row r="295" ht="15.75" customHeight="1">
      <c r="T295" s="89"/>
      <c r="U295" s="89"/>
    </row>
    <row r="296" ht="15.75" customHeight="1">
      <c r="T296" s="89"/>
      <c r="U296" s="89"/>
    </row>
    <row r="297" ht="15.75" customHeight="1">
      <c r="T297" s="89"/>
      <c r="U297" s="89"/>
    </row>
    <row r="298" ht="15.75" customHeight="1">
      <c r="T298" s="89"/>
      <c r="U298" s="89"/>
    </row>
    <row r="299" ht="15.75" customHeight="1">
      <c r="T299" s="89"/>
      <c r="U299" s="89"/>
    </row>
    <row r="300" ht="15.75" customHeight="1">
      <c r="T300" s="89"/>
      <c r="U300" s="89"/>
    </row>
    <row r="301" ht="15.75" customHeight="1">
      <c r="T301" s="89"/>
      <c r="U301" s="89"/>
    </row>
    <row r="302" ht="15.75" customHeight="1">
      <c r="T302" s="89"/>
      <c r="U302" s="89"/>
    </row>
    <row r="303" ht="15.75" customHeight="1">
      <c r="T303" s="89"/>
      <c r="U303" s="89"/>
    </row>
    <row r="304" ht="15.75" customHeight="1">
      <c r="T304" s="89"/>
      <c r="U304" s="89"/>
    </row>
    <row r="305" ht="15.75" customHeight="1">
      <c r="T305" s="89"/>
      <c r="U305" s="89"/>
    </row>
    <row r="306" ht="15.75" customHeight="1">
      <c r="T306" s="89"/>
      <c r="U306" s="89"/>
    </row>
    <row r="307" ht="15.75" customHeight="1">
      <c r="T307" s="89"/>
      <c r="U307" s="89"/>
    </row>
    <row r="308" ht="15.75" customHeight="1">
      <c r="T308" s="89"/>
      <c r="U308" s="89"/>
    </row>
    <row r="309" ht="15.75" customHeight="1">
      <c r="T309" s="89"/>
      <c r="U309" s="89"/>
    </row>
    <row r="310" ht="15.75" customHeight="1">
      <c r="T310" s="89"/>
      <c r="U310" s="89"/>
    </row>
    <row r="311" ht="15.75" customHeight="1">
      <c r="T311" s="89"/>
      <c r="U311" s="89"/>
    </row>
    <row r="312" ht="15.75" customHeight="1">
      <c r="T312" s="89"/>
      <c r="U312" s="89"/>
    </row>
    <row r="313" ht="15.75" customHeight="1">
      <c r="T313" s="89"/>
      <c r="U313" s="89"/>
    </row>
    <row r="314" ht="15.75" customHeight="1">
      <c r="T314" s="89"/>
      <c r="U314" s="89"/>
    </row>
    <row r="315" ht="15.75" customHeight="1">
      <c r="T315" s="89"/>
      <c r="U315" s="89"/>
    </row>
    <row r="316" ht="15.75" customHeight="1">
      <c r="T316" s="89"/>
      <c r="U316" s="89"/>
    </row>
    <row r="317" ht="15.75" customHeight="1">
      <c r="T317" s="89"/>
      <c r="U317" s="89"/>
    </row>
    <row r="318" ht="15.75" customHeight="1">
      <c r="T318" s="89"/>
      <c r="U318" s="89"/>
    </row>
    <row r="319" ht="15.75" customHeight="1">
      <c r="T319" s="89"/>
      <c r="U319" s="89"/>
    </row>
    <row r="320" ht="15.75" customHeight="1">
      <c r="T320" s="89"/>
      <c r="U320" s="89"/>
    </row>
    <row r="321" ht="15.75" customHeight="1">
      <c r="T321" s="89"/>
      <c r="U321" s="89"/>
    </row>
    <row r="322" ht="15.75" customHeight="1">
      <c r="T322" s="89"/>
      <c r="U322" s="89"/>
    </row>
    <row r="323" ht="15.75" customHeight="1">
      <c r="T323" s="89"/>
      <c r="U323" s="89"/>
    </row>
    <row r="324" ht="15.75" customHeight="1">
      <c r="T324" s="89"/>
      <c r="U324" s="89"/>
    </row>
    <row r="325" ht="15.75" customHeight="1">
      <c r="T325" s="89"/>
      <c r="U325" s="89"/>
    </row>
    <row r="326" ht="15.75" customHeight="1">
      <c r="T326" s="89"/>
      <c r="U326" s="89"/>
    </row>
    <row r="327" ht="15.75" customHeight="1">
      <c r="T327" s="89"/>
      <c r="U327" s="89"/>
    </row>
    <row r="328" ht="15.75" customHeight="1">
      <c r="T328" s="89"/>
      <c r="U328" s="89"/>
    </row>
    <row r="329" ht="15.75" customHeight="1">
      <c r="T329" s="89"/>
      <c r="U329" s="89"/>
    </row>
    <row r="330" ht="15.75" customHeight="1">
      <c r="T330" s="89"/>
      <c r="U330" s="89"/>
    </row>
    <row r="331" ht="15.75" customHeight="1">
      <c r="T331" s="89"/>
      <c r="U331" s="89"/>
    </row>
    <row r="332" ht="15.75" customHeight="1">
      <c r="T332" s="89"/>
      <c r="U332" s="89"/>
    </row>
    <row r="333" ht="15.75" customHeight="1">
      <c r="T333" s="89"/>
      <c r="U333" s="89"/>
    </row>
    <row r="334" ht="15.75" customHeight="1">
      <c r="T334" s="89"/>
      <c r="U334" s="89"/>
    </row>
    <row r="335" ht="15.75" customHeight="1">
      <c r="T335" s="89"/>
      <c r="U335" s="89"/>
    </row>
    <row r="336" ht="15.75" customHeight="1">
      <c r="T336" s="89"/>
      <c r="U336" s="89"/>
    </row>
    <row r="337" ht="15.75" customHeight="1">
      <c r="T337" s="89"/>
      <c r="U337" s="89"/>
    </row>
    <row r="338" ht="15.75" customHeight="1">
      <c r="T338" s="89"/>
      <c r="U338" s="89"/>
    </row>
    <row r="339" ht="15.75" customHeight="1">
      <c r="T339" s="89"/>
      <c r="U339" s="89"/>
    </row>
    <row r="340" ht="15.75" customHeight="1">
      <c r="T340" s="89"/>
      <c r="U340" s="89"/>
    </row>
    <row r="341" ht="15.75" customHeight="1">
      <c r="T341" s="89"/>
      <c r="U341" s="89"/>
    </row>
    <row r="342" ht="15.75" customHeight="1">
      <c r="T342" s="89"/>
      <c r="U342" s="89"/>
    </row>
    <row r="343" ht="15.75" customHeight="1">
      <c r="T343" s="89"/>
      <c r="U343" s="89"/>
    </row>
    <row r="344" ht="15.75" customHeight="1">
      <c r="T344" s="89"/>
      <c r="U344" s="89"/>
    </row>
    <row r="345" ht="15.75" customHeight="1">
      <c r="T345" s="89"/>
      <c r="U345" s="89"/>
    </row>
    <row r="346" ht="15.75" customHeight="1">
      <c r="T346" s="89"/>
      <c r="U346" s="89"/>
    </row>
    <row r="347" ht="15.75" customHeight="1">
      <c r="T347" s="89"/>
      <c r="U347" s="89"/>
    </row>
    <row r="348" ht="15.75" customHeight="1">
      <c r="T348" s="89"/>
      <c r="U348" s="89"/>
    </row>
    <row r="349" ht="15.75" customHeight="1">
      <c r="T349" s="89"/>
      <c r="U349" s="89"/>
    </row>
    <row r="350" ht="15.75" customHeight="1">
      <c r="T350" s="89"/>
      <c r="U350" s="89"/>
    </row>
    <row r="351" ht="15.75" customHeight="1">
      <c r="T351" s="89"/>
      <c r="U351" s="89"/>
    </row>
    <row r="352" ht="15.75" customHeight="1">
      <c r="T352" s="89"/>
      <c r="U352" s="89"/>
    </row>
    <row r="353" ht="15.75" customHeight="1">
      <c r="T353" s="89"/>
      <c r="U353" s="89"/>
    </row>
    <row r="354" ht="15.75" customHeight="1">
      <c r="T354" s="89"/>
      <c r="U354" s="89"/>
    </row>
    <row r="355" ht="15.75" customHeight="1">
      <c r="T355" s="89"/>
      <c r="U355" s="89"/>
    </row>
    <row r="356" ht="15.75" customHeight="1">
      <c r="T356" s="89"/>
      <c r="U356" s="89"/>
    </row>
    <row r="357" ht="15.75" customHeight="1">
      <c r="T357" s="89"/>
      <c r="U357" s="89"/>
    </row>
    <row r="358" ht="15.75" customHeight="1">
      <c r="T358" s="89"/>
      <c r="U358" s="89"/>
    </row>
    <row r="359" ht="15.75" customHeight="1">
      <c r="T359" s="89"/>
      <c r="U359" s="89"/>
    </row>
    <row r="360" ht="15.75" customHeight="1">
      <c r="T360" s="89"/>
      <c r="U360" s="89"/>
    </row>
    <row r="361" ht="15.75" customHeight="1">
      <c r="T361" s="89"/>
      <c r="U361" s="89"/>
    </row>
    <row r="362" ht="15.75" customHeight="1">
      <c r="T362" s="89"/>
      <c r="U362" s="89"/>
    </row>
    <row r="363" ht="15.75" customHeight="1">
      <c r="T363" s="89"/>
      <c r="U363" s="89"/>
    </row>
    <row r="364" ht="15.75" customHeight="1">
      <c r="T364" s="89"/>
      <c r="U364" s="89"/>
    </row>
    <row r="365" ht="15.75" customHeight="1">
      <c r="T365" s="89"/>
      <c r="U365" s="89"/>
    </row>
    <row r="366" ht="15.75" customHeight="1">
      <c r="T366" s="89"/>
      <c r="U366" s="89"/>
    </row>
    <row r="367" ht="15.75" customHeight="1">
      <c r="T367" s="89"/>
      <c r="U367" s="89"/>
    </row>
    <row r="368" ht="15.75" customHeight="1">
      <c r="T368" s="89"/>
      <c r="U368" s="89"/>
    </row>
    <row r="369" ht="15.75" customHeight="1">
      <c r="T369" s="89"/>
      <c r="U369" s="89"/>
    </row>
    <row r="370" ht="15.75" customHeight="1">
      <c r="T370" s="89"/>
      <c r="U370" s="89"/>
    </row>
    <row r="371" ht="15.75" customHeight="1">
      <c r="T371" s="89"/>
      <c r="U371" s="89"/>
    </row>
    <row r="372" ht="15.75" customHeight="1">
      <c r="T372" s="89"/>
      <c r="U372" s="89"/>
    </row>
    <row r="373" ht="15.75" customHeight="1">
      <c r="T373" s="89"/>
      <c r="U373" s="89"/>
    </row>
    <row r="374" ht="15.75" customHeight="1">
      <c r="T374" s="89"/>
      <c r="U374" s="89"/>
    </row>
    <row r="375" ht="15.75" customHeight="1">
      <c r="T375" s="89"/>
      <c r="U375" s="89"/>
    </row>
    <row r="376" ht="15.75" customHeight="1">
      <c r="T376" s="89"/>
      <c r="U376" s="89"/>
    </row>
    <row r="377" ht="15.75" customHeight="1">
      <c r="T377" s="89"/>
      <c r="U377" s="89"/>
    </row>
    <row r="378" ht="15.75" customHeight="1">
      <c r="T378" s="89"/>
      <c r="U378" s="89"/>
    </row>
    <row r="379" ht="15.75" customHeight="1">
      <c r="T379" s="89"/>
      <c r="U379" s="89"/>
    </row>
    <row r="380" ht="15.75" customHeight="1">
      <c r="T380" s="89"/>
      <c r="U380" s="89"/>
    </row>
    <row r="381" ht="15.75" customHeight="1">
      <c r="T381" s="89"/>
      <c r="U381" s="89"/>
    </row>
    <row r="382" ht="15.75" customHeight="1">
      <c r="T382" s="89"/>
      <c r="U382" s="89"/>
    </row>
    <row r="383" ht="15.75" customHeight="1">
      <c r="T383" s="89"/>
      <c r="U383" s="89"/>
    </row>
    <row r="384" ht="15.75" customHeight="1">
      <c r="T384" s="89"/>
      <c r="U384" s="89"/>
    </row>
    <row r="385" ht="15.75" customHeight="1">
      <c r="T385" s="89"/>
      <c r="U385" s="89"/>
    </row>
    <row r="386" ht="15.75" customHeight="1">
      <c r="T386" s="89"/>
      <c r="U386" s="89"/>
    </row>
    <row r="387" ht="15.75" customHeight="1">
      <c r="T387" s="89"/>
      <c r="U387" s="89"/>
    </row>
    <row r="388" ht="15.75" customHeight="1">
      <c r="T388" s="89"/>
      <c r="U388" s="89"/>
    </row>
    <row r="389" ht="15.75" customHeight="1">
      <c r="T389" s="89"/>
      <c r="U389" s="89"/>
    </row>
    <row r="390" ht="15.75" customHeight="1">
      <c r="T390" s="89"/>
      <c r="U390" s="89"/>
    </row>
    <row r="391" ht="15.75" customHeight="1">
      <c r="T391" s="89"/>
      <c r="U391" s="89"/>
    </row>
    <row r="392" ht="15.75" customHeight="1">
      <c r="T392" s="89"/>
      <c r="U392" s="89"/>
    </row>
    <row r="393" ht="15.75" customHeight="1">
      <c r="T393" s="89"/>
      <c r="U393" s="89"/>
    </row>
    <row r="394" ht="15.75" customHeight="1">
      <c r="T394" s="89"/>
      <c r="U394" s="89"/>
    </row>
    <row r="395" ht="15.75" customHeight="1">
      <c r="T395" s="89"/>
      <c r="U395" s="89"/>
    </row>
    <row r="396" ht="15.75" customHeight="1">
      <c r="T396" s="89"/>
      <c r="U396" s="89"/>
    </row>
    <row r="397" ht="15.75" customHeight="1">
      <c r="T397" s="89"/>
      <c r="U397" s="89"/>
    </row>
    <row r="398" ht="15.75" customHeight="1">
      <c r="T398" s="89"/>
      <c r="U398" s="89"/>
    </row>
    <row r="399" ht="15.75" customHeight="1">
      <c r="T399" s="89"/>
      <c r="U399" s="89"/>
    </row>
    <row r="400" ht="15.75" customHeight="1">
      <c r="T400" s="89"/>
      <c r="U400" s="89"/>
    </row>
    <row r="401" ht="15.75" customHeight="1">
      <c r="T401" s="89"/>
      <c r="U401" s="89"/>
    </row>
    <row r="402" ht="15.75" customHeight="1">
      <c r="T402" s="89"/>
      <c r="U402" s="89"/>
    </row>
    <row r="403" ht="15.75" customHeight="1">
      <c r="T403" s="89"/>
      <c r="U403" s="89"/>
    </row>
    <row r="404" ht="15.75" customHeight="1">
      <c r="T404" s="89"/>
      <c r="U404" s="89"/>
    </row>
    <row r="405" ht="15.75" customHeight="1">
      <c r="T405" s="89"/>
      <c r="U405" s="89"/>
    </row>
    <row r="406" ht="15.75" customHeight="1">
      <c r="T406" s="89"/>
      <c r="U406" s="89"/>
    </row>
    <row r="407" ht="15.75" customHeight="1">
      <c r="T407" s="89"/>
      <c r="U407" s="89"/>
    </row>
    <row r="408" ht="15.75" customHeight="1">
      <c r="T408" s="89"/>
      <c r="U408" s="89"/>
    </row>
    <row r="409" ht="15.75" customHeight="1">
      <c r="T409" s="89"/>
      <c r="U409" s="89"/>
    </row>
    <row r="410" ht="15.75" customHeight="1">
      <c r="T410" s="89"/>
      <c r="U410" s="89"/>
    </row>
    <row r="411" ht="15.75" customHeight="1">
      <c r="T411" s="89"/>
      <c r="U411" s="89"/>
    </row>
    <row r="412" ht="15.75" customHeight="1">
      <c r="T412" s="89"/>
      <c r="U412" s="89"/>
    </row>
    <row r="413" ht="15.75" customHeight="1">
      <c r="T413" s="89"/>
      <c r="U413" s="89"/>
    </row>
    <row r="414" ht="15.75" customHeight="1">
      <c r="T414" s="89"/>
      <c r="U414" s="89"/>
    </row>
    <row r="415" ht="15.75" customHeight="1">
      <c r="T415" s="89"/>
      <c r="U415" s="89"/>
    </row>
    <row r="416" ht="15.75" customHeight="1">
      <c r="T416" s="89"/>
      <c r="U416" s="89"/>
    </row>
    <row r="417" ht="15.75" customHeight="1">
      <c r="T417" s="89"/>
      <c r="U417" s="89"/>
    </row>
    <row r="418" ht="15.75" customHeight="1">
      <c r="T418" s="89"/>
      <c r="U418" s="89"/>
    </row>
    <row r="419" ht="15.75" customHeight="1">
      <c r="T419" s="89"/>
      <c r="U419" s="89"/>
    </row>
    <row r="420" ht="15.75" customHeight="1">
      <c r="T420" s="89"/>
      <c r="U420" s="89"/>
    </row>
    <row r="421" ht="15.75" customHeight="1">
      <c r="T421" s="89"/>
      <c r="U421" s="89"/>
    </row>
    <row r="422" ht="15.75" customHeight="1">
      <c r="T422" s="89"/>
      <c r="U422" s="89"/>
    </row>
    <row r="423" ht="15.75" customHeight="1">
      <c r="T423" s="89"/>
      <c r="U423" s="89"/>
    </row>
    <row r="424" ht="15.75" customHeight="1">
      <c r="T424" s="89"/>
      <c r="U424" s="89"/>
    </row>
    <row r="425" ht="15.75" customHeight="1">
      <c r="T425" s="89"/>
      <c r="U425" s="89"/>
    </row>
    <row r="426" ht="15.75" customHeight="1">
      <c r="T426" s="89"/>
      <c r="U426" s="89"/>
    </row>
    <row r="427" ht="15.75" customHeight="1">
      <c r="T427" s="89"/>
      <c r="U427" s="89"/>
    </row>
    <row r="428" ht="15.75" customHeight="1">
      <c r="T428" s="89"/>
      <c r="U428" s="89"/>
    </row>
    <row r="429" ht="15.75" customHeight="1">
      <c r="T429" s="89"/>
      <c r="U429" s="89"/>
    </row>
    <row r="430" ht="15.75" customHeight="1">
      <c r="T430" s="89"/>
      <c r="U430" s="89"/>
    </row>
    <row r="431" ht="15.75" customHeight="1">
      <c r="T431" s="89"/>
      <c r="U431" s="89"/>
    </row>
    <row r="432" ht="15.75" customHeight="1">
      <c r="T432" s="89"/>
      <c r="U432" s="89"/>
    </row>
    <row r="433" ht="15.75" customHeight="1">
      <c r="T433" s="89"/>
      <c r="U433" s="89"/>
    </row>
    <row r="434" ht="15.75" customHeight="1">
      <c r="T434" s="89"/>
      <c r="U434" s="89"/>
    </row>
    <row r="435" ht="15.75" customHeight="1">
      <c r="T435" s="89"/>
      <c r="U435" s="89"/>
    </row>
    <row r="436" ht="15.75" customHeight="1">
      <c r="T436" s="89"/>
      <c r="U436" s="89"/>
    </row>
    <row r="437" ht="15.75" customHeight="1">
      <c r="T437" s="89"/>
      <c r="U437" s="89"/>
    </row>
    <row r="438" ht="15.75" customHeight="1">
      <c r="T438" s="89"/>
      <c r="U438" s="89"/>
    </row>
    <row r="439" ht="15.75" customHeight="1">
      <c r="T439" s="89"/>
      <c r="U439" s="89"/>
    </row>
    <row r="440" ht="15.75" customHeight="1">
      <c r="T440" s="89"/>
      <c r="U440" s="89"/>
    </row>
    <row r="441" ht="15.75" customHeight="1">
      <c r="T441" s="89"/>
      <c r="U441" s="89"/>
    </row>
    <row r="442" ht="15.75" customHeight="1">
      <c r="T442" s="89"/>
      <c r="U442" s="89"/>
    </row>
    <row r="443" ht="15.75" customHeight="1">
      <c r="T443" s="89"/>
      <c r="U443" s="89"/>
    </row>
    <row r="444" ht="15.75" customHeight="1">
      <c r="T444" s="89"/>
      <c r="U444" s="89"/>
    </row>
    <row r="445" ht="15.75" customHeight="1">
      <c r="T445" s="89"/>
      <c r="U445" s="89"/>
    </row>
    <row r="446" ht="15.75" customHeight="1">
      <c r="T446" s="89"/>
      <c r="U446" s="89"/>
    </row>
    <row r="447" ht="15.75" customHeight="1">
      <c r="T447" s="89"/>
      <c r="U447" s="89"/>
    </row>
    <row r="448" ht="15.75" customHeight="1">
      <c r="T448" s="89"/>
      <c r="U448" s="89"/>
    </row>
    <row r="449" ht="15.75" customHeight="1">
      <c r="T449" s="89"/>
      <c r="U449" s="89"/>
    </row>
    <row r="450" ht="15.75" customHeight="1">
      <c r="T450" s="89"/>
      <c r="U450" s="89"/>
    </row>
    <row r="451" ht="15.75" customHeight="1">
      <c r="T451" s="89"/>
      <c r="U451" s="89"/>
    </row>
    <row r="452" ht="15.75" customHeight="1">
      <c r="T452" s="89"/>
      <c r="U452" s="89"/>
    </row>
    <row r="453" ht="15.75" customHeight="1">
      <c r="T453" s="89"/>
      <c r="U453" s="89"/>
    </row>
    <row r="454" ht="15.75" customHeight="1">
      <c r="T454" s="89"/>
      <c r="U454" s="89"/>
    </row>
    <row r="455" ht="15.75" customHeight="1">
      <c r="T455" s="89"/>
      <c r="U455" s="89"/>
    </row>
    <row r="456" ht="15.75" customHeight="1">
      <c r="T456" s="89"/>
      <c r="U456" s="89"/>
    </row>
    <row r="457" ht="15.75" customHeight="1">
      <c r="T457" s="89"/>
      <c r="U457" s="89"/>
    </row>
    <row r="458" ht="15.75" customHeight="1">
      <c r="T458" s="89"/>
      <c r="U458" s="89"/>
    </row>
    <row r="459" ht="15.75" customHeight="1">
      <c r="T459" s="89"/>
      <c r="U459" s="89"/>
    </row>
    <row r="460" ht="15.75" customHeight="1">
      <c r="T460" s="89"/>
      <c r="U460" s="89"/>
    </row>
    <row r="461" ht="15.75" customHeight="1">
      <c r="T461" s="89"/>
      <c r="U461" s="89"/>
    </row>
    <row r="462" ht="15.75" customHeight="1">
      <c r="T462" s="89"/>
      <c r="U462" s="89"/>
    </row>
    <row r="463" ht="15.75" customHeight="1">
      <c r="T463" s="89"/>
      <c r="U463" s="89"/>
    </row>
    <row r="464" ht="15.75" customHeight="1">
      <c r="T464" s="89"/>
      <c r="U464" s="89"/>
    </row>
    <row r="465" ht="15.75" customHeight="1">
      <c r="T465" s="89"/>
      <c r="U465" s="89"/>
    </row>
    <row r="466" ht="15.75" customHeight="1">
      <c r="T466" s="89"/>
      <c r="U466" s="89"/>
    </row>
    <row r="467" ht="15.75" customHeight="1">
      <c r="T467" s="89"/>
      <c r="U467" s="89"/>
    </row>
    <row r="468" ht="15.75" customHeight="1">
      <c r="T468" s="89"/>
      <c r="U468" s="89"/>
    </row>
    <row r="469" ht="15.75" customHeight="1">
      <c r="T469" s="89"/>
      <c r="U469" s="89"/>
    </row>
    <row r="470" ht="15.75" customHeight="1">
      <c r="T470" s="89"/>
      <c r="U470" s="89"/>
    </row>
    <row r="471" ht="15.75" customHeight="1">
      <c r="T471" s="89"/>
      <c r="U471" s="89"/>
    </row>
    <row r="472" ht="15.75" customHeight="1">
      <c r="T472" s="89"/>
      <c r="U472" s="89"/>
    </row>
    <row r="473" ht="15.75" customHeight="1">
      <c r="T473" s="89"/>
      <c r="U473" s="89"/>
    </row>
    <row r="474" ht="15.75" customHeight="1">
      <c r="T474" s="89"/>
      <c r="U474" s="89"/>
    </row>
    <row r="475" ht="15.75" customHeight="1">
      <c r="T475" s="89"/>
      <c r="U475" s="89"/>
    </row>
    <row r="476" ht="15.75" customHeight="1">
      <c r="T476" s="89"/>
      <c r="U476" s="89"/>
    </row>
    <row r="477" ht="15.75" customHeight="1">
      <c r="T477" s="89"/>
      <c r="U477" s="89"/>
    </row>
    <row r="478" ht="15.75" customHeight="1">
      <c r="T478" s="89"/>
      <c r="U478" s="89"/>
    </row>
    <row r="479" ht="15.75" customHeight="1">
      <c r="T479" s="89"/>
      <c r="U479" s="89"/>
    </row>
    <row r="480" ht="15.75" customHeight="1">
      <c r="T480" s="89"/>
      <c r="U480" s="89"/>
    </row>
    <row r="481" ht="15.75" customHeight="1">
      <c r="T481" s="89"/>
      <c r="U481" s="89"/>
    </row>
    <row r="482" ht="15.75" customHeight="1">
      <c r="T482" s="89"/>
      <c r="U482" s="89"/>
    </row>
    <row r="483" ht="15.75" customHeight="1">
      <c r="T483" s="89"/>
      <c r="U483" s="89"/>
    </row>
    <row r="484" ht="15.75" customHeight="1">
      <c r="T484" s="89"/>
      <c r="U484" s="89"/>
    </row>
    <row r="485" ht="15.75" customHeight="1">
      <c r="T485" s="89"/>
      <c r="U485" s="89"/>
    </row>
    <row r="486" ht="15.75" customHeight="1">
      <c r="T486" s="89"/>
      <c r="U486" s="89"/>
    </row>
    <row r="487" ht="15.75" customHeight="1">
      <c r="T487" s="89"/>
      <c r="U487" s="89"/>
    </row>
    <row r="488" ht="15.75" customHeight="1">
      <c r="T488" s="89"/>
      <c r="U488" s="89"/>
    </row>
    <row r="489" ht="15.75" customHeight="1">
      <c r="T489" s="89"/>
      <c r="U489" s="89"/>
    </row>
    <row r="490" ht="15.75" customHeight="1">
      <c r="T490" s="89"/>
      <c r="U490" s="89"/>
    </row>
    <row r="491" ht="15.75" customHeight="1">
      <c r="T491" s="89"/>
      <c r="U491" s="89"/>
    </row>
    <row r="492" ht="15.75" customHeight="1">
      <c r="T492" s="89"/>
      <c r="U492" s="89"/>
    </row>
    <row r="493" ht="15.75" customHeight="1">
      <c r="T493" s="89"/>
      <c r="U493" s="89"/>
    </row>
    <row r="494" ht="15.75" customHeight="1">
      <c r="T494" s="89"/>
      <c r="U494" s="89"/>
    </row>
    <row r="495" ht="15.75" customHeight="1">
      <c r="T495" s="89"/>
      <c r="U495" s="89"/>
    </row>
    <row r="496" ht="15.75" customHeight="1">
      <c r="T496" s="89"/>
      <c r="U496" s="89"/>
    </row>
    <row r="497" ht="15.75" customHeight="1">
      <c r="T497" s="89"/>
      <c r="U497" s="89"/>
    </row>
    <row r="498" ht="15.75" customHeight="1">
      <c r="T498" s="89"/>
      <c r="U498" s="89"/>
    </row>
    <row r="499" ht="15.75" customHeight="1">
      <c r="T499" s="89"/>
      <c r="U499" s="89"/>
    </row>
    <row r="500" ht="15.75" customHeight="1">
      <c r="T500" s="89"/>
      <c r="U500" s="89"/>
    </row>
    <row r="501" ht="15.75" customHeight="1">
      <c r="T501" s="89"/>
      <c r="U501" s="89"/>
    </row>
    <row r="502" ht="15.75" customHeight="1">
      <c r="T502" s="89"/>
      <c r="U502" s="89"/>
    </row>
    <row r="503" ht="15.75" customHeight="1">
      <c r="T503" s="89"/>
      <c r="U503" s="89"/>
    </row>
    <row r="504" ht="15.75" customHeight="1">
      <c r="T504" s="89"/>
      <c r="U504" s="89"/>
    </row>
    <row r="505" ht="15.75" customHeight="1">
      <c r="T505" s="89"/>
      <c r="U505" s="89"/>
    </row>
    <row r="506" ht="15.75" customHeight="1">
      <c r="T506" s="89"/>
      <c r="U506" s="89"/>
    </row>
    <row r="507" ht="15.75" customHeight="1">
      <c r="T507" s="89"/>
      <c r="U507" s="89"/>
    </row>
    <row r="508" ht="15.75" customHeight="1">
      <c r="T508" s="89"/>
      <c r="U508" s="89"/>
    </row>
    <row r="509" ht="15.75" customHeight="1">
      <c r="T509" s="89"/>
      <c r="U509" s="89"/>
    </row>
    <row r="510" ht="15.75" customHeight="1">
      <c r="T510" s="89"/>
      <c r="U510" s="89"/>
    </row>
    <row r="511" ht="15.75" customHeight="1">
      <c r="T511" s="89"/>
      <c r="U511" s="89"/>
    </row>
    <row r="512" ht="15.75" customHeight="1">
      <c r="T512" s="89"/>
      <c r="U512" s="89"/>
    </row>
    <row r="513" ht="15.75" customHeight="1">
      <c r="T513" s="89"/>
      <c r="U513" s="89"/>
    </row>
    <row r="514" ht="15.75" customHeight="1">
      <c r="T514" s="89"/>
      <c r="U514" s="89"/>
    </row>
    <row r="515" ht="15.75" customHeight="1">
      <c r="T515" s="89"/>
      <c r="U515" s="89"/>
    </row>
    <row r="516" ht="15.75" customHeight="1">
      <c r="T516" s="89"/>
      <c r="U516" s="89"/>
    </row>
    <row r="517" ht="15.75" customHeight="1">
      <c r="T517" s="89"/>
      <c r="U517" s="89"/>
    </row>
    <row r="518" ht="15.75" customHeight="1">
      <c r="T518" s="89"/>
      <c r="U518" s="89"/>
    </row>
    <row r="519" ht="15.75" customHeight="1">
      <c r="T519" s="89"/>
      <c r="U519" s="89"/>
    </row>
    <row r="520" ht="15.75" customHeight="1">
      <c r="T520" s="89"/>
      <c r="U520" s="89"/>
    </row>
    <row r="521" ht="15.75" customHeight="1">
      <c r="T521" s="89"/>
      <c r="U521" s="89"/>
    </row>
    <row r="522" ht="15.75" customHeight="1">
      <c r="T522" s="89"/>
      <c r="U522" s="89"/>
    </row>
    <row r="523" ht="15.75" customHeight="1">
      <c r="T523" s="89"/>
      <c r="U523" s="89"/>
    </row>
    <row r="524" ht="15.75" customHeight="1">
      <c r="T524" s="89"/>
      <c r="U524" s="89"/>
    </row>
    <row r="525" ht="15.75" customHeight="1">
      <c r="T525" s="89"/>
      <c r="U525" s="89"/>
    </row>
    <row r="526" ht="15.75" customHeight="1">
      <c r="T526" s="89"/>
      <c r="U526" s="89"/>
    </row>
    <row r="527" ht="15.75" customHeight="1">
      <c r="T527" s="89"/>
      <c r="U527" s="89"/>
    </row>
    <row r="528" ht="15.75" customHeight="1">
      <c r="T528" s="89"/>
      <c r="U528" s="89"/>
    </row>
    <row r="529" ht="15.75" customHeight="1">
      <c r="T529" s="89"/>
      <c r="U529" s="89"/>
    </row>
    <row r="530" ht="15.75" customHeight="1">
      <c r="T530" s="89"/>
      <c r="U530" s="89"/>
    </row>
    <row r="531" ht="15.75" customHeight="1">
      <c r="T531" s="89"/>
      <c r="U531" s="89"/>
    </row>
    <row r="532" ht="15.75" customHeight="1">
      <c r="T532" s="89"/>
      <c r="U532" s="89"/>
    </row>
    <row r="533" ht="15.75" customHeight="1">
      <c r="T533" s="89"/>
      <c r="U533" s="89"/>
    </row>
    <row r="534" ht="15.75" customHeight="1">
      <c r="T534" s="89"/>
      <c r="U534" s="89"/>
    </row>
    <row r="535" ht="15.75" customHeight="1">
      <c r="T535" s="89"/>
      <c r="U535" s="89"/>
    </row>
    <row r="536" ht="15.75" customHeight="1">
      <c r="T536" s="89"/>
      <c r="U536" s="89"/>
    </row>
    <row r="537" ht="15.75" customHeight="1">
      <c r="T537" s="89"/>
      <c r="U537" s="89"/>
    </row>
    <row r="538" ht="15.75" customHeight="1">
      <c r="T538" s="89"/>
      <c r="U538" s="89"/>
    </row>
    <row r="539" ht="15.75" customHeight="1">
      <c r="T539" s="89"/>
      <c r="U539" s="89"/>
    </row>
    <row r="540" ht="15.75" customHeight="1">
      <c r="T540" s="89"/>
      <c r="U540" s="89"/>
    </row>
    <row r="541" ht="15.75" customHeight="1">
      <c r="T541" s="89"/>
      <c r="U541" s="89"/>
    </row>
    <row r="542" ht="15.75" customHeight="1">
      <c r="T542" s="89"/>
      <c r="U542" s="89"/>
    </row>
    <row r="543" ht="15.75" customHeight="1">
      <c r="T543" s="89"/>
      <c r="U543" s="89"/>
    </row>
    <row r="544" ht="15.75" customHeight="1">
      <c r="T544" s="89"/>
      <c r="U544" s="89"/>
    </row>
    <row r="545" ht="15.75" customHeight="1">
      <c r="T545" s="89"/>
      <c r="U545" s="89"/>
    </row>
    <row r="546" ht="15.75" customHeight="1">
      <c r="T546" s="89"/>
      <c r="U546" s="89"/>
    </row>
    <row r="547" ht="15.75" customHeight="1">
      <c r="T547" s="89"/>
      <c r="U547" s="89"/>
    </row>
    <row r="548" ht="15.75" customHeight="1">
      <c r="T548" s="89"/>
      <c r="U548" s="89"/>
    </row>
    <row r="549" ht="15.75" customHeight="1">
      <c r="T549" s="89"/>
      <c r="U549" s="89"/>
    </row>
    <row r="550" ht="15.75" customHeight="1">
      <c r="T550" s="89"/>
      <c r="U550" s="89"/>
    </row>
    <row r="551" ht="15.75" customHeight="1">
      <c r="T551" s="89"/>
      <c r="U551" s="89"/>
    </row>
    <row r="552" ht="15.75" customHeight="1">
      <c r="T552" s="89"/>
      <c r="U552" s="89"/>
    </row>
    <row r="553" ht="15.75" customHeight="1">
      <c r="T553" s="89"/>
      <c r="U553" s="89"/>
    </row>
    <row r="554" ht="15.75" customHeight="1">
      <c r="T554" s="89"/>
      <c r="U554" s="89"/>
    </row>
    <row r="555" ht="15.75" customHeight="1">
      <c r="T555" s="89"/>
      <c r="U555" s="89"/>
    </row>
    <row r="556" ht="15.75" customHeight="1">
      <c r="T556" s="89"/>
      <c r="U556" s="89"/>
    </row>
    <row r="557" ht="15.75" customHeight="1">
      <c r="T557" s="89"/>
      <c r="U557" s="89"/>
    </row>
    <row r="558" ht="15.75" customHeight="1">
      <c r="T558" s="89"/>
      <c r="U558" s="89"/>
    </row>
    <row r="559" ht="15.75" customHeight="1">
      <c r="T559" s="89"/>
      <c r="U559" s="89"/>
    </row>
    <row r="560" ht="15.75" customHeight="1">
      <c r="T560" s="89"/>
      <c r="U560" s="89"/>
    </row>
    <row r="561" ht="15.75" customHeight="1">
      <c r="T561" s="89"/>
      <c r="U561" s="89"/>
    </row>
    <row r="562" ht="15.75" customHeight="1">
      <c r="T562" s="89"/>
      <c r="U562" s="89"/>
    </row>
    <row r="563" ht="15.75" customHeight="1">
      <c r="T563" s="89"/>
      <c r="U563" s="89"/>
    </row>
    <row r="564" ht="15.75" customHeight="1">
      <c r="T564" s="89"/>
      <c r="U564" s="89"/>
    </row>
    <row r="565" ht="15.75" customHeight="1">
      <c r="T565" s="89"/>
      <c r="U565" s="89"/>
    </row>
    <row r="566" ht="15.75" customHeight="1">
      <c r="T566" s="89"/>
      <c r="U566" s="89"/>
    </row>
    <row r="567" ht="15.75" customHeight="1">
      <c r="T567" s="89"/>
      <c r="U567" s="89"/>
    </row>
    <row r="568" ht="15.75" customHeight="1">
      <c r="T568" s="89"/>
      <c r="U568" s="89"/>
    </row>
    <row r="569" ht="15.75" customHeight="1">
      <c r="T569" s="89"/>
      <c r="U569" s="89"/>
    </row>
    <row r="570" ht="15.75" customHeight="1">
      <c r="T570" s="89"/>
      <c r="U570" s="89"/>
    </row>
    <row r="571" ht="15.75" customHeight="1">
      <c r="T571" s="89"/>
      <c r="U571" s="89"/>
    </row>
    <row r="572" ht="15.75" customHeight="1">
      <c r="T572" s="89"/>
      <c r="U572" s="89"/>
    </row>
    <row r="573" ht="15.75" customHeight="1">
      <c r="T573" s="89"/>
      <c r="U573" s="89"/>
    </row>
    <row r="574" ht="15.75" customHeight="1">
      <c r="T574" s="89"/>
      <c r="U574" s="89"/>
    </row>
    <row r="575" ht="15.75" customHeight="1">
      <c r="T575" s="89"/>
      <c r="U575" s="89"/>
    </row>
    <row r="576" ht="15.75" customHeight="1">
      <c r="T576" s="89"/>
      <c r="U576" s="89"/>
    </row>
    <row r="577" ht="15.75" customHeight="1">
      <c r="T577" s="89"/>
      <c r="U577" s="89"/>
    </row>
    <row r="578" ht="15.75" customHeight="1">
      <c r="T578" s="89"/>
      <c r="U578" s="89"/>
    </row>
    <row r="579" ht="15.75" customHeight="1">
      <c r="T579" s="89"/>
      <c r="U579" s="89"/>
    </row>
    <row r="580" ht="15.75" customHeight="1">
      <c r="T580" s="89"/>
      <c r="U580" s="89"/>
    </row>
    <row r="581" ht="15.75" customHeight="1">
      <c r="T581" s="89"/>
      <c r="U581" s="89"/>
    </row>
    <row r="582" ht="15.75" customHeight="1">
      <c r="T582" s="89"/>
      <c r="U582" s="89"/>
    </row>
    <row r="583" ht="15.75" customHeight="1">
      <c r="T583" s="89"/>
      <c r="U583" s="89"/>
    </row>
    <row r="584" ht="15.75" customHeight="1">
      <c r="T584" s="89"/>
      <c r="U584" s="89"/>
    </row>
    <row r="585" ht="15.75" customHeight="1">
      <c r="T585" s="89"/>
      <c r="U585" s="89"/>
    </row>
    <row r="586" ht="15.75" customHeight="1">
      <c r="T586" s="89"/>
      <c r="U586" s="89"/>
    </row>
    <row r="587" ht="15.75" customHeight="1">
      <c r="T587" s="89"/>
      <c r="U587" s="89"/>
    </row>
    <row r="588" ht="15.75" customHeight="1">
      <c r="T588" s="89"/>
      <c r="U588" s="89"/>
    </row>
    <row r="589" ht="15.75" customHeight="1">
      <c r="T589" s="89"/>
      <c r="U589" s="89"/>
    </row>
    <row r="590" ht="15.75" customHeight="1">
      <c r="T590" s="89"/>
      <c r="U590" s="89"/>
    </row>
    <row r="591" ht="15.75" customHeight="1">
      <c r="T591" s="89"/>
      <c r="U591" s="89"/>
    </row>
    <row r="592" ht="15.75" customHeight="1">
      <c r="T592" s="89"/>
      <c r="U592" s="89"/>
    </row>
    <row r="593" ht="15.75" customHeight="1">
      <c r="T593" s="89"/>
      <c r="U593" s="89"/>
    </row>
    <row r="594" ht="15.75" customHeight="1">
      <c r="T594" s="89"/>
      <c r="U594" s="89"/>
    </row>
    <row r="595" ht="15.75" customHeight="1">
      <c r="T595" s="89"/>
      <c r="U595" s="89"/>
    </row>
    <row r="596" ht="15.75" customHeight="1">
      <c r="T596" s="89"/>
      <c r="U596" s="89"/>
    </row>
    <row r="597" ht="15.75" customHeight="1">
      <c r="T597" s="89"/>
      <c r="U597" s="89"/>
    </row>
    <row r="598" ht="15.75" customHeight="1">
      <c r="T598" s="89"/>
      <c r="U598" s="89"/>
    </row>
    <row r="599" ht="15.75" customHeight="1">
      <c r="T599" s="89"/>
      <c r="U599" s="89"/>
    </row>
    <row r="600" ht="15.75" customHeight="1">
      <c r="T600" s="89"/>
      <c r="U600" s="89"/>
    </row>
    <row r="601" ht="15.75" customHeight="1">
      <c r="T601" s="89"/>
      <c r="U601" s="89"/>
    </row>
    <row r="602" ht="15.75" customHeight="1">
      <c r="T602" s="89"/>
      <c r="U602" s="89"/>
    </row>
    <row r="603" ht="15.75" customHeight="1">
      <c r="T603" s="89"/>
      <c r="U603" s="89"/>
    </row>
    <row r="604" ht="15.75" customHeight="1">
      <c r="T604" s="89"/>
      <c r="U604" s="89"/>
    </row>
    <row r="605" ht="15.75" customHeight="1">
      <c r="T605" s="89"/>
      <c r="U605" s="89"/>
    </row>
    <row r="606" ht="15.75" customHeight="1">
      <c r="T606" s="89"/>
      <c r="U606" s="89"/>
    </row>
    <row r="607" ht="15.75" customHeight="1">
      <c r="T607" s="89"/>
      <c r="U607" s="89"/>
    </row>
    <row r="608" ht="15.75" customHeight="1">
      <c r="T608" s="89"/>
      <c r="U608" s="89"/>
    </row>
    <row r="609" ht="15.75" customHeight="1">
      <c r="T609" s="89"/>
      <c r="U609" s="89"/>
    </row>
    <row r="610" ht="15.75" customHeight="1">
      <c r="T610" s="89"/>
      <c r="U610" s="89"/>
    </row>
    <row r="611" ht="15.75" customHeight="1">
      <c r="T611" s="89"/>
      <c r="U611" s="89"/>
    </row>
    <row r="612" ht="15.75" customHeight="1">
      <c r="T612" s="89"/>
      <c r="U612" s="89"/>
    </row>
    <row r="613" ht="15.75" customHeight="1">
      <c r="T613" s="89"/>
      <c r="U613" s="89"/>
    </row>
    <row r="614" ht="15.75" customHeight="1">
      <c r="T614" s="89"/>
      <c r="U614" s="89"/>
    </row>
    <row r="615" ht="15.75" customHeight="1">
      <c r="T615" s="89"/>
      <c r="U615" s="89"/>
    </row>
    <row r="616" ht="15.75" customHeight="1">
      <c r="T616" s="89"/>
      <c r="U616" s="89"/>
    </row>
    <row r="617" ht="15.75" customHeight="1">
      <c r="T617" s="89"/>
      <c r="U617" s="89"/>
    </row>
    <row r="618" ht="15.75" customHeight="1">
      <c r="T618" s="89"/>
      <c r="U618" s="89"/>
    </row>
    <row r="619" ht="15.75" customHeight="1">
      <c r="T619" s="89"/>
      <c r="U619" s="89"/>
    </row>
    <row r="620" ht="15.75" customHeight="1">
      <c r="T620" s="89"/>
      <c r="U620" s="89"/>
    </row>
    <row r="621" ht="15.75" customHeight="1">
      <c r="T621" s="89"/>
      <c r="U621" s="89"/>
    </row>
    <row r="622" ht="15.75" customHeight="1">
      <c r="T622" s="89"/>
      <c r="U622" s="89"/>
    </row>
    <row r="623" ht="15.75" customHeight="1">
      <c r="T623" s="89"/>
      <c r="U623" s="89"/>
    </row>
    <row r="624" ht="15.75" customHeight="1">
      <c r="T624" s="89"/>
      <c r="U624" s="89"/>
    </row>
    <row r="625" ht="15.75" customHeight="1">
      <c r="T625" s="89"/>
      <c r="U625" s="89"/>
    </row>
    <row r="626" ht="15.75" customHeight="1">
      <c r="T626" s="89"/>
      <c r="U626" s="89"/>
    </row>
    <row r="627" ht="15.75" customHeight="1">
      <c r="T627" s="89"/>
      <c r="U627" s="89"/>
    </row>
    <row r="628" ht="15.75" customHeight="1">
      <c r="T628" s="89"/>
      <c r="U628" s="89"/>
    </row>
    <row r="629" ht="15.75" customHeight="1">
      <c r="T629" s="89"/>
      <c r="U629" s="89"/>
    </row>
    <row r="630" ht="15.75" customHeight="1">
      <c r="T630" s="89"/>
      <c r="U630" s="89"/>
    </row>
    <row r="631" ht="15.75" customHeight="1">
      <c r="T631" s="89"/>
      <c r="U631" s="89"/>
    </row>
    <row r="632" ht="15.75" customHeight="1">
      <c r="T632" s="89"/>
      <c r="U632" s="89"/>
    </row>
    <row r="633" ht="15.75" customHeight="1">
      <c r="T633" s="89"/>
      <c r="U633" s="89"/>
    </row>
    <row r="634" ht="15.75" customHeight="1">
      <c r="T634" s="89"/>
      <c r="U634" s="89"/>
    </row>
    <row r="635" ht="15.75" customHeight="1">
      <c r="T635" s="89"/>
      <c r="U635" s="89"/>
    </row>
    <row r="636" ht="15.75" customHeight="1">
      <c r="T636" s="89"/>
      <c r="U636" s="89"/>
    </row>
    <row r="637" ht="15.75" customHeight="1">
      <c r="T637" s="89"/>
      <c r="U637" s="89"/>
    </row>
    <row r="638" ht="15.75" customHeight="1">
      <c r="T638" s="89"/>
      <c r="U638" s="89"/>
    </row>
    <row r="639" ht="15.75" customHeight="1">
      <c r="T639" s="89"/>
      <c r="U639" s="89"/>
    </row>
    <row r="640" ht="15.75" customHeight="1">
      <c r="T640" s="89"/>
      <c r="U640" s="89"/>
    </row>
    <row r="641" ht="15.75" customHeight="1">
      <c r="T641" s="89"/>
      <c r="U641" s="89"/>
    </row>
    <row r="642" ht="15.75" customHeight="1">
      <c r="T642" s="89"/>
      <c r="U642" s="89"/>
    </row>
    <row r="643" ht="15.75" customHeight="1">
      <c r="T643" s="89"/>
      <c r="U643" s="89"/>
    </row>
    <row r="644" ht="15.75" customHeight="1">
      <c r="T644" s="89"/>
      <c r="U644" s="89"/>
    </row>
    <row r="645" ht="15.75" customHeight="1">
      <c r="T645" s="89"/>
      <c r="U645" s="89"/>
    </row>
    <row r="646" ht="15.75" customHeight="1">
      <c r="T646" s="89"/>
      <c r="U646" s="89"/>
    </row>
    <row r="647" ht="15.75" customHeight="1">
      <c r="T647" s="89"/>
      <c r="U647" s="89"/>
    </row>
    <row r="648" ht="15.75" customHeight="1">
      <c r="T648" s="89"/>
      <c r="U648" s="89"/>
    </row>
    <row r="649" ht="15.75" customHeight="1">
      <c r="T649" s="89"/>
      <c r="U649" s="89"/>
    </row>
    <row r="650" ht="15.75" customHeight="1">
      <c r="T650" s="89"/>
      <c r="U650" s="89"/>
    </row>
    <row r="651" ht="15.75" customHeight="1">
      <c r="T651" s="89"/>
      <c r="U651" s="89"/>
    </row>
    <row r="652" ht="15.75" customHeight="1">
      <c r="T652" s="89"/>
      <c r="U652" s="89"/>
    </row>
    <row r="653" ht="15.75" customHeight="1">
      <c r="T653" s="89"/>
      <c r="U653" s="89"/>
    </row>
    <row r="654" ht="15.75" customHeight="1">
      <c r="T654" s="89"/>
      <c r="U654" s="89"/>
    </row>
    <row r="655" ht="15.75" customHeight="1">
      <c r="T655" s="89"/>
      <c r="U655" s="89"/>
    </row>
    <row r="656" ht="15.75" customHeight="1">
      <c r="T656" s="89"/>
      <c r="U656" s="89"/>
    </row>
    <row r="657" ht="15.75" customHeight="1">
      <c r="T657" s="89"/>
      <c r="U657" s="89"/>
    </row>
    <row r="658" ht="15.75" customHeight="1">
      <c r="T658" s="89"/>
      <c r="U658" s="89"/>
    </row>
    <row r="659" ht="15.75" customHeight="1">
      <c r="T659" s="89"/>
      <c r="U659" s="89"/>
    </row>
    <row r="660" ht="15.75" customHeight="1">
      <c r="T660" s="89"/>
      <c r="U660" s="89"/>
    </row>
    <row r="661" ht="15.75" customHeight="1">
      <c r="T661" s="89"/>
      <c r="U661" s="89"/>
    </row>
    <row r="662" ht="15.75" customHeight="1">
      <c r="T662" s="89"/>
      <c r="U662" s="89"/>
    </row>
    <row r="663" ht="15.75" customHeight="1">
      <c r="T663" s="89"/>
      <c r="U663" s="89"/>
    </row>
    <row r="664" ht="15.75" customHeight="1">
      <c r="T664" s="89"/>
      <c r="U664" s="89"/>
    </row>
    <row r="665" ht="15.75" customHeight="1">
      <c r="T665" s="89"/>
      <c r="U665" s="89"/>
    </row>
    <row r="666" ht="15.75" customHeight="1">
      <c r="T666" s="89"/>
      <c r="U666" s="89"/>
    </row>
    <row r="667" ht="15.75" customHeight="1">
      <c r="T667" s="89"/>
      <c r="U667" s="89"/>
    </row>
    <row r="668" ht="15.75" customHeight="1">
      <c r="T668" s="89"/>
      <c r="U668" s="89"/>
    </row>
    <row r="669" ht="15.75" customHeight="1">
      <c r="T669" s="89"/>
      <c r="U669" s="89"/>
    </row>
    <row r="670" ht="15.75" customHeight="1">
      <c r="T670" s="89"/>
      <c r="U670" s="89"/>
    </row>
    <row r="671" ht="15.75" customHeight="1">
      <c r="T671" s="89"/>
      <c r="U671" s="89"/>
    </row>
    <row r="672" ht="15.75" customHeight="1">
      <c r="T672" s="89"/>
      <c r="U672" s="89"/>
    </row>
    <row r="673" ht="15.75" customHeight="1">
      <c r="T673" s="89"/>
      <c r="U673" s="89"/>
    </row>
    <row r="674" ht="15.75" customHeight="1">
      <c r="T674" s="89"/>
      <c r="U674" s="89"/>
    </row>
    <row r="675" ht="15.75" customHeight="1">
      <c r="T675" s="89"/>
      <c r="U675" s="89"/>
    </row>
    <row r="676" ht="15.75" customHeight="1">
      <c r="T676" s="89"/>
      <c r="U676" s="89"/>
    </row>
    <row r="677" ht="15.75" customHeight="1">
      <c r="T677" s="89"/>
      <c r="U677" s="89"/>
    </row>
    <row r="678" ht="15.75" customHeight="1">
      <c r="T678" s="89"/>
      <c r="U678" s="89"/>
    </row>
    <row r="679" ht="15.75" customHeight="1">
      <c r="T679" s="89"/>
      <c r="U679" s="89"/>
    </row>
    <row r="680" ht="15.75" customHeight="1">
      <c r="T680" s="89"/>
      <c r="U680" s="89"/>
    </row>
    <row r="681" ht="15.75" customHeight="1">
      <c r="T681" s="89"/>
      <c r="U681" s="89"/>
    </row>
    <row r="682" ht="15.75" customHeight="1">
      <c r="T682" s="89"/>
      <c r="U682" s="89"/>
    </row>
    <row r="683" ht="15.75" customHeight="1">
      <c r="T683" s="89"/>
      <c r="U683" s="89"/>
    </row>
    <row r="684" ht="15.75" customHeight="1">
      <c r="T684" s="89"/>
      <c r="U684" s="89"/>
    </row>
    <row r="685" ht="15.75" customHeight="1">
      <c r="T685" s="89"/>
      <c r="U685" s="89"/>
    </row>
    <row r="686" ht="15.75" customHeight="1">
      <c r="T686" s="89"/>
      <c r="U686" s="89"/>
    </row>
    <row r="687" ht="15.75" customHeight="1">
      <c r="T687" s="89"/>
      <c r="U687" s="89"/>
    </row>
    <row r="688" ht="15.75" customHeight="1">
      <c r="T688" s="89"/>
      <c r="U688" s="89"/>
    </row>
    <row r="689" ht="15.75" customHeight="1">
      <c r="T689" s="89"/>
      <c r="U689" s="89"/>
    </row>
    <row r="690" ht="15.75" customHeight="1">
      <c r="T690" s="89"/>
      <c r="U690" s="89"/>
    </row>
    <row r="691" ht="15.75" customHeight="1">
      <c r="T691" s="89"/>
      <c r="U691" s="89"/>
    </row>
    <row r="692" ht="15.75" customHeight="1">
      <c r="T692" s="89"/>
      <c r="U692" s="89"/>
    </row>
    <row r="693" ht="15.75" customHeight="1">
      <c r="T693" s="89"/>
      <c r="U693" s="89"/>
    </row>
    <row r="694" ht="15.75" customHeight="1">
      <c r="T694" s="89"/>
      <c r="U694" s="89"/>
    </row>
    <row r="695" ht="15.75" customHeight="1">
      <c r="T695" s="89"/>
      <c r="U695" s="89"/>
    </row>
    <row r="696" ht="15.75" customHeight="1">
      <c r="T696" s="89"/>
      <c r="U696" s="89"/>
    </row>
    <row r="697" ht="15.75" customHeight="1">
      <c r="T697" s="89"/>
      <c r="U697" s="89"/>
    </row>
    <row r="698" ht="15.75" customHeight="1">
      <c r="T698" s="89"/>
      <c r="U698" s="89"/>
    </row>
    <row r="699" ht="15.75" customHeight="1">
      <c r="T699" s="89"/>
      <c r="U699" s="89"/>
    </row>
    <row r="700" ht="15.75" customHeight="1">
      <c r="T700" s="89"/>
      <c r="U700" s="89"/>
    </row>
    <row r="701" ht="15.75" customHeight="1">
      <c r="T701" s="89"/>
      <c r="U701" s="89"/>
    </row>
    <row r="702" ht="15.75" customHeight="1">
      <c r="T702" s="89"/>
      <c r="U702" s="89"/>
    </row>
    <row r="703" ht="15.75" customHeight="1">
      <c r="T703" s="89"/>
      <c r="U703" s="89"/>
    </row>
    <row r="704" ht="15.75" customHeight="1">
      <c r="T704" s="89"/>
      <c r="U704" s="89"/>
    </row>
    <row r="705" ht="15.75" customHeight="1">
      <c r="T705" s="89"/>
      <c r="U705" s="89"/>
    </row>
    <row r="706" ht="15.75" customHeight="1">
      <c r="T706" s="89"/>
      <c r="U706" s="89"/>
    </row>
    <row r="707" ht="15.75" customHeight="1">
      <c r="T707" s="89"/>
      <c r="U707" s="89"/>
    </row>
    <row r="708" ht="15.75" customHeight="1">
      <c r="T708" s="89"/>
      <c r="U708" s="89"/>
    </row>
    <row r="709" ht="15.75" customHeight="1">
      <c r="T709" s="89"/>
      <c r="U709" s="89"/>
    </row>
    <row r="710" ht="15.75" customHeight="1">
      <c r="T710" s="89"/>
      <c r="U710" s="89"/>
    </row>
    <row r="711" ht="15.75" customHeight="1">
      <c r="T711" s="89"/>
      <c r="U711" s="89"/>
    </row>
    <row r="712" ht="15.75" customHeight="1">
      <c r="T712" s="89"/>
      <c r="U712" s="89"/>
    </row>
    <row r="713" ht="15.75" customHeight="1">
      <c r="T713" s="89"/>
      <c r="U713" s="89"/>
    </row>
    <row r="714" ht="15.75" customHeight="1">
      <c r="T714" s="89"/>
      <c r="U714" s="89"/>
    </row>
    <row r="715" ht="15.75" customHeight="1">
      <c r="T715" s="89"/>
      <c r="U715" s="89"/>
    </row>
    <row r="716" ht="15.75" customHeight="1">
      <c r="T716" s="89"/>
      <c r="U716" s="89"/>
    </row>
    <row r="717" ht="15.75" customHeight="1">
      <c r="T717" s="89"/>
      <c r="U717" s="89"/>
    </row>
    <row r="718" ht="15.75" customHeight="1">
      <c r="T718" s="89"/>
      <c r="U718" s="89"/>
    </row>
    <row r="719" ht="15.75" customHeight="1">
      <c r="T719" s="89"/>
      <c r="U719" s="89"/>
    </row>
    <row r="720" ht="15.75" customHeight="1">
      <c r="T720" s="89"/>
      <c r="U720" s="89"/>
    </row>
    <row r="721" ht="15.75" customHeight="1">
      <c r="T721" s="89"/>
      <c r="U721" s="89"/>
    </row>
    <row r="722" ht="15.75" customHeight="1">
      <c r="T722" s="89"/>
      <c r="U722" s="89"/>
    </row>
    <row r="723" ht="15.75" customHeight="1">
      <c r="T723" s="89"/>
      <c r="U723" s="89"/>
    </row>
    <row r="724" ht="15.75" customHeight="1">
      <c r="T724" s="89"/>
      <c r="U724" s="89"/>
    </row>
    <row r="725" ht="15.75" customHeight="1">
      <c r="T725" s="89"/>
      <c r="U725" s="89"/>
    </row>
    <row r="726" ht="15.75" customHeight="1">
      <c r="T726" s="89"/>
      <c r="U726" s="89"/>
    </row>
    <row r="727" ht="15.75" customHeight="1">
      <c r="T727" s="89"/>
      <c r="U727" s="89"/>
    </row>
    <row r="728" ht="15.75" customHeight="1">
      <c r="T728" s="89"/>
      <c r="U728" s="89"/>
    </row>
    <row r="729" ht="15.75" customHeight="1">
      <c r="T729" s="89"/>
      <c r="U729" s="89"/>
    </row>
    <row r="730" ht="15.75" customHeight="1">
      <c r="T730" s="89"/>
      <c r="U730" s="89"/>
    </row>
    <row r="731" ht="15.75" customHeight="1">
      <c r="T731" s="89"/>
      <c r="U731" s="89"/>
    </row>
    <row r="732" ht="15.75" customHeight="1">
      <c r="T732" s="89"/>
      <c r="U732" s="89"/>
    </row>
    <row r="733" ht="15.75" customHeight="1">
      <c r="T733" s="89"/>
      <c r="U733" s="89"/>
    </row>
    <row r="734" ht="15.75" customHeight="1">
      <c r="T734" s="89"/>
      <c r="U734" s="89"/>
    </row>
    <row r="735" ht="15.75" customHeight="1">
      <c r="T735" s="89"/>
      <c r="U735" s="89"/>
    </row>
    <row r="736" ht="15.75" customHeight="1">
      <c r="T736" s="89"/>
      <c r="U736" s="89"/>
    </row>
    <row r="737" ht="15.75" customHeight="1">
      <c r="T737" s="89"/>
      <c r="U737" s="89"/>
    </row>
    <row r="738" ht="15.75" customHeight="1">
      <c r="T738" s="89"/>
      <c r="U738" s="89"/>
    </row>
    <row r="739" ht="15.75" customHeight="1">
      <c r="T739" s="89"/>
      <c r="U739" s="89"/>
    </row>
    <row r="740" ht="15.75" customHeight="1">
      <c r="T740" s="89"/>
      <c r="U740" s="89"/>
    </row>
    <row r="741" ht="15.75" customHeight="1">
      <c r="T741" s="89"/>
      <c r="U741" s="89"/>
    </row>
    <row r="742" ht="15.75" customHeight="1">
      <c r="T742" s="89"/>
      <c r="U742" s="89"/>
    </row>
    <row r="743" ht="15.75" customHeight="1">
      <c r="T743" s="89"/>
      <c r="U743" s="89"/>
    </row>
    <row r="744" ht="15.75" customHeight="1">
      <c r="T744" s="89"/>
      <c r="U744" s="89"/>
    </row>
    <row r="745" ht="15.75" customHeight="1">
      <c r="T745" s="89"/>
      <c r="U745" s="89"/>
    </row>
    <row r="746" ht="15.75" customHeight="1">
      <c r="T746" s="89"/>
      <c r="U746" s="89"/>
    </row>
    <row r="747" ht="15.75" customHeight="1">
      <c r="T747" s="89"/>
      <c r="U747" s="89"/>
    </row>
    <row r="748" ht="15.75" customHeight="1">
      <c r="T748" s="89"/>
      <c r="U748" s="89"/>
    </row>
    <row r="749" ht="15.75" customHeight="1">
      <c r="T749" s="89"/>
      <c r="U749" s="89"/>
    </row>
    <row r="750" ht="15.75" customHeight="1">
      <c r="T750" s="89"/>
      <c r="U750" s="89"/>
    </row>
    <row r="751" ht="15.75" customHeight="1">
      <c r="T751" s="89"/>
      <c r="U751" s="89"/>
    </row>
    <row r="752" ht="15.75" customHeight="1">
      <c r="T752" s="89"/>
      <c r="U752" s="89"/>
    </row>
    <row r="753" ht="15.75" customHeight="1">
      <c r="T753" s="89"/>
      <c r="U753" s="89"/>
    </row>
    <row r="754" ht="15.75" customHeight="1">
      <c r="T754" s="89"/>
      <c r="U754" s="89"/>
    </row>
    <row r="755" ht="15.75" customHeight="1">
      <c r="T755" s="89"/>
      <c r="U755" s="89"/>
    </row>
    <row r="756" ht="15.75" customHeight="1">
      <c r="T756" s="89"/>
      <c r="U756" s="89"/>
    </row>
    <row r="757" ht="15.75" customHeight="1">
      <c r="T757" s="89"/>
      <c r="U757" s="89"/>
    </row>
    <row r="758" ht="15.75" customHeight="1">
      <c r="T758" s="89"/>
      <c r="U758" s="89"/>
    </row>
    <row r="759" ht="15.75" customHeight="1">
      <c r="T759" s="89"/>
      <c r="U759" s="89"/>
    </row>
    <row r="760" ht="15.75" customHeight="1">
      <c r="T760" s="89"/>
      <c r="U760" s="89"/>
    </row>
    <row r="761" ht="15.75" customHeight="1">
      <c r="T761" s="89"/>
      <c r="U761" s="89"/>
    </row>
    <row r="762" ht="15.75" customHeight="1">
      <c r="T762" s="89"/>
      <c r="U762" s="89"/>
    </row>
    <row r="763" ht="15.75" customHeight="1">
      <c r="T763" s="89"/>
      <c r="U763" s="89"/>
    </row>
    <row r="764" ht="15.75" customHeight="1">
      <c r="T764" s="89"/>
      <c r="U764" s="89"/>
    </row>
    <row r="765" ht="15.75" customHeight="1">
      <c r="T765" s="89"/>
      <c r="U765" s="89"/>
    </row>
    <row r="766" ht="15.75" customHeight="1">
      <c r="T766" s="89"/>
      <c r="U766" s="89"/>
    </row>
    <row r="767" ht="15.75" customHeight="1">
      <c r="T767" s="89"/>
      <c r="U767" s="89"/>
    </row>
    <row r="768" ht="15.75" customHeight="1">
      <c r="T768" s="89"/>
      <c r="U768" s="89"/>
    </row>
    <row r="769" ht="15.75" customHeight="1">
      <c r="T769" s="89"/>
      <c r="U769" s="89"/>
    </row>
    <row r="770" ht="15.75" customHeight="1">
      <c r="T770" s="89"/>
      <c r="U770" s="89"/>
    </row>
    <row r="771" ht="15.75" customHeight="1">
      <c r="T771" s="89"/>
      <c r="U771" s="89"/>
    </row>
    <row r="772" ht="15.75" customHeight="1">
      <c r="T772" s="89"/>
      <c r="U772" s="89"/>
    </row>
    <row r="773" ht="15.75" customHeight="1">
      <c r="T773" s="89"/>
      <c r="U773" s="89"/>
    </row>
    <row r="774" ht="15.75" customHeight="1">
      <c r="T774" s="89"/>
      <c r="U774" s="89"/>
    </row>
    <row r="775" ht="15.75" customHeight="1">
      <c r="T775" s="89"/>
      <c r="U775" s="89"/>
    </row>
    <row r="776" ht="15.75" customHeight="1">
      <c r="T776" s="89"/>
      <c r="U776" s="89"/>
    </row>
    <row r="777" ht="15.75" customHeight="1">
      <c r="T777" s="89"/>
      <c r="U777" s="89"/>
    </row>
    <row r="778" ht="15.75" customHeight="1">
      <c r="T778" s="89"/>
      <c r="U778" s="89"/>
    </row>
    <row r="779" ht="15.75" customHeight="1">
      <c r="T779" s="89"/>
      <c r="U779" s="89"/>
    </row>
    <row r="780" ht="15.75" customHeight="1">
      <c r="T780" s="89"/>
      <c r="U780" s="89"/>
    </row>
    <row r="781" ht="15.75" customHeight="1">
      <c r="T781" s="89"/>
      <c r="U781" s="89"/>
    </row>
    <row r="782" ht="15.75" customHeight="1">
      <c r="T782" s="89"/>
      <c r="U782" s="89"/>
    </row>
    <row r="783" ht="15.75" customHeight="1">
      <c r="T783" s="89"/>
      <c r="U783" s="89"/>
    </row>
    <row r="784" ht="15.75" customHeight="1">
      <c r="T784" s="89"/>
      <c r="U784" s="89"/>
    </row>
    <row r="785" ht="15.75" customHeight="1">
      <c r="T785" s="89"/>
      <c r="U785" s="89"/>
    </row>
    <row r="786" ht="15.75" customHeight="1">
      <c r="T786" s="89"/>
      <c r="U786" s="89"/>
    </row>
    <row r="787" ht="15.75" customHeight="1">
      <c r="T787" s="89"/>
      <c r="U787" s="89"/>
    </row>
    <row r="788" ht="15.75" customHeight="1">
      <c r="T788" s="89"/>
      <c r="U788" s="89"/>
    </row>
    <row r="789" ht="15.75" customHeight="1">
      <c r="T789" s="89"/>
      <c r="U789" s="89"/>
    </row>
    <row r="790" ht="15.75" customHeight="1">
      <c r="T790" s="89"/>
      <c r="U790" s="89"/>
    </row>
    <row r="791" ht="15.75" customHeight="1">
      <c r="T791" s="89"/>
      <c r="U791" s="89"/>
    </row>
    <row r="792" ht="15.75" customHeight="1">
      <c r="T792" s="89"/>
      <c r="U792" s="89"/>
    </row>
    <row r="793" ht="15.75" customHeight="1">
      <c r="T793" s="89"/>
      <c r="U793" s="89"/>
    </row>
    <row r="794" ht="15.75" customHeight="1">
      <c r="T794" s="89"/>
      <c r="U794" s="89"/>
    </row>
    <row r="795" ht="15.75" customHeight="1">
      <c r="T795" s="89"/>
      <c r="U795" s="89"/>
    </row>
    <row r="796" ht="15.75" customHeight="1">
      <c r="T796" s="89"/>
      <c r="U796" s="89"/>
    </row>
    <row r="797" ht="15.75" customHeight="1">
      <c r="T797" s="89"/>
      <c r="U797" s="89"/>
    </row>
    <row r="798" ht="15.75" customHeight="1">
      <c r="T798" s="89"/>
      <c r="U798" s="89"/>
    </row>
    <row r="799" ht="15.75" customHeight="1">
      <c r="T799" s="89"/>
      <c r="U799" s="89"/>
    </row>
    <row r="800" ht="15.75" customHeight="1">
      <c r="T800" s="89"/>
      <c r="U800" s="89"/>
    </row>
    <row r="801" ht="15.75" customHeight="1">
      <c r="T801" s="89"/>
      <c r="U801" s="89"/>
    </row>
    <row r="802" ht="15.75" customHeight="1">
      <c r="T802" s="89"/>
      <c r="U802" s="89"/>
    </row>
    <row r="803" ht="15.75" customHeight="1">
      <c r="T803" s="89"/>
      <c r="U803" s="89"/>
    </row>
    <row r="804" ht="15.75" customHeight="1">
      <c r="T804" s="89"/>
      <c r="U804" s="89"/>
    </row>
    <row r="805" ht="15.75" customHeight="1">
      <c r="T805" s="89"/>
      <c r="U805" s="89"/>
    </row>
    <row r="806" ht="15.75" customHeight="1">
      <c r="T806" s="89"/>
      <c r="U806" s="89"/>
    </row>
    <row r="807" ht="15.75" customHeight="1">
      <c r="T807" s="89"/>
      <c r="U807" s="89"/>
    </row>
    <row r="808" ht="15.75" customHeight="1">
      <c r="T808" s="89"/>
      <c r="U808" s="89"/>
    </row>
    <row r="809" ht="15.75" customHeight="1">
      <c r="T809" s="89"/>
      <c r="U809" s="89"/>
    </row>
    <row r="810" ht="15.75" customHeight="1">
      <c r="T810" s="89"/>
      <c r="U810" s="89"/>
    </row>
    <row r="811" ht="15.75" customHeight="1">
      <c r="T811" s="89"/>
      <c r="U811" s="89"/>
    </row>
    <row r="812" ht="15.75" customHeight="1">
      <c r="T812" s="89"/>
      <c r="U812" s="89"/>
    </row>
    <row r="813" ht="15.75" customHeight="1">
      <c r="T813" s="89"/>
      <c r="U813" s="89"/>
    </row>
    <row r="814" ht="15.75" customHeight="1">
      <c r="T814" s="89"/>
      <c r="U814" s="89"/>
    </row>
    <row r="815" ht="15.75" customHeight="1">
      <c r="T815" s="89"/>
      <c r="U815" s="89"/>
    </row>
    <row r="816" ht="15.75" customHeight="1">
      <c r="T816" s="89"/>
      <c r="U816" s="89"/>
    </row>
    <row r="817" ht="15.75" customHeight="1">
      <c r="T817" s="89"/>
      <c r="U817" s="89"/>
    </row>
    <row r="818" ht="15.75" customHeight="1">
      <c r="T818" s="89"/>
      <c r="U818" s="89"/>
    </row>
    <row r="819" ht="15.75" customHeight="1">
      <c r="T819" s="89"/>
      <c r="U819" s="89"/>
    </row>
    <row r="820" ht="15.75" customHeight="1">
      <c r="T820" s="89"/>
      <c r="U820" s="89"/>
    </row>
    <row r="821" ht="15.75" customHeight="1">
      <c r="T821" s="89"/>
      <c r="U821" s="89"/>
    </row>
    <row r="822" ht="15.75" customHeight="1">
      <c r="T822" s="89"/>
      <c r="U822" s="89"/>
    </row>
    <row r="823" ht="15.75" customHeight="1">
      <c r="T823" s="89"/>
      <c r="U823" s="89"/>
    </row>
    <row r="824" ht="15.75" customHeight="1">
      <c r="T824" s="89"/>
      <c r="U824" s="89"/>
    </row>
    <row r="825" ht="15.75" customHeight="1">
      <c r="T825" s="89"/>
      <c r="U825" s="89"/>
    </row>
    <row r="826" ht="15.75" customHeight="1">
      <c r="T826" s="89"/>
      <c r="U826" s="89"/>
    </row>
    <row r="827" ht="15.75" customHeight="1">
      <c r="T827" s="89"/>
      <c r="U827" s="89"/>
    </row>
    <row r="828" ht="15.75" customHeight="1">
      <c r="T828" s="89"/>
      <c r="U828" s="89"/>
    </row>
    <row r="829" ht="15.75" customHeight="1">
      <c r="T829" s="89"/>
      <c r="U829" s="89"/>
    </row>
    <row r="830" ht="15.75" customHeight="1">
      <c r="T830" s="89"/>
      <c r="U830" s="89"/>
    </row>
    <row r="831" ht="15.75" customHeight="1">
      <c r="T831" s="89"/>
      <c r="U831" s="89"/>
    </row>
    <row r="832" ht="15.75" customHeight="1">
      <c r="T832" s="89"/>
      <c r="U832" s="89"/>
    </row>
    <row r="833" ht="15.75" customHeight="1">
      <c r="T833" s="89"/>
      <c r="U833" s="89"/>
    </row>
    <row r="834" ht="15.75" customHeight="1">
      <c r="T834" s="89"/>
      <c r="U834" s="89"/>
    </row>
    <row r="835" ht="15.75" customHeight="1">
      <c r="T835" s="89"/>
      <c r="U835" s="89"/>
    </row>
    <row r="836" ht="15.75" customHeight="1">
      <c r="T836" s="89"/>
      <c r="U836" s="89"/>
    </row>
    <row r="837" ht="15.75" customHeight="1">
      <c r="T837" s="89"/>
      <c r="U837" s="89"/>
    </row>
    <row r="838" ht="15.75" customHeight="1">
      <c r="T838" s="89"/>
      <c r="U838" s="89"/>
    </row>
    <row r="839" ht="15.75" customHeight="1">
      <c r="T839" s="89"/>
      <c r="U839" s="89"/>
    </row>
    <row r="840" ht="15.75" customHeight="1">
      <c r="T840" s="89"/>
      <c r="U840" s="89"/>
    </row>
    <row r="841" ht="15.75" customHeight="1">
      <c r="T841" s="89"/>
      <c r="U841" s="89"/>
    </row>
    <row r="842" ht="15.75" customHeight="1">
      <c r="T842" s="89"/>
      <c r="U842" s="89"/>
    </row>
    <row r="843" ht="15.75" customHeight="1">
      <c r="T843" s="89"/>
      <c r="U843" s="89"/>
    </row>
    <row r="844" ht="15.75" customHeight="1">
      <c r="T844" s="89"/>
      <c r="U844" s="89"/>
    </row>
    <row r="845" ht="15.75" customHeight="1">
      <c r="T845" s="89"/>
      <c r="U845" s="89"/>
    </row>
    <row r="846" ht="15.75" customHeight="1">
      <c r="T846" s="89"/>
      <c r="U846" s="89"/>
    </row>
    <row r="847" ht="15.75" customHeight="1">
      <c r="T847" s="89"/>
      <c r="U847" s="89"/>
    </row>
    <row r="848" ht="15.75" customHeight="1">
      <c r="T848" s="89"/>
      <c r="U848" s="89"/>
    </row>
    <row r="849" ht="15.75" customHeight="1">
      <c r="T849" s="89"/>
      <c r="U849" s="89"/>
    </row>
    <row r="850" ht="15.75" customHeight="1">
      <c r="T850" s="89"/>
      <c r="U850" s="89"/>
    </row>
    <row r="851" ht="15.75" customHeight="1">
      <c r="T851" s="89"/>
      <c r="U851" s="89"/>
    </row>
    <row r="852" ht="15.75" customHeight="1">
      <c r="T852" s="89"/>
      <c r="U852" s="89"/>
    </row>
    <row r="853" ht="15.75" customHeight="1">
      <c r="T853" s="89"/>
      <c r="U853" s="89"/>
    </row>
    <row r="854" ht="15.75" customHeight="1">
      <c r="T854" s="89"/>
      <c r="U854" s="89"/>
    </row>
    <row r="855" ht="15.75" customHeight="1">
      <c r="T855" s="89"/>
      <c r="U855" s="89"/>
    </row>
    <row r="856" ht="15.75" customHeight="1">
      <c r="T856" s="89"/>
      <c r="U856" s="89"/>
    </row>
    <row r="857" ht="15.75" customHeight="1">
      <c r="T857" s="89"/>
      <c r="U857" s="89"/>
    </row>
    <row r="858" ht="15.75" customHeight="1">
      <c r="T858" s="89"/>
      <c r="U858" s="89"/>
    </row>
    <row r="859" ht="15.75" customHeight="1">
      <c r="T859" s="89"/>
      <c r="U859" s="89"/>
    </row>
    <row r="860" ht="15.75" customHeight="1">
      <c r="T860" s="89"/>
      <c r="U860" s="89"/>
    </row>
    <row r="861" ht="15.75" customHeight="1">
      <c r="T861" s="89"/>
      <c r="U861" s="89"/>
    </row>
    <row r="862" ht="15.75" customHeight="1">
      <c r="T862" s="89"/>
      <c r="U862" s="89"/>
    </row>
    <row r="863" ht="15.75" customHeight="1">
      <c r="T863" s="89"/>
      <c r="U863" s="89"/>
    </row>
    <row r="864" ht="15.75" customHeight="1">
      <c r="T864" s="89"/>
      <c r="U864" s="89"/>
    </row>
    <row r="865" ht="15.75" customHeight="1">
      <c r="T865" s="89"/>
      <c r="U865" s="89"/>
    </row>
    <row r="866" ht="15.75" customHeight="1">
      <c r="T866" s="89"/>
      <c r="U866" s="89"/>
    </row>
    <row r="867" ht="15.75" customHeight="1">
      <c r="T867" s="89"/>
      <c r="U867" s="89"/>
    </row>
    <row r="868" ht="15.75" customHeight="1">
      <c r="T868" s="89"/>
      <c r="U868" s="89"/>
    </row>
    <row r="869" ht="15.75" customHeight="1">
      <c r="T869" s="89"/>
      <c r="U869" s="89"/>
    </row>
    <row r="870" ht="15.75" customHeight="1">
      <c r="T870" s="89"/>
      <c r="U870" s="89"/>
    </row>
    <row r="871" ht="15.75" customHeight="1">
      <c r="T871" s="89"/>
      <c r="U871" s="89"/>
    </row>
    <row r="872" ht="15.75" customHeight="1">
      <c r="T872" s="89"/>
      <c r="U872" s="89"/>
    </row>
    <row r="873" ht="15.75" customHeight="1">
      <c r="T873" s="89"/>
      <c r="U873" s="89"/>
    </row>
    <row r="874" ht="15.75" customHeight="1">
      <c r="T874" s="89"/>
      <c r="U874" s="89"/>
    </row>
    <row r="875" ht="15.75" customHeight="1">
      <c r="T875" s="89"/>
      <c r="U875" s="89"/>
    </row>
    <row r="876" ht="15.75" customHeight="1">
      <c r="T876" s="89"/>
      <c r="U876" s="89"/>
    </row>
    <row r="877" ht="15.75" customHeight="1">
      <c r="T877" s="89"/>
      <c r="U877" s="89"/>
    </row>
    <row r="878" ht="15.75" customHeight="1">
      <c r="T878" s="89"/>
      <c r="U878" s="89"/>
    </row>
    <row r="879" ht="15.75" customHeight="1">
      <c r="T879" s="89"/>
      <c r="U879" s="89"/>
    </row>
    <row r="880" ht="15.75" customHeight="1">
      <c r="T880" s="89"/>
      <c r="U880" s="89"/>
    </row>
    <row r="881" ht="15.75" customHeight="1">
      <c r="T881" s="89"/>
      <c r="U881" s="89"/>
    </row>
    <row r="882" ht="15.75" customHeight="1">
      <c r="T882" s="89"/>
      <c r="U882" s="89"/>
    </row>
    <row r="883" ht="15.75" customHeight="1">
      <c r="T883" s="89"/>
      <c r="U883" s="89"/>
    </row>
    <row r="884" ht="15.75" customHeight="1">
      <c r="T884" s="89"/>
      <c r="U884" s="89"/>
    </row>
    <row r="885" ht="15.75" customHeight="1">
      <c r="T885" s="89"/>
      <c r="U885" s="89"/>
    </row>
    <row r="886" ht="15.75" customHeight="1">
      <c r="T886" s="89"/>
      <c r="U886" s="89"/>
    </row>
    <row r="887" ht="15.75" customHeight="1">
      <c r="T887" s="89"/>
      <c r="U887" s="89"/>
    </row>
    <row r="888" ht="15.75" customHeight="1">
      <c r="T888" s="89"/>
      <c r="U888" s="89"/>
    </row>
    <row r="889" ht="15.75" customHeight="1">
      <c r="T889" s="89"/>
      <c r="U889" s="89"/>
    </row>
    <row r="890" ht="15.75" customHeight="1">
      <c r="T890" s="89"/>
      <c r="U890" s="89"/>
    </row>
    <row r="891" ht="15.75" customHeight="1">
      <c r="T891" s="89"/>
      <c r="U891" s="89"/>
    </row>
    <row r="892" ht="15.75" customHeight="1">
      <c r="T892" s="89"/>
      <c r="U892" s="89"/>
    </row>
    <row r="893" ht="15.75" customHeight="1">
      <c r="T893" s="89"/>
      <c r="U893" s="89"/>
    </row>
    <row r="894" ht="15.75" customHeight="1">
      <c r="T894" s="89"/>
      <c r="U894" s="89"/>
    </row>
    <row r="895" ht="15.75" customHeight="1">
      <c r="T895" s="89"/>
      <c r="U895" s="89"/>
    </row>
    <row r="896" ht="15.75" customHeight="1">
      <c r="T896" s="89"/>
      <c r="U896" s="89"/>
    </row>
    <row r="897" ht="15.75" customHeight="1">
      <c r="T897" s="89"/>
      <c r="U897" s="89"/>
    </row>
    <row r="898" ht="15.75" customHeight="1">
      <c r="T898" s="89"/>
      <c r="U898" s="89"/>
    </row>
    <row r="899" ht="15.75" customHeight="1">
      <c r="T899" s="89"/>
      <c r="U899" s="89"/>
    </row>
    <row r="900" ht="15.75" customHeight="1">
      <c r="T900" s="89"/>
      <c r="U900" s="89"/>
    </row>
    <row r="901" ht="15.75" customHeight="1">
      <c r="T901" s="89"/>
      <c r="U901" s="89"/>
    </row>
    <row r="902" ht="15.75" customHeight="1">
      <c r="T902" s="89"/>
      <c r="U902" s="89"/>
    </row>
    <row r="903" ht="15.75" customHeight="1">
      <c r="T903" s="89"/>
      <c r="U903" s="89"/>
    </row>
    <row r="904" ht="15.75" customHeight="1">
      <c r="T904" s="89"/>
      <c r="U904" s="89"/>
    </row>
    <row r="905" ht="15.75" customHeight="1">
      <c r="T905" s="89"/>
      <c r="U905" s="89"/>
    </row>
    <row r="906" ht="15.75" customHeight="1">
      <c r="T906" s="89"/>
      <c r="U906" s="89"/>
    </row>
    <row r="907" ht="15.75" customHeight="1">
      <c r="T907" s="89"/>
      <c r="U907" s="89"/>
    </row>
    <row r="908" ht="15.75" customHeight="1">
      <c r="T908" s="89"/>
      <c r="U908" s="89"/>
    </row>
    <row r="909" ht="15.75" customHeight="1">
      <c r="T909" s="89"/>
      <c r="U909" s="89"/>
    </row>
    <row r="910" ht="15.75" customHeight="1">
      <c r="T910" s="89"/>
      <c r="U910" s="89"/>
    </row>
    <row r="911" ht="15.75" customHeight="1">
      <c r="T911" s="89"/>
      <c r="U911" s="89"/>
    </row>
    <row r="912" ht="15.75" customHeight="1">
      <c r="T912" s="89"/>
      <c r="U912" s="89"/>
    </row>
    <row r="913" ht="15.75" customHeight="1">
      <c r="T913" s="89"/>
      <c r="U913" s="89"/>
    </row>
    <row r="914" ht="15.75" customHeight="1">
      <c r="T914" s="89"/>
      <c r="U914" s="89"/>
    </row>
    <row r="915" ht="15.75" customHeight="1">
      <c r="T915" s="89"/>
      <c r="U915" s="89"/>
    </row>
    <row r="916" ht="15.75" customHeight="1">
      <c r="T916" s="89"/>
      <c r="U916" s="89"/>
    </row>
    <row r="917" ht="15.75" customHeight="1">
      <c r="T917" s="89"/>
      <c r="U917" s="89"/>
    </row>
    <row r="918" ht="15.75" customHeight="1">
      <c r="T918" s="89"/>
      <c r="U918" s="89"/>
    </row>
    <row r="919" ht="15.75" customHeight="1">
      <c r="T919" s="89"/>
      <c r="U919" s="89"/>
    </row>
    <row r="920" ht="15.75" customHeight="1">
      <c r="T920" s="89"/>
      <c r="U920" s="89"/>
    </row>
    <row r="921" ht="15.75" customHeight="1">
      <c r="T921" s="89"/>
      <c r="U921" s="89"/>
    </row>
    <row r="922" ht="15.75" customHeight="1">
      <c r="T922" s="89"/>
      <c r="U922" s="89"/>
    </row>
    <row r="923" ht="15.75" customHeight="1">
      <c r="T923" s="89"/>
      <c r="U923" s="89"/>
    </row>
    <row r="924" ht="15.75" customHeight="1">
      <c r="T924" s="89"/>
      <c r="U924" s="89"/>
    </row>
    <row r="925" ht="15.75" customHeight="1">
      <c r="T925" s="89"/>
      <c r="U925" s="89"/>
    </row>
    <row r="926" ht="15.75" customHeight="1">
      <c r="T926" s="89"/>
      <c r="U926" s="89"/>
    </row>
    <row r="927" ht="15.75" customHeight="1">
      <c r="T927" s="89"/>
      <c r="U927" s="89"/>
    </row>
    <row r="928" ht="15.75" customHeight="1">
      <c r="T928" s="89"/>
      <c r="U928" s="89"/>
    </row>
    <row r="929" ht="15.75" customHeight="1">
      <c r="T929" s="89"/>
      <c r="U929" s="89"/>
    </row>
    <row r="930" ht="15.75" customHeight="1">
      <c r="T930" s="89"/>
      <c r="U930" s="89"/>
    </row>
    <row r="931" ht="15.75" customHeight="1">
      <c r="T931" s="89"/>
      <c r="U931" s="89"/>
    </row>
    <row r="932" ht="15.75" customHeight="1">
      <c r="T932" s="89"/>
      <c r="U932" s="89"/>
    </row>
    <row r="933" ht="15.75" customHeight="1">
      <c r="T933" s="89"/>
      <c r="U933" s="89"/>
    </row>
    <row r="934" ht="15.75" customHeight="1">
      <c r="T934" s="89"/>
      <c r="U934" s="89"/>
    </row>
    <row r="935" ht="15.75" customHeight="1">
      <c r="T935" s="89"/>
      <c r="U935" s="89"/>
    </row>
    <row r="936" ht="15.75" customHeight="1">
      <c r="T936" s="89"/>
      <c r="U936" s="89"/>
    </row>
    <row r="937" ht="15.75" customHeight="1">
      <c r="T937" s="89"/>
      <c r="U937" s="89"/>
    </row>
    <row r="938" ht="15.75" customHeight="1">
      <c r="T938" s="89"/>
      <c r="U938" s="89"/>
    </row>
    <row r="939" ht="15.75" customHeight="1">
      <c r="T939" s="89"/>
      <c r="U939" s="89"/>
    </row>
    <row r="940" ht="15.75" customHeight="1">
      <c r="T940" s="89"/>
      <c r="U940" s="89"/>
    </row>
    <row r="941" ht="15.75" customHeight="1">
      <c r="T941" s="89"/>
      <c r="U941" s="89"/>
    </row>
    <row r="942" ht="15.75" customHeight="1">
      <c r="T942" s="89"/>
      <c r="U942" s="89"/>
    </row>
    <row r="943" ht="15.75" customHeight="1">
      <c r="T943" s="89"/>
      <c r="U943" s="89"/>
    </row>
    <row r="944" ht="15.75" customHeight="1">
      <c r="T944" s="89"/>
      <c r="U944" s="89"/>
    </row>
    <row r="945" ht="15.75" customHeight="1">
      <c r="T945" s="89"/>
      <c r="U945" s="89"/>
    </row>
    <row r="946" ht="15.75" customHeight="1">
      <c r="T946" s="89"/>
      <c r="U946" s="89"/>
    </row>
    <row r="947" ht="15.75" customHeight="1">
      <c r="T947" s="89"/>
      <c r="U947" s="89"/>
    </row>
    <row r="948" ht="15.75" customHeight="1">
      <c r="T948" s="89"/>
      <c r="U948" s="89"/>
    </row>
    <row r="949" ht="15.75" customHeight="1">
      <c r="T949" s="89"/>
      <c r="U949" s="89"/>
    </row>
    <row r="950" ht="15.75" customHeight="1">
      <c r="T950" s="89"/>
      <c r="U950" s="89"/>
    </row>
    <row r="951" ht="15.75" customHeight="1">
      <c r="T951" s="89"/>
      <c r="U951" s="89"/>
    </row>
    <row r="952" ht="15.75" customHeight="1">
      <c r="T952" s="89"/>
      <c r="U952" s="89"/>
    </row>
    <row r="953" ht="15.75" customHeight="1">
      <c r="T953" s="89"/>
      <c r="U953" s="89"/>
    </row>
    <row r="954" ht="15.75" customHeight="1">
      <c r="T954" s="89"/>
      <c r="U954" s="89"/>
    </row>
    <row r="955" ht="15.75" customHeight="1">
      <c r="T955" s="89"/>
      <c r="U955" s="89"/>
    </row>
    <row r="956" ht="15.75" customHeight="1">
      <c r="T956" s="89"/>
      <c r="U956" s="89"/>
    </row>
    <row r="957" ht="15.75" customHeight="1">
      <c r="T957" s="89"/>
      <c r="U957" s="89"/>
    </row>
    <row r="958" ht="15.75" customHeight="1">
      <c r="T958" s="89"/>
      <c r="U958" s="89"/>
    </row>
    <row r="959" ht="15.75" customHeight="1">
      <c r="T959" s="89"/>
      <c r="U959" s="89"/>
    </row>
    <row r="960" ht="15.75" customHeight="1">
      <c r="T960" s="89"/>
      <c r="U960" s="89"/>
    </row>
    <row r="961" ht="15.75" customHeight="1">
      <c r="T961" s="89"/>
      <c r="U961" s="89"/>
    </row>
    <row r="962" ht="15.75" customHeight="1">
      <c r="T962" s="89"/>
      <c r="U962" s="89"/>
    </row>
    <row r="963" ht="15.75" customHeight="1">
      <c r="T963" s="89"/>
      <c r="U963" s="89"/>
    </row>
    <row r="964" ht="15.75" customHeight="1">
      <c r="T964" s="89"/>
      <c r="U964" s="89"/>
    </row>
    <row r="965" ht="15.75" customHeight="1">
      <c r="T965" s="89"/>
      <c r="U965" s="89"/>
    </row>
    <row r="966" ht="15.75" customHeight="1">
      <c r="T966" s="89"/>
      <c r="U966" s="89"/>
    </row>
    <row r="967" ht="15.75" customHeight="1">
      <c r="T967" s="89"/>
      <c r="U967" s="89"/>
    </row>
    <row r="968" ht="15.75" customHeight="1">
      <c r="T968" s="89"/>
      <c r="U968" s="89"/>
    </row>
    <row r="969" ht="15.75" customHeight="1">
      <c r="T969" s="89"/>
      <c r="U969" s="89"/>
    </row>
    <row r="970" ht="15.75" customHeight="1">
      <c r="T970" s="89"/>
      <c r="U970" s="89"/>
    </row>
    <row r="971" ht="15.75" customHeight="1">
      <c r="T971" s="89"/>
      <c r="U971" s="89"/>
    </row>
    <row r="972" ht="15.75" customHeight="1">
      <c r="T972" s="89"/>
      <c r="U972" s="89"/>
    </row>
    <row r="973" ht="15.75" customHeight="1">
      <c r="T973" s="89"/>
      <c r="U973" s="89"/>
    </row>
    <row r="974" ht="15.75" customHeight="1">
      <c r="T974" s="89"/>
      <c r="U974" s="89"/>
    </row>
    <row r="975" ht="15.75" customHeight="1">
      <c r="T975" s="89"/>
      <c r="U975" s="89"/>
    </row>
    <row r="976" ht="15.75" customHeight="1">
      <c r="T976" s="89"/>
      <c r="U976" s="89"/>
    </row>
    <row r="977" ht="15.75" customHeight="1">
      <c r="T977" s="89"/>
      <c r="U977" s="89"/>
    </row>
    <row r="978" ht="15.75" customHeight="1">
      <c r="T978" s="89"/>
      <c r="U978" s="89"/>
    </row>
    <row r="979" ht="15.75" customHeight="1">
      <c r="T979" s="89"/>
      <c r="U979" s="89"/>
    </row>
    <row r="980" ht="15.75" customHeight="1">
      <c r="T980" s="89"/>
      <c r="U980" s="89"/>
    </row>
    <row r="981" ht="15.75" customHeight="1">
      <c r="T981" s="89"/>
      <c r="U981" s="89"/>
    </row>
    <row r="982" ht="15.75" customHeight="1">
      <c r="T982" s="89"/>
      <c r="U982" s="89"/>
    </row>
    <row r="983" ht="15.75" customHeight="1">
      <c r="T983" s="89"/>
      <c r="U983" s="89"/>
    </row>
    <row r="984" ht="15.75" customHeight="1">
      <c r="T984" s="89"/>
      <c r="U984" s="89"/>
    </row>
    <row r="985" ht="15.75" customHeight="1">
      <c r="T985" s="89"/>
      <c r="U985" s="89"/>
    </row>
    <row r="986" ht="15.75" customHeight="1">
      <c r="T986" s="89"/>
      <c r="U986" s="89"/>
    </row>
    <row r="987" ht="15.75" customHeight="1">
      <c r="T987" s="89"/>
      <c r="U987" s="89"/>
    </row>
    <row r="988" ht="15.75" customHeight="1">
      <c r="T988" s="89"/>
      <c r="U988" s="89"/>
    </row>
    <row r="989" ht="15.75" customHeight="1">
      <c r="T989" s="89"/>
      <c r="U989" s="89"/>
    </row>
    <row r="990" ht="15.75" customHeight="1">
      <c r="T990" s="89"/>
      <c r="U990" s="89"/>
    </row>
    <row r="991" ht="15.75" customHeight="1">
      <c r="T991" s="89"/>
      <c r="U991" s="89"/>
    </row>
    <row r="992" ht="15.75" customHeight="1">
      <c r="T992" s="89"/>
      <c r="U992" s="89"/>
    </row>
    <row r="993" ht="15.75" customHeight="1">
      <c r="T993" s="89"/>
      <c r="U993" s="89"/>
    </row>
    <row r="994" ht="15.75" customHeight="1">
      <c r="T994" s="89"/>
      <c r="U994" s="89"/>
    </row>
    <row r="995" ht="15.75" customHeight="1">
      <c r="T995" s="89"/>
      <c r="U995" s="89"/>
    </row>
    <row r="996" ht="15.75" customHeight="1">
      <c r="T996" s="89"/>
      <c r="U996" s="89"/>
    </row>
    <row r="997" ht="15.75" customHeight="1">
      <c r="T997" s="89"/>
      <c r="U997" s="89"/>
    </row>
    <row r="998" ht="15.75" customHeight="1">
      <c r="T998" s="89"/>
      <c r="U998" s="89"/>
    </row>
    <row r="999" ht="15.75" customHeight="1">
      <c r="T999" s="89"/>
      <c r="U999" s="89"/>
    </row>
    <row r="1000" ht="15.75" customHeight="1">
      <c r="T1000" s="89"/>
      <c r="U1000" s="89"/>
    </row>
  </sheetData>
  <mergeCells count="38">
    <mergeCell ref="E3:E4"/>
    <mergeCell ref="F3:F4"/>
    <mergeCell ref="C3:C4"/>
    <mergeCell ref="D3:D4"/>
    <mergeCell ref="C82:E82"/>
    <mergeCell ref="C83:E83"/>
    <mergeCell ref="C84:E84"/>
    <mergeCell ref="C85:E85"/>
    <mergeCell ref="C86:E86"/>
    <mergeCell ref="J95:N95"/>
    <mergeCell ref="J96:N96"/>
    <mergeCell ref="B87:E87"/>
    <mergeCell ref="A88:E88"/>
    <mergeCell ref="A89:E89"/>
    <mergeCell ref="A90:E90"/>
    <mergeCell ref="A91:I96"/>
    <mergeCell ref="J91:N91"/>
    <mergeCell ref="J92:N92"/>
    <mergeCell ref="G1:O1"/>
    <mergeCell ref="I2:O2"/>
    <mergeCell ref="P2:Q2"/>
    <mergeCell ref="R2:S2"/>
    <mergeCell ref="T2:U2"/>
    <mergeCell ref="V2:W2"/>
    <mergeCell ref="I3:K3"/>
    <mergeCell ref="L3:L4"/>
    <mergeCell ref="M3:M4"/>
    <mergeCell ref="N3:N4"/>
    <mergeCell ref="A1:A4"/>
    <mergeCell ref="B1:B4"/>
    <mergeCell ref="C1:F2"/>
    <mergeCell ref="P1:W1"/>
    <mergeCell ref="X1:X4"/>
    <mergeCell ref="G2:G4"/>
    <mergeCell ref="H2:H4"/>
    <mergeCell ref="O3:O4"/>
    <mergeCell ref="J93:N93"/>
    <mergeCell ref="J94:N94"/>
  </mergeCells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37.43"/>
    <col customWidth="1" min="3" max="3" width="9.14"/>
    <col customWidth="1" min="4" max="4" width="6.29"/>
    <col customWidth="1" min="5" max="5" width="5.86"/>
    <col customWidth="1" min="6" max="6" width="5.71"/>
    <col customWidth="1" min="7" max="7" width="5.86"/>
    <col customWidth="1" min="8" max="8" width="5.14"/>
    <col customWidth="1" min="9" max="9" width="6.14"/>
    <col customWidth="1" min="10" max="10" width="5.86"/>
    <col customWidth="1" min="11" max="12" width="5.71"/>
    <col customWidth="1" min="13" max="13" width="6.14"/>
    <col customWidth="1" min="14" max="14" width="6.71"/>
    <col customWidth="1" min="15" max="15" width="5.71"/>
    <col customWidth="1" min="16" max="16" width="7.0"/>
    <col customWidth="1" min="17" max="17" width="5.29"/>
    <col customWidth="1" min="18" max="18" width="6.43"/>
    <col customWidth="1" min="19" max="19" width="5.57"/>
    <col customWidth="1" min="20" max="20" width="6.14"/>
    <col customWidth="1" min="21" max="21" width="7.0"/>
    <col customWidth="1" min="22" max="22" width="6.71"/>
    <col customWidth="1" min="23" max="23" width="5.71"/>
    <col customWidth="1" min="24" max="24" width="5.57"/>
    <col customWidth="1" min="25" max="25" width="5.29"/>
    <col customWidth="1" min="26" max="26" width="5.86"/>
    <col customWidth="1" min="27" max="27" width="6.29"/>
    <col customWidth="1" min="28" max="28" width="5.29"/>
    <col customWidth="1" min="29" max="29" width="5.86"/>
    <col customWidth="1" min="30" max="30" width="6.29"/>
    <col customWidth="1" min="31" max="31" width="6.71"/>
    <col customWidth="1" min="32" max="32" width="6.14"/>
    <col customWidth="1" min="33" max="34" width="5.86"/>
    <col customWidth="1" min="35" max="35" width="5.71"/>
    <col customWidth="1" min="36" max="36" width="5.57"/>
    <col customWidth="1" min="37" max="37" width="6.86"/>
    <col customWidth="1" min="38" max="38" width="6.71"/>
    <col customWidth="1" min="39" max="39" width="5.71"/>
    <col customWidth="1" min="40" max="40" width="5.86"/>
    <col customWidth="1" min="41" max="41" width="5.71"/>
    <col customWidth="1" min="42" max="42" width="5.86"/>
    <col customWidth="1" min="43" max="43" width="6.71"/>
    <col customWidth="1" min="44" max="44" width="5.71"/>
    <col customWidth="1" min="45" max="45" width="5.86"/>
    <col customWidth="1" min="46" max="46" width="5.71"/>
    <col customWidth="1" min="47" max="47" width="6.29"/>
    <col customWidth="1" min="48" max="48" width="5.57"/>
    <col customWidth="1" min="49" max="49" width="6.29"/>
    <col customWidth="1" min="50" max="50" width="6.14"/>
    <col customWidth="1" min="51" max="51" width="6.29"/>
    <col customWidth="1" min="52" max="53" width="5.57"/>
    <col customWidth="1" min="54" max="54" width="5.29"/>
    <col customWidth="1" min="55" max="55" width="6.43"/>
    <col customWidth="1" min="56" max="61" width="9.14"/>
    <col customWidth="1" min="62" max="62" width="45.0"/>
  </cols>
  <sheetData>
    <row r="1" ht="24.0" customHeight="1">
      <c r="A1" s="187"/>
      <c r="B1" s="188" t="s">
        <v>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90"/>
      <c r="BC1" s="187"/>
      <c r="BD1" s="191"/>
      <c r="BE1" s="191"/>
      <c r="BF1" s="191"/>
      <c r="BG1" s="191"/>
      <c r="BH1" s="191"/>
      <c r="BI1" s="191"/>
      <c r="BJ1" s="104"/>
    </row>
    <row r="2" ht="12.75" customHeight="1">
      <c r="A2" s="192" t="s">
        <v>189</v>
      </c>
      <c r="B2" s="192" t="s">
        <v>190</v>
      </c>
      <c r="C2" s="193"/>
      <c r="D2" s="194" t="s">
        <v>191</v>
      </c>
      <c r="E2" s="6"/>
      <c r="F2" s="6"/>
      <c r="G2" s="7"/>
      <c r="H2" s="195" t="s">
        <v>192</v>
      </c>
      <c r="I2" s="194" t="s">
        <v>193</v>
      </c>
      <c r="J2" s="6"/>
      <c r="K2" s="7"/>
      <c r="L2" s="195" t="s">
        <v>194</v>
      </c>
      <c r="M2" s="194" t="s">
        <v>195</v>
      </c>
      <c r="N2" s="6"/>
      <c r="O2" s="6"/>
      <c r="P2" s="7"/>
      <c r="Q2" s="194" t="s">
        <v>196</v>
      </c>
      <c r="R2" s="6"/>
      <c r="S2" s="6"/>
      <c r="T2" s="7"/>
      <c r="U2" s="196" t="s">
        <v>197</v>
      </c>
      <c r="V2" s="194" t="s">
        <v>198</v>
      </c>
      <c r="W2" s="6"/>
      <c r="X2" s="6"/>
      <c r="Y2" s="7"/>
      <c r="Z2" s="194" t="s">
        <v>199</v>
      </c>
      <c r="AA2" s="6"/>
      <c r="AB2" s="6"/>
      <c r="AC2" s="7"/>
      <c r="AD2" s="194" t="s">
        <v>200</v>
      </c>
      <c r="AE2" s="6"/>
      <c r="AF2" s="6"/>
      <c r="AG2" s="7"/>
      <c r="AH2" s="195" t="s">
        <v>201</v>
      </c>
      <c r="AI2" s="194" t="s">
        <v>202</v>
      </c>
      <c r="AJ2" s="6"/>
      <c r="AK2" s="7"/>
      <c r="AL2" s="195" t="s">
        <v>203</v>
      </c>
      <c r="AM2" s="194" t="s">
        <v>204</v>
      </c>
      <c r="AN2" s="6"/>
      <c r="AO2" s="6"/>
      <c r="AP2" s="7"/>
      <c r="AQ2" s="195" t="s">
        <v>205</v>
      </c>
      <c r="AR2" s="194" t="s">
        <v>206</v>
      </c>
      <c r="AS2" s="6"/>
      <c r="AT2" s="7"/>
      <c r="AU2" s="195" t="s">
        <v>207</v>
      </c>
      <c r="AV2" s="194" t="s">
        <v>208</v>
      </c>
      <c r="AW2" s="6"/>
      <c r="AX2" s="6"/>
      <c r="AY2" s="7"/>
      <c r="AZ2" s="194" t="s">
        <v>209</v>
      </c>
      <c r="BA2" s="6"/>
      <c r="BB2" s="6"/>
      <c r="BC2" s="197"/>
      <c r="BD2" s="104"/>
      <c r="BE2" s="104"/>
      <c r="BF2" s="104"/>
      <c r="BG2" s="104"/>
      <c r="BH2" s="104"/>
      <c r="BI2" s="104"/>
      <c r="BJ2" s="104"/>
    </row>
    <row r="3" ht="12.75" customHeight="1">
      <c r="A3" s="10"/>
      <c r="B3" s="10"/>
      <c r="C3" s="10"/>
      <c r="D3" s="198">
        <v>1.0</v>
      </c>
      <c r="E3" s="198">
        <v>8.0</v>
      </c>
      <c r="F3" s="198">
        <v>15.0</v>
      </c>
      <c r="G3" s="198">
        <v>22.0</v>
      </c>
      <c r="H3" s="10"/>
      <c r="I3" s="198">
        <v>6.0</v>
      </c>
      <c r="J3" s="198">
        <v>13.0</v>
      </c>
      <c r="K3" s="198">
        <v>20.0</v>
      </c>
      <c r="L3" s="10"/>
      <c r="M3" s="198">
        <v>3.0</v>
      </c>
      <c r="N3" s="198">
        <v>10.0</v>
      </c>
      <c r="O3" s="198">
        <v>17.0</v>
      </c>
      <c r="P3" s="199">
        <v>24.0</v>
      </c>
      <c r="Q3" s="198">
        <v>1.0</v>
      </c>
      <c r="R3" s="198">
        <v>8.0</v>
      </c>
      <c r="S3" s="198">
        <v>15.0</v>
      </c>
      <c r="T3" s="198">
        <v>22.0</v>
      </c>
      <c r="U3" s="10"/>
      <c r="V3" s="198">
        <v>5.0</v>
      </c>
      <c r="W3" s="198">
        <v>12.0</v>
      </c>
      <c r="X3" s="198">
        <v>19.0</v>
      </c>
      <c r="Y3" s="199">
        <v>26.0</v>
      </c>
      <c r="Z3" s="198">
        <v>2.0</v>
      </c>
      <c r="AA3" s="198">
        <v>9.0</v>
      </c>
      <c r="AB3" s="198">
        <v>16.0</v>
      </c>
      <c r="AC3" s="199">
        <v>23.0</v>
      </c>
      <c r="AD3" s="198">
        <v>1.0</v>
      </c>
      <c r="AE3" s="198">
        <v>8.0</v>
      </c>
      <c r="AF3" s="198">
        <v>15.0</v>
      </c>
      <c r="AG3" s="198">
        <v>22.0</v>
      </c>
      <c r="AH3" s="10"/>
      <c r="AI3" s="198">
        <v>5.0</v>
      </c>
      <c r="AJ3" s="198">
        <v>12.0</v>
      </c>
      <c r="AK3" s="198">
        <v>19.0</v>
      </c>
      <c r="AL3" s="10"/>
      <c r="AM3" s="198">
        <v>3.0</v>
      </c>
      <c r="AN3" s="198">
        <v>10.0</v>
      </c>
      <c r="AO3" s="198">
        <v>17.0</v>
      </c>
      <c r="AP3" s="199">
        <v>24.0</v>
      </c>
      <c r="AQ3" s="10"/>
      <c r="AR3" s="198">
        <v>7.0</v>
      </c>
      <c r="AS3" s="198">
        <v>14.0</v>
      </c>
      <c r="AT3" s="198">
        <v>21.0</v>
      </c>
      <c r="AU3" s="10"/>
      <c r="AV3" s="198">
        <v>5.0</v>
      </c>
      <c r="AW3" s="198">
        <v>12.0</v>
      </c>
      <c r="AX3" s="198">
        <v>19.0</v>
      </c>
      <c r="AY3" s="199">
        <v>26.0</v>
      </c>
      <c r="AZ3" s="198">
        <v>2.0</v>
      </c>
      <c r="BA3" s="198">
        <v>9.0</v>
      </c>
      <c r="BB3" s="198">
        <v>16.0</v>
      </c>
      <c r="BC3" s="200">
        <v>23.0</v>
      </c>
      <c r="BD3" s="104"/>
      <c r="BE3" s="104"/>
      <c r="BF3" s="104"/>
      <c r="BG3" s="104"/>
      <c r="BH3" s="104"/>
      <c r="BI3" s="104"/>
      <c r="BJ3" s="104"/>
    </row>
    <row r="4" ht="12.75" customHeight="1">
      <c r="A4" s="10"/>
      <c r="B4" s="10"/>
      <c r="C4" s="10"/>
      <c r="D4" s="198">
        <v>6.0</v>
      </c>
      <c r="E4" s="198">
        <v>13.0</v>
      </c>
      <c r="F4" s="198">
        <v>20.0</v>
      </c>
      <c r="G4" s="198">
        <v>27.0</v>
      </c>
      <c r="H4" s="19"/>
      <c r="I4" s="198">
        <v>11.0</v>
      </c>
      <c r="J4" s="198">
        <v>18.0</v>
      </c>
      <c r="K4" s="198">
        <v>25.0</v>
      </c>
      <c r="L4" s="19"/>
      <c r="M4" s="198">
        <v>8.0</v>
      </c>
      <c r="N4" s="198">
        <v>15.0</v>
      </c>
      <c r="O4" s="198">
        <v>22.0</v>
      </c>
      <c r="P4" s="199">
        <v>29.0</v>
      </c>
      <c r="Q4" s="198">
        <v>6.0</v>
      </c>
      <c r="R4" s="198">
        <v>13.0</v>
      </c>
      <c r="S4" s="198">
        <v>20.0</v>
      </c>
      <c r="T4" s="198">
        <v>27.0</v>
      </c>
      <c r="U4" s="19"/>
      <c r="V4" s="198">
        <v>10.0</v>
      </c>
      <c r="W4" s="198">
        <v>17.0</v>
      </c>
      <c r="X4" s="198">
        <v>24.0</v>
      </c>
      <c r="Y4" s="199">
        <v>31.0</v>
      </c>
      <c r="Z4" s="198">
        <v>7.0</v>
      </c>
      <c r="AA4" s="198">
        <v>14.0</v>
      </c>
      <c r="AB4" s="198">
        <v>21.0</v>
      </c>
      <c r="AC4" s="199">
        <v>28.0</v>
      </c>
      <c r="AD4" s="198">
        <v>6.0</v>
      </c>
      <c r="AE4" s="198">
        <v>13.0</v>
      </c>
      <c r="AF4" s="198">
        <v>20.0</v>
      </c>
      <c r="AG4" s="198">
        <v>27.0</v>
      </c>
      <c r="AH4" s="19"/>
      <c r="AI4" s="198">
        <v>10.0</v>
      </c>
      <c r="AJ4" s="198">
        <v>17.0</v>
      </c>
      <c r="AK4" s="198">
        <v>24.0</v>
      </c>
      <c r="AL4" s="19"/>
      <c r="AM4" s="198">
        <v>8.0</v>
      </c>
      <c r="AN4" s="198">
        <v>15.0</v>
      </c>
      <c r="AO4" s="198">
        <v>22.0</v>
      </c>
      <c r="AP4" s="199">
        <v>29.0</v>
      </c>
      <c r="AQ4" s="19"/>
      <c r="AR4" s="198">
        <v>12.0</v>
      </c>
      <c r="AS4" s="198">
        <v>19.0</v>
      </c>
      <c r="AT4" s="198">
        <v>26.0</v>
      </c>
      <c r="AU4" s="19"/>
      <c r="AV4" s="198">
        <v>10.0</v>
      </c>
      <c r="AW4" s="198">
        <v>17.0</v>
      </c>
      <c r="AX4" s="198">
        <v>24.0</v>
      </c>
      <c r="AY4" s="199">
        <v>31.0</v>
      </c>
      <c r="AZ4" s="198">
        <v>7.0</v>
      </c>
      <c r="BA4" s="198">
        <v>14.0</v>
      </c>
      <c r="BB4" s="198">
        <v>21.0</v>
      </c>
      <c r="BC4" s="200">
        <v>28.0</v>
      </c>
      <c r="BD4" s="104"/>
      <c r="BE4" s="104"/>
      <c r="BF4" s="104"/>
      <c r="BG4" s="104"/>
      <c r="BH4" s="104"/>
      <c r="BI4" s="104"/>
      <c r="BJ4" s="201"/>
    </row>
    <row r="5" ht="12.75" customHeight="1">
      <c r="A5" s="10"/>
      <c r="B5" s="10"/>
      <c r="C5" s="10"/>
      <c r="D5" s="105">
        <v>1.0</v>
      </c>
      <c r="E5" s="105">
        <v>2.0</v>
      </c>
      <c r="F5" s="105">
        <v>3.0</v>
      </c>
      <c r="G5" s="105">
        <v>4.0</v>
      </c>
      <c r="H5" s="105">
        <v>5.0</v>
      </c>
      <c r="I5" s="105">
        <v>6.0</v>
      </c>
      <c r="J5" s="105">
        <v>7.0</v>
      </c>
      <c r="K5" s="105">
        <v>8.0</v>
      </c>
      <c r="L5" s="105">
        <v>9.0</v>
      </c>
      <c r="M5" s="105">
        <v>10.0</v>
      </c>
      <c r="N5" s="105">
        <v>11.0</v>
      </c>
      <c r="O5" s="105">
        <v>12.0</v>
      </c>
      <c r="P5" s="105">
        <v>13.0</v>
      </c>
      <c r="Q5" s="105">
        <v>14.0</v>
      </c>
      <c r="R5" s="105">
        <v>15.0</v>
      </c>
      <c r="S5" s="105">
        <v>16.0</v>
      </c>
      <c r="T5" s="105">
        <v>17.0</v>
      </c>
      <c r="U5" s="202"/>
      <c r="V5" s="203"/>
      <c r="W5" s="105">
        <v>1.0</v>
      </c>
      <c r="X5" s="105">
        <v>2.0</v>
      </c>
      <c r="Y5" s="105">
        <v>3.0</v>
      </c>
      <c r="Z5" s="105">
        <v>4.0</v>
      </c>
      <c r="AA5" s="105">
        <v>5.0</v>
      </c>
      <c r="AB5" s="105">
        <v>6.0</v>
      </c>
      <c r="AC5" s="105">
        <v>7.0</v>
      </c>
      <c r="AD5" s="105">
        <v>8.0</v>
      </c>
      <c r="AE5" s="105">
        <v>9.0</v>
      </c>
      <c r="AF5" s="105">
        <v>10.0</v>
      </c>
      <c r="AG5" s="105">
        <v>11.0</v>
      </c>
      <c r="AH5" s="105">
        <v>12.0</v>
      </c>
      <c r="AI5" s="105">
        <v>13.0</v>
      </c>
      <c r="AJ5" s="105">
        <v>14.0</v>
      </c>
      <c r="AK5" s="105">
        <v>15.0</v>
      </c>
      <c r="AL5" s="105">
        <v>16.0</v>
      </c>
      <c r="AM5" s="105">
        <v>17.0</v>
      </c>
      <c r="AN5" s="105">
        <v>18.0</v>
      </c>
      <c r="AO5" s="105">
        <v>19.0</v>
      </c>
      <c r="AP5" s="105">
        <v>20.0</v>
      </c>
      <c r="AQ5" s="105">
        <v>21.0</v>
      </c>
      <c r="AR5" s="105">
        <v>22.0</v>
      </c>
      <c r="AS5" s="105">
        <v>23.0</v>
      </c>
      <c r="AT5" s="105">
        <v>24.0</v>
      </c>
      <c r="AU5" s="204"/>
      <c r="AV5" s="105"/>
      <c r="AW5" s="105"/>
      <c r="AX5" s="105"/>
      <c r="AY5" s="204"/>
      <c r="AZ5" s="105"/>
      <c r="BA5" s="105"/>
      <c r="BB5" s="105"/>
      <c r="BC5" s="205"/>
      <c r="BD5" s="104"/>
      <c r="BE5" s="104"/>
      <c r="BF5" s="104"/>
      <c r="BG5" s="104"/>
      <c r="BH5" s="104"/>
      <c r="BI5" s="104"/>
      <c r="BJ5" s="201"/>
    </row>
    <row r="6" ht="12.75" customHeight="1">
      <c r="A6" s="19"/>
      <c r="B6" s="19"/>
      <c r="C6" s="19"/>
      <c r="D6" s="105">
        <v>1.0</v>
      </c>
      <c r="E6" s="105">
        <v>2.0</v>
      </c>
      <c r="F6" s="105">
        <v>3.0</v>
      </c>
      <c r="G6" s="105">
        <v>4.0</v>
      </c>
      <c r="H6" s="105">
        <v>5.0</v>
      </c>
      <c r="I6" s="105">
        <v>6.0</v>
      </c>
      <c r="J6" s="105">
        <v>7.0</v>
      </c>
      <c r="K6" s="105">
        <v>8.0</v>
      </c>
      <c r="L6" s="105">
        <v>9.0</v>
      </c>
      <c r="M6" s="105">
        <v>10.0</v>
      </c>
      <c r="N6" s="105">
        <v>11.0</v>
      </c>
      <c r="O6" s="105">
        <v>12.0</v>
      </c>
      <c r="P6" s="105">
        <v>13.0</v>
      </c>
      <c r="Q6" s="105">
        <v>14.0</v>
      </c>
      <c r="R6" s="105">
        <v>15.0</v>
      </c>
      <c r="S6" s="105">
        <v>16.0</v>
      </c>
      <c r="T6" s="105">
        <v>17.0</v>
      </c>
      <c r="U6" s="203">
        <v>18.0</v>
      </c>
      <c r="V6" s="203">
        <v>19.0</v>
      </c>
      <c r="W6" s="105">
        <v>20.0</v>
      </c>
      <c r="X6" s="105">
        <v>21.0</v>
      </c>
      <c r="Y6" s="105">
        <v>22.0</v>
      </c>
      <c r="Z6" s="105">
        <v>23.0</v>
      </c>
      <c r="AA6" s="105">
        <v>24.0</v>
      </c>
      <c r="AB6" s="105">
        <v>25.0</v>
      </c>
      <c r="AC6" s="105">
        <v>26.0</v>
      </c>
      <c r="AD6" s="105">
        <v>27.0</v>
      </c>
      <c r="AE6" s="105">
        <v>28.0</v>
      </c>
      <c r="AF6" s="105">
        <v>29.0</v>
      </c>
      <c r="AG6" s="105">
        <v>30.0</v>
      </c>
      <c r="AH6" s="105">
        <v>31.0</v>
      </c>
      <c r="AI6" s="105">
        <v>32.0</v>
      </c>
      <c r="AJ6" s="105">
        <v>33.0</v>
      </c>
      <c r="AK6" s="105">
        <v>34.0</v>
      </c>
      <c r="AL6" s="105">
        <v>35.0</v>
      </c>
      <c r="AM6" s="105">
        <v>36.0</v>
      </c>
      <c r="AN6" s="105">
        <v>37.0</v>
      </c>
      <c r="AO6" s="105">
        <v>38.0</v>
      </c>
      <c r="AP6" s="105">
        <v>39.0</v>
      </c>
      <c r="AQ6" s="105">
        <v>40.0</v>
      </c>
      <c r="AR6" s="105">
        <v>41.0</v>
      </c>
      <c r="AS6" s="105">
        <v>42.0</v>
      </c>
      <c r="AT6" s="105">
        <v>43.0</v>
      </c>
      <c r="AU6" s="105">
        <v>44.0</v>
      </c>
      <c r="AV6" s="105">
        <v>45.0</v>
      </c>
      <c r="AW6" s="105">
        <v>46.0</v>
      </c>
      <c r="AX6" s="105">
        <v>47.0</v>
      </c>
      <c r="AY6" s="105">
        <v>48.0</v>
      </c>
      <c r="AZ6" s="105">
        <v>49.0</v>
      </c>
      <c r="BA6" s="105">
        <v>50.0</v>
      </c>
      <c r="BB6" s="105">
        <v>51.0</v>
      </c>
      <c r="BC6" s="205">
        <v>52.0</v>
      </c>
      <c r="BD6" s="104"/>
      <c r="BE6" s="104"/>
      <c r="BF6" s="206"/>
      <c r="BG6" s="104"/>
      <c r="BH6" s="104"/>
      <c r="BI6" s="104"/>
      <c r="BJ6" s="104"/>
    </row>
    <row r="7" ht="30.0" customHeight="1">
      <c r="A7" s="207" t="s">
        <v>210</v>
      </c>
      <c r="B7" s="207" t="s">
        <v>211</v>
      </c>
      <c r="C7" s="208" t="s">
        <v>212</v>
      </c>
      <c r="D7" s="209">
        <f t="shared" ref="D7:AR7" si="1">D9+D11+D13+D15+D17+D19+D21+D23+D25+D27+D29+D31</f>
        <v>25</v>
      </c>
      <c r="E7" s="209">
        <f t="shared" si="1"/>
        <v>25</v>
      </c>
      <c r="F7" s="209">
        <f t="shared" si="1"/>
        <v>24</v>
      </c>
      <c r="G7" s="209">
        <f t="shared" si="1"/>
        <v>24</v>
      </c>
      <c r="H7" s="209">
        <f t="shared" si="1"/>
        <v>24</v>
      </c>
      <c r="I7" s="209">
        <f t="shared" si="1"/>
        <v>24</v>
      </c>
      <c r="J7" s="209">
        <f t="shared" si="1"/>
        <v>24</v>
      </c>
      <c r="K7" s="209">
        <f t="shared" si="1"/>
        <v>24</v>
      </c>
      <c r="L7" s="209">
        <f t="shared" si="1"/>
        <v>24</v>
      </c>
      <c r="M7" s="209">
        <f t="shared" si="1"/>
        <v>24</v>
      </c>
      <c r="N7" s="209">
        <f t="shared" si="1"/>
        <v>24</v>
      </c>
      <c r="O7" s="209">
        <f t="shared" si="1"/>
        <v>24</v>
      </c>
      <c r="P7" s="209">
        <f t="shared" si="1"/>
        <v>24</v>
      </c>
      <c r="Q7" s="209">
        <f t="shared" si="1"/>
        <v>23</v>
      </c>
      <c r="R7" s="209">
        <f t="shared" si="1"/>
        <v>23</v>
      </c>
      <c r="S7" s="209">
        <f t="shared" si="1"/>
        <v>22</v>
      </c>
      <c r="T7" s="209">
        <f t="shared" si="1"/>
        <v>22</v>
      </c>
      <c r="U7" s="210">
        <f t="shared" si="1"/>
        <v>0</v>
      </c>
      <c r="V7" s="210">
        <f t="shared" si="1"/>
        <v>0</v>
      </c>
      <c r="W7" s="209">
        <f t="shared" si="1"/>
        <v>23</v>
      </c>
      <c r="X7" s="209">
        <f t="shared" si="1"/>
        <v>23</v>
      </c>
      <c r="Y7" s="209">
        <f t="shared" si="1"/>
        <v>23</v>
      </c>
      <c r="Z7" s="209">
        <f t="shared" si="1"/>
        <v>23</v>
      </c>
      <c r="AA7" s="209">
        <f t="shared" si="1"/>
        <v>23</v>
      </c>
      <c r="AB7" s="209">
        <f t="shared" si="1"/>
        <v>23</v>
      </c>
      <c r="AC7" s="209">
        <f t="shared" si="1"/>
        <v>23</v>
      </c>
      <c r="AD7" s="209">
        <f t="shared" si="1"/>
        <v>23</v>
      </c>
      <c r="AE7" s="209">
        <f t="shared" si="1"/>
        <v>23</v>
      </c>
      <c r="AF7" s="209">
        <f t="shared" si="1"/>
        <v>23</v>
      </c>
      <c r="AG7" s="209">
        <f t="shared" si="1"/>
        <v>23</v>
      </c>
      <c r="AH7" s="209">
        <f t="shared" si="1"/>
        <v>23</v>
      </c>
      <c r="AI7" s="209">
        <f t="shared" si="1"/>
        <v>23</v>
      </c>
      <c r="AJ7" s="209">
        <f t="shared" si="1"/>
        <v>23</v>
      </c>
      <c r="AK7" s="209">
        <f t="shared" si="1"/>
        <v>23</v>
      </c>
      <c r="AL7" s="209">
        <f t="shared" si="1"/>
        <v>23</v>
      </c>
      <c r="AM7" s="209">
        <f t="shared" si="1"/>
        <v>22</v>
      </c>
      <c r="AN7" s="209">
        <f t="shared" si="1"/>
        <v>22</v>
      </c>
      <c r="AO7" s="209">
        <f t="shared" si="1"/>
        <v>21</v>
      </c>
      <c r="AP7" s="209">
        <f t="shared" si="1"/>
        <v>21</v>
      </c>
      <c r="AQ7" s="209">
        <f t="shared" si="1"/>
        <v>21</v>
      </c>
      <c r="AR7" s="209">
        <f t="shared" si="1"/>
        <v>20</v>
      </c>
      <c r="AS7" s="211">
        <f t="shared" ref="AS7:AT7" si="2">AS9+AS11+AS13+AS15+AS17+AS19+AS21+AS23+AS25+AS27</f>
        <v>0</v>
      </c>
      <c r="AT7" s="211">
        <f t="shared" si="2"/>
        <v>0</v>
      </c>
      <c r="AU7" s="210"/>
      <c r="AV7" s="210"/>
      <c r="AW7" s="210"/>
      <c r="AX7" s="210"/>
      <c r="AY7" s="210"/>
      <c r="AZ7" s="210"/>
      <c r="BA7" s="210"/>
      <c r="BB7" s="210"/>
      <c r="BC7" s="212"/>
      <c r="BD7" s="104"/>
      <c r="BE7" s="104"/>
      <c r="BF7" s="201"/>
      <c r="BG7" s="104"/>
      <c r="BH7" s="104"/>
      <c r="BI7" s="104"/>
      <c r="BJ7" s="213"/>
    </row>
    <row r="8" ht="12.75" customHeight="1">
      <c r="A8" s="105"/>
      <c r="B8" s="105"/>
      <c r="C8" s="214" t="s">
        <v>213</v>
      </c>
      <c r="D8" s="214">
        <f t="shared" ref="D8:AT8" si="3">D10+D12+D14+D16+D18+D20+D22+D24+D26+D32</f>
        <v>0</v>
      </c>
      <c r="E8" s="214">
        <f t="shared" si="3"/>
        <v>0</v>
      </c>
      <c r="F8" s="214">
        <f t="shared" si="3"/>
        <v>0</v>
      </c>
      <c r="G8" s="214">
        <f t="shared" si="3"/>
        <v>0</v>
      </c>
      <c r="H8" s="214">
        <f t="shared" si="3"/>
        <v>0</v>
      </c>
      <c r="I8" s="214">
        <f t="shared" si="3"/>
        <v>0</v>
      </c>
      <c r="J8" s="214">
        <f t="shared" si="3"/>
        <v>0</v>
      </c>
      <c r="K8" s="214">
        <f t="shared" si="3"/>
        <v>0</v>
      </c>
      <c r="L8" s="214">
        <f t="shared" si="3"/>
        <v>0</v>
      </c>
      <c r="M8" s="214">
        <f t="shared" si="3"/>
        <v>0</v>
      </c>
      <c r="N8" s="214">
        <f t="shared" si="3"/>
        <v>0</v>
      </c>
      <c r="O8" s="214">
        <f t="shared" si="3"/>
        <v>0</v>
      </c>
      <c r="P8" s="214">
        <f t="shared" si="3"/>
        <v>0</v>
      </c>
      <c r="Q8" s="214">
        <f t="shared" si="3"/>
        <v>0</v>
      </c>
      <c r="R8" s="214">
        <f t="shared" si="3"/>
        <v>0</v>
      </c>
      <c r="S8" s="214">
        <f t="shared" si="3"/>
        <v>0</v>
      </c>
      <c r="T8" s="214">
        <f t="shared" si="3"/>
        <v>0</v>
      </c>
      <c r="U8" s="210">
        <f t="shared" si="3"/>
        <v>0</v>
      </c>
      <c r="V8" s="210">
        <f t="shared" si="3"/>
        <v>0</v>
      </c>
      <c r="W8" s="214">
        <f t="shared" si="3"/>
        <v>0</v>
      </c>
      <c r="X8" s="214">
        <f t="shared" si="3"/>
        <v>0</v>
      </c>
      <c r="Y8" s="214">
        <f t="shared" si="3"/>
        <v>0</v>
      </c>
      <c r="Z8" s="214">
        <f t="shared" si="3"/>
        <v>0</v>
      </c>
      <c r="AA8" s="214">
        <f t="shared" si="3"/>
        <v>0</v>
      </c>
      <c r="AB8" s="214">
        <f t="shared" si="3"/>
        <v>0</v>
      </c>
      <c r="AC8" s="214">
        <f t="shared" si="3"/>
        <v>0</v>
      </c>
      <c r="AD8" s="214">
        <f t="shared" si="3"/>
        <v>0</v>
      </c>
      <c r="AE8" s="214">
        <f t="shared" si="3"/>
        <v>0</v>
      </c>
      <c r="AF8" s="214">
        <f t="shared" si="3"/>
        <v>0</v>
      </c>
      <c r="AG8" s="214">
        <f t="shared" si="3"/>
        <v>0</v>
      </c>
      <c r="AH8" s="214">
        <f t="shared" si="3"/>
        <v>0</v>
      </c>
      <c r="AI8" s="214">
        <f t="shared" si="3"/>
        <v>0</v>
      </c>
      <c r="AJ8" s="214">
        <f t="shared" si="3"/>
        <v>0</v>
      </c>
      <c r="AK8" s="214">
        <f t="shared" si="3"/>
        <v>0</v>
      </c>
      <c r="AL8" s="214">
        <f t="shared" si="3"/>
        <v>0</v>
      </c>
      <c r="AM8" s="214">
        <f t="shared" si="3"/>
        <v>0</v>
      </c>
      <c r="AN8" s="214">
        <f t="shared" si="3"/>
        <v>0</v>
      </c>
      <c r="AO8" s="214">
        <f t="shared" si="3"/>
        <v>0</v>
      </c>
      <c r="AP8" s="214">
        <f t="shared" si="3"/>
        <v>0</v>
      </c>
      <c r="AQ8" s="214">
        <f t="shared" si="3"/>
        <v>0</v>
      </c>
      <c r="AR8" s="214">
        <f t="shared" si="3"/>
        <v>0</v>
      </c>
      <c r="AS8" s="211">
        <f t="shared" si="3"/>
        <v>0</v>
      </c>
      <c r="AT8" s="211">
        <f t="shared" si="3"/>
        <v>0</v>
      </c>
      <c r="AU8" s="210"/>
      <c r="AV8" s="210"/>
      <c r="AW8" s="210"/>
      <c r="AX8" s="210"/>
      <c r="AY8" s="210"/>
      <c r="AZ8" s="210"/>
      <c r="BA8" s="210"/>
      <c r="BB8" s="210"/>
      <c r="BC8" s="212"/>
      <c r="BD8" s="104"/>
      <c r="BE8" s="104"/>
      <c r="BF8" s="104"/>
      <c r="BG8" s="104"/>
      <c r="BH8" s="215"/>
      <c r="BI8" s="216"/>
      <c r="BJ8" s="104"/>
    </row>
    <row r="9" ht="17.25" customHeight="1">
      <c r="A9" s="217" t="s">
        <v>214</v>
      </c>
      <c r="B9" s="217" t="str">
        <f>'[1]ТЕХНОЛОГИИЯ МАШИНОСТРОЕНИЯ'!B8</f>
        <v>#REF!</v>
      </c>
      <c r="C9" s="218" t="s">
        <v>212</v>
      </c>
      <c r="D9" s="219">
        <v>2.0</v>
      </c>
      <c r="E9" s="219">
        <v>2.0</v>
      </c>
      <c r="F9" s="219">
        <v>2.0</v>
      </c>
      <c r="G9" s="219">
        <v>2.0</v>
      </c>
      <c r="H9" s="219">
        <v>2.0</v>
      </c>
      <c r="I9" s="219">
        <v>2.0</v>
      </c>
      <c r="J9" s="219">
        <v>2.0</v>
      </c>
      <c r="K9" s="219">
        <v>2.0</v>
      </c>
      <c r="L9" s="219">
        <v>2.0</v>
      </c>
      <c r="M9" s="219">
        <v>2.0</v>
      </c>
      <c r="N9" s="219">
        <v>2.0</v>
      </c>
      <c r="O9" s="219">
        <v>2.0</v>
      </c>
      <c r="P9" s="219">
        <v>2.0</v>
      </c>
      <c r="Q9" s="219">
        <v>2.0</v>
      </c>
      <c r="R9" s="219">
        <v>2.0</v>
      </c>
      <c r="S9" s="219">
        <v>2.0</v>
      </c>
      <c r="T9" s="219">
        <v>2.0</v>
      </c>
      <c r="U9" s="210"/>
      <c r="V9" s="210"/>
      <c r="W9" s="219">
        <v>2.0</v>
      </c>
      <c r="X9" s="219">
        <v>2.0</v>
      </c>
      <c r="Y9" s="219">
        <v>2.0</v>
      </c>
      <c r="Z9" s="219">
        <v>2.0</v>
      </c>
      <c r="AA9" s="219">
        <v>2.0</v>
      </c>
      <c r="AB9" s="219">
        <v>2.0</v>
      </c>
      <c r="AC9" s="219">
        <v>2.0</v>
      </c>
      <c r="AD9" s="219">
        <v>2.0</v>
      </c>
      <c r="AE9" s="219">
        <v>2.0</v>
      </c>
      <c r="AF9" s="219">
        <v>2.0</v>
      </c>
      <c r="AG9" s="219">
        <v>2.0</v>
      </c>
      <c r="AH9" s="219">
        <v>2.0</v>
      </c>
      <c r="AI9" s="219">
        <v>2.0</v>
      </c>
      <c r="AJ9" s="219">
        <v>2.0</v>
      </c>
      <c r="AK9" s="219">
        <v>2.0</v>
      </c>
      <c r="AL9" s="219">
        <v>2.0</v>
      </c>
      <c r="AM9" s="219">
        <v>2.0</v>
      </c>
      <c r="AN9" s="219">
        <v>2.0</v>
      </c>
      <c r="AO9" s="219">
        <v>2.0</v>
      </c>
      <c r="AP9" s="219">
        <v>2.0</v>
      </c>
      <c r="AQ9" s="219">
        <v>2.0</v>
      </c>
      <c r="AR9" s="219">
        <v>2.0</v>
      </c>
      <c r="AS9" s="220"/>
      <c r="AT9" s="220"/>
      <c r="AU9" s="221"/>
      <c r="AV9" s="221"/>
      <c r="AW9" s="221"/>
      <c r="AX9" s="221"/>
      <c r="AY9" s="221"/>
      <c r="AZ9" s="221"/>
      <c r="BA9" s="221"/>
      <c r="BB9" s="221"/>
      <c r="BC9" s="222"/>
      <c r="BD9" s="104"/>
      <c r="BE9" s="104"/>
      <c r="BF9" s="104"/>
      <c r="BG9" s="104"/>
      <c r="BH9" s="104"/>
      <c r="BI9" s="104"/>
      <c r="BJ9" s="223"/>
    </row>
    <row r="10" ht="12.75" customHeight="1">
      <c r="A10" s="105"/>
      <c r="B10" s="224"/>
      <c r="C10" s="225" t="s">
        <v>213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7"/>
      <c r="V10" s="227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8"/>
      <c r="AT10" s="228"/>
      <c r="AU10" s="221"/>
      <c r="AV10" s="227"/>
      <c r="AW10" s="227"/>
      <c r="AX10" s="227"/>
      <c r="AY10" s="227"/>
      <c r="AZ10" s="227"/>
      <c r="BA10" s="227"/>
      <c r="BB10" s="227"/>
      <c r="BC10" s="229"/>
      <c r="BD10" s="104"/>
      <c r="BE10" s="104"/>
      <c r="BF10" s="104"/>
      <c r="BG10" s="104"/>
      <c r="BH10" s="230"/>
      <c r="BI10" s="230"/>
      <c r="BJ10" s="231"/>
    </row>
    <row r="11" ht="17.25" customHeight="1">
      <c r="A11" s="217" t="s">
        <v>215</v>
      </c>
      <c r="B11" s="217" t="str">
        <f>'[1]ТЕХНОЛОГИИЯ МАШИНОСТРОЕНИЯ'!B9</f>
        <v>#REF!</v>
      </c>
      <c r="C11" s="218" t="s">
        <v>212</v>
      </c>
      <c r="D11" s="219">
        <v>3.0</v>
      </c>
      <c r="E11" s="219">
        <v>3.0</v>
      </c>
      <c r="F11" s="219">
        <v>3.0</v>
      </c>
      <c r="G11" s="219">
        <v>3.0</v>
      </c>
      <c r="H11" s="219">
        <v>3.0</v>
      </c>
      <c r="I11" s="219">
        <v>3.0</v>
      </c>
      <c r="J11" s="219">
        <v>3.0</v>
      </c>
      <c r="K11" s="219">
        <v>3.0</v>
      </c>
      <c r="L11" s="219">
        <v>3.0</v>
      </c>
      <c r="M11" s="219">
        <v>3.0</v>
      </c>
      <c r="N11" s="219">
        <v>3.0</v>
      </c>
      <c r="O11" s="219">
        <v>3.0</v>
      </c>
      <c r="P11" s="219">
        <v>3.0</v>
      </c>
      <c r="Q11" s="219">
        <v>3.0</v>
      </c>
      <c r="R11" s="219">
        <v>3.0</v>
      </c>
      <c r="S11" s="219">
        <v>3.0</v>
      </c>
      <c r="T11" s="219">
        <v>3.0</v>
      </c>
      <c r="U11" s="221"/>
      <c r="V11" s="221"/>
      <c r="W11" s="219">
        <v>3.0</v>
      </c>
      <c r="X11" s="219">
        <v>3.0</v>
      </c>
      <c r="Y11" s="219">
        <v>3.0</v>
      </c>
      <c r="Z11" s="219">
        <v>3.0</v>
      </c>
      <c r="AA11" s="219">
        <v>3.0</v>
      </c>
      <c r="AB11" s="219">
        <v>3.0</v>
      </c>
      <c r="AC11" s="219">
        <v>3.0</v>
      </c>
      <c r="AD11" s="219">
        <v>3.0</v>
      </c>
      <c r="AE11" s="219">
        <v>3.0</v>
      </c>
      <c r="AF11" s="219">
        <v>3.0</v>
      </c>
      <c r="AG11" s="219">
        <v>3.0</v>
      </c>
      <c r="AH11" s="219">
        <v>3.0</v>
      </c>
      <c r="AI11" s="219">
        <v>3.0</v>
      </c>
      <c r="AJ11" s="219">
        <v>3.0</v>
      </c>
      <c r="AK11" s="219">
        <v>3.0</v>
      </c>
      <c r="AL11" s="219">
        <v>3.0</v>
      </c>
      <c r="AM11" s="219">
        <v>3.0</v>
      </c>
      <c r="AN11" s="219">
        <v>3.0</v>
      </c>
      <c r="AO11" s="219">
        <v>3.0</v>
      </c>
      <c r="AP11" s="219">
        <v>3.0</v>
      </c>
      <c r="AQ11" s="219">
        <v>3.0</v>
      </c>
      <c r="AR11" s="219">
        <v>3.0</v>
      </c>
      <c r="AS11" s="220"/>
      <c r="AT11" s="220"/>
      <c r="AU11" s="221"/>
      <c r="AV11" s="221"/>
      <c r="AW11" s="221"/>
      <c r="AX11" s="221"/>
      <c r="AY11" s="221"/>
      <c r="AZ11" s="221"/>
      <c r="BA11" s="221"/>
      <c r="BB11" s="221"/>
      <c r="BC11" s="222"/>
      <c r="BD11" s="104"/>
      <c r="BE11" s="104"/>
      <c r="BF11" s="104"/>
      <c r="BG11" s="104"/>
      <c r="BH11" s="104"/>
      <c r="BI11" s="104"/>
      <c r="BJ11" s="223"/>
    </row>
    <row r="12" ht="12.75" customHeight="1">
      <c r="A12" s="105"/>
      <c r="B12" s="232"/>
      <c r="C12" s="225" t="s">
        <v>213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7"/>
      <c r="V12" s="227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8"/>
      <c r="AT12" s="228"/>
      <c r="AU12" s="227"/>
      <c r="AV12" s="227"/>
      <c r="AW12" s="227"/>
      <c r="AX12" s="227"/>
      <c r="AY12" s="227"/>
      <c r="AZ12" s="227"/>
      <c r="BA12" s="227"/>
      <c r="BB12" s="227"/>
      <c r="BC12" s="229"/>
      <c r="BD12" s="104"/>
      <c r="BE12" s="104"/>
      <c r="BF12" s="104"/>
      <c r="BG12" s="104"/>
      <c r="BH12" s="230"/>
      <c r="BI12" s="104"/>
      <c r="BJ12" s="216"/>
    </row>
    <row r="13" ht="18.0" customHeight="1">
      <c r="A13" s="217" t="s">
        <v>216</v>
      </c>
      <c r="B13" s="217" t="str">
        <f>'[1]ТЕХНОЛОГИИЯ МАШИНОСТРОЕНИЯ'!B10</f>
        <v>#REF!</v>
      </c>
      <c r="C13" s="218" t="s">
        <v>212</v>
      </c>
      <c r="D13" s="219">
        <v>3.0</v>
      </c>
      <c r="E13" s="219">
        <v>3.0</v>
      </c>
      <c r="F13" s="219">
        <v>3.0</v>
      </c>
      <c r="G13" s="219">
        <v>3.0</v>
      </c>
      <c r="H13" s="219">
        <v>3.0</v>
      </c>
      <c r="I13" s="219">
        <v>3.0</v>
      </c>
      <c r="J13" s="219">
        <v>3.0</v>
      </c>
      <c r="K13" s="219">
        <v>3.0</v>
      </c>
      <c r="L13" s="219">
        <v>3.0</v>
      </c>
      <c r="M13" s="219">
        <v>3.0</v>
      </c>
      <c r="N13" s="219">
        <v>3.0</v>
      </c>
      <c r="O13" s="219">
        <v>3.0</v>
      </c>
      <c r="P13" s="219">
        <v>3.0</v>
      </c>
      <c r="Q13" s="219">
        <v>3.0</v>
      </c>
      <c r="R13" s="219">
        <v>3.0</v>
      </c>
      <c r="S13" s="219">
        <v>3.0</v>
      </c>
      <c r="T13" s="219">
        <v>3.0</v>
      </c>
      <c r="U13" s="221"/>
      <c r="V13" s="221"/>
      <c r="W13" s="219">
        <v>3.0</v>
      </c>
      <c r="X13" s="219">
        <v>3.0</v>
      </c>
      <c r="Y13" s="219">
        <v>3.0</v>
      </c>
      <c r="Z13" s="219">
        <v>3.0</v>
      </c>
      <c r="AA13" s="219">
        <v>3.0</v>
      </c>
      <c r="AB13" s="219">
        <v>3.0</v>
      </c>
      <c r="AC13" s="219">
        <v>3.0</v>
      </c>
      <c r="AD13" s="219">
        <v>3.0</v>
      </c>
      <c r="AE13" s="219">
        <v>3.0</v>
      </c>
      <c r="AF13" s="219">
        <v>3.0</v>
      </c>
      <c r="AG13" s="219">
        <v>3.0</v>
      </c>
      <c r="AH13" s="219">
        <v>3.0</v>
      </c>
      <c r="AI13" s="219">
        <v>3.0</v>
      </c>
      <c r="AJ13" s="219">
        <v>3.0</v>
      </c>
      <c r="AK13" s="219">
        <v>3.0</v>
      </c>
      <c r="AL13" s="219">
        <v>3.0</v>
      </c>
      <c r="AM13" s="219">
        <v>3.0</v>
      </c>
      <c r="AN13" s="219">
        <v>3.0</v>
      </c>
      <c r="AO13" s="219">
        <v>3.0</v>
      </c>
      <c r="AP13" s="219">
        <v>3.0</v>
      </c>
      <c r="AQ13" s="219">
        <v>3.0</v>
      </c>
      <c r="AR13" s="219">
        <v>3.0</v>
      </c>
      <c r="AS13" s="220"/>
      <c r="AT13" s="220"/>
      <c r="AU13" s="221"/>
      <c r="AV13" s="221"/>
      <c r="AW13" s="221"/>
      <c r="AX13" s="221"/>
      <c r="AY13" s="221"/>
      <c r="AZ13" s="221"/>
      <c r="BA13" s="221"/>
      <c r="BB13" s="221"/>
      <c r="BC13" s="222"/>
      <c r="BD13" s="104"/>
      <c r="BE13" s="104"/>
      <c r="BF13" s="104"/>
      <c r="BG13" s="104"/>
      <c r="BH13" s="104"/>
      <c r="BI13" s="104"/>
      <c r="BJ13" s="223"/>
    </row>
    <row r="14" ht="12.75" customHeight="1">
      <c r="A14" s="105"/>
      <c r="B14" s="232"/>
      <c r="C14" s="225" t="s">
        <v>213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7"/>
      <c r="V14" s="227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8"/>
      <c r="AT14" s="228"/>
      <c r="AU14" s="227"/>
      <c r="AV14" s="227"/>
      <c r="AW14" s="227"/>
      <c r="AX14" s="227"/>
      <c r="AY14" s="227"/>
      <c r="AZ14" s="227"/>
      <c r="BA14" s="227"/>
      <c r="BB14" s="227"/>
      <c r="BC14" s="229"/>
      <c r="BD14" s="104"/>
      <c r="BE14" s="104"/>
      <c r="BF14" s="104"/>
      <c r="BG14" s="104"/>
      <c r="BH14" s="230"/>
      <c r="BI14" s="104"/>
      <c r="BJ14" s="216"/>
    </row>
    <row r="15" ht="12.75" customHeight="1">
      <c r="A15" s="217" t="s">
        <v>217</v>
      </c>
      <c r="B15" s="217" t="str">
        <f>'[1]ТЕХНОЛОГИИЯ МАШИНОСТРОЕНИЯ'!B11</f>
        <v>#REF!</v>
      </c>
      <c r="C15" s="218" t="s">
        <v>212</v>
      </c>
      <c r="D15" s="219">
        <v>3.0</v>
      </c>
      <c r="E15" s="219">
        <v>3.0</v>
      </c>
      <c r="F15" s="219">
        <v>3.0</v>
      </c>
      <c r="G15" s="219">
        <v>3.0</v>
      </c>
      <c r="H15" s="219">
        <v>3.0</v>
      </c>
      <c r="I15" s="219">
        <v>3.0</v>
      </c>
      <c r="J15" s="219">
        <v>3.0</v>
      </c>
      <c r="K15" s="219">
        <v>3.0</v>
      </c>
      <c r="L15" s="219">
        <v>3.0</v>
      </c>
      <c r="M15" s="219">
        <v>3.0</v>
      </c>
      <c r="N15" s="219">
        <v>3.0</v>
      </c>
      <c r="O15" s="219">
        <v>3.0</v>
      </c>
      <c r="P15" s="219">
        <v>3.0</v>
      </c>
      <c r="Q15" s="219">
        <v>3.0</v>
      </c>
      <c r="R15" s="219">
        <v>3.0</v>
      </c>
      <c r="S15" s="219">
        <v>3.0</v>
      </c>
      <c r="T15" s="219">
        <v>3.0</v>
      </c>
      <c r="U15" s="221"/>
      <c r="V15" s="221"/>
      <c r="W15" s="219">
        <v>3.0</v>
      </c>
      <c r="X15" s="219">
        <v>3.0</v>
      </c>
      <c r="Y15" s="219">
        <v>3.0</v>
      </c>
      <c r="Z15" s="219">
        <v>3.0</v>
      </c>
      <c r="AA15" s="219">
        <v>3.0</v>
      </c>
      <c r="AB15" s="219">
        <v>3.0</v>
      </c>
      <c r="AC15" s="219">
        <v>3.0</v>
      </c>
      <c r="AD15" s="219">
        <v>3.0</v>
      </c>
      <c r="AE15" s="219">
        <v>3.0</v>
      </c>
      <c r="AF15" s="219">
        <v>3.0</v>
      </c>
      <c r="AG15" s="219">
        <v>3.0</v>
      </c>
      <c r="AH15" s="219">
        <v>3.0</v>
      </c>
      <c r="AI15" s="219">
        <v>3.0</v>
      </c>
      <c r="AJ15" s="219">
        <v>3.0</v>
      </c>
      <c r="AK15" s="219">
        <v>3.0</v>
      </c>
      <c r="AL15" s="219">
        <v>3.0</v>
      </c>
      <c r="AM15" s="219">
        <v>3.0</v>
      </c>
      <c r="AN15" s="219">
        <v>3.0</v>
      </c>
      <c r="AO15" s="219">
        <v>3.0</v>
      </c>
      <c r="AP15" s="219">
        <v>3.0</v>
      </c>
      <c r="AQ15" s="219">
        <v>3.0</v>
      </c>
      <c r="AR15" s="219">
        <v>3.0</v>
      </c>
      <c r="AS15" s="220"/>
      <c r="AT15" s="220"/>
      <c r="AU15" s="221"/>
      <c r="AV15" s="221"/>
      <c r="AW15" s="221"/>
      <c r="AX15" s="221"/>
      <c r="AY15" s="221"/>
      <c r="AZ15" s="221"/>
      <c r="BA15" s="221"/>
      <c r="BB15" s="221"/>
      <c r="BC15" s="222"/>
      <c r="BD15" s="104"/>
      <c r="BE15" s="104"/>
      <c r="BF15" s="104"/>
      <c r="BG15" s="104"/>
      <c r="BH15" s="104"/>
      <c r="BI15" s="104"/>
      <c r="BJ15" s="223"/>
    </row>
    <row r="16" ht="12.75" customHeight="1">
      <c r="A16" s="105"/>
      <c r="B16" s="232"/>
      <c r="C16" s="225" t="s">
        <v>213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227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8"/>
      <c r="AT16" s="228"/>
      <c r="AU16" s="227"/>
      <c r="AV16" s="227"/>
      <c r="AW16" s="227"/>
      <c r="AX16" s="227"/>
      <c r="AY16" s="227"/>
      <c r="AZ16" s="227"/>
      <c r="BA16" s="227"/>
      <c r="BB16" s="227"/>
      <c r="BC16" s="229"/>
      <c r="BD16" s="104"/>
      <c r="BE16" s="104"/>
      <c r="BF16" s="104"/>
      <c r="BG16" s="104"/>
      <c r="BH16" s="230"/>
      <c r="BI16" s="104"/>
      <c r="BJ16" s="216"/>
    </row>
    <row r="17" ht="28.5" customHeight="1">
      <c r="A17" s="217" t="s">
        <v>218</v>
      </c>
      <c r="B17" s="51" t="s">
        <v>219</v>
      </c>
      <c r="C17" s="218" t="s">
        <v>212</v>
      </c>
      <c r="D17" s="219">
        <v>3.0</v>
      </c>
      <c r="E17" s="219">
        <v>3.0</v>
      </c>
      <c r="F17" s="219">
        <v>2.0</v>
      </c>
      <c r="G17" s="219">
        <v>2.0</v>
      </c>
      <c r="H17" s="219">
        <v>2.0</v>
      </c>
      <c r="I17" s="219">
        <v>2.0</v>
      </c>
      <c r="J17" s="219">
        <v>2.0</v>
      </c>
      <c r="K17" s="219">
        <v>2.0</v>
      </c>
      <c r="L17" s="219">
        <v>2.0</v>
      </c>
      <c r="M17" s="219">
        <v>2.0</v>
      </c>
      <c r="N17" s="219">
        <v>2.0</v>
      </c>
      <c r="O17" s="219">
        <v>2.0</v>
      </c>
      <c r="P17" s="219">
        <v>2.0</v>
      </c>
      <c r="Q17" s="219">
        <v>2.0</v>
      </c>
      <c r="R17" s="219">
        <v>2.0</v>
      </c>
      <c r="S17" s="219">
        <v>2.0</v>
      </c>
      <c r="T17" s="219">
        <v>2.0</v>
      </c>
      <c r="U17" s="221"/>
      <c r="V17" s="221"/>
      <c r="W17" s="219">
        <v>1.0</v>
      </c>
      <c r="X17" s="219">
        <v>1.0</v>
      </c>
      <c r="Y17" s="219">
        <v>1.0</v>
      </c>
      <c r="Z17" s="219">
        <v>1.0</v>
      </c>
      <c r="AA17" s="219">
        <v>1.0</v>
      </c>
      <c r="AB17" s="219">
        <v>1.0</v>
      </c>
      <c r="AC17" s="219">
        <v>1.0</v>
      </c>
      <c r="AD17" s="219">
        <v>1.0</v>
      </c>
      <c r="AE17" s="219">
        <v>1.0</v>
      </c>
      <c r="AF17" s="219">
        <v>1.0</v>
      </c>
      <c r="AG17" s="219">
        <v>1.0</v>
      </c>
      <c r="AH17" s="219">
        <v>1.0</v>
      </c>
      <c r="AI17" s="219">
        <v>1.0</v>
      </c>
      <c r="AJ17" s="219">
        <v>1.0</v>
      </c>
      <c r="AK17" s="219">
        <v>1.0</v>
      </c>
      <c r="AL17" s="219">
        <v>1.0</v>
      </c>
      <c r="AM17" s="219">
        <v>1.0</v>
      </c>
      <c r="AN17" s="219">
        <v>1.0</v>
      </c>
      <c r="AO17" s="219">
        <v>1.0</v>
      </c>
      <c r="AP17" s="219">
        <v>1.0</v>
      </c>
      <c r="AQ17" s="219">
        <v>1.0</v>
      </c>
      <c r="AR17" s="219">
        <v>1.0</v>
      </c>
      <c r="AS17" s="220"/>
      <c r="AT17" s="220"/>
      <c r="AU17" s="221"/>
      <c r="AV17" s="221"/>
      <c r="AW17" s="221"/>
      <c r="AX17" s="221"/>
      <c r="AY17" s="221"/>
      <c r="AZ17" s="221"/>
      <c r="BA17" s="221"/>
      <c r="BB17" s="221"/>
      <c r="BC17" s="222"/>
      <c r="BD17" s="104"/>
      <c r="BE17" s="104"/>
      <c r="BF17" s="104"/>
      <c r="BG17" s="104"/>
      <c r="BH17" s="104"/>
      <c r="BI17" s="104"/>
      <c r="BJ17" s="223"/>
    </row>
    <row r="18" ht="12.75" customHeight="1">
      <c r="A18" s="105"/>
      <c r="B18" s="232"/>
      <c r="C18" s="225" t="s">
        <v>213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7"/>
      <c r="V18" s="227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8"/>
      <c r="AT18" s="228"/>
      <c r="AU18" s="227"/>
      <c r="AV18" s="227"/>
      <c r="AW18" s="227"/>
      <c r="AX18" s="227"/>
      <c r="AY18" s="227"/>
      <c r="AZ18" s="227"/>
      <c r="BA18" s="227"/>
      <c r="BB18" s="227"/>
      <c r="BC18" s="229"/>
      <c r="BD18" s="104"/>
      <c r="BE18" s="104"/>
      <c r="BF18" s="104"/>
      <c r="BG18" s="104"/>
      <c r="BH18" s="230"/>
      <c r="BI18" s="104"/>
      <c r="BJ18" s="216"/>
    </row>
    <row r="19" ht="12.75" customHeight="1">
      <c r="A19" s="217" t="s">
        <v>220</v>
      </c>
      <c r="B19" s="217" t="str">
        <f>'[1]ТЕХНОЛОГИИЯ МАШИНОСТРОЕНИЯ'!B13</f>
        <v>#REF!</v>
      </c>
      <c r="C19" s="218" t="s">
        <v>212</v>
      </c>
      <c r="D19" s="219">
        <v>2.0</v>
      </c>
      <c r="E19" s="219">
        <v>2.0</v>
      </c>
      <c r="F19" s="219">
        <v>2.0</v>
      </c>
      <c r="G19" s="219">
        <v>2.0</v>
      </c>
      <c r="H19" s="219">
        <v>2.0</v>
      </c>
      <c r="I19" s="219">
        <v>2.0</v>
      </c>
      <c r="J19" s="219">
        <v>2.0</v>
      </c>
      <c r="K19" s="219">
        <v>2.0</v>
      </c>
      <c r="L19" s="219">
        <v>2.0</v>
      </c>
      <c r="M19" s="219">
        <v>2.0</v>
      </c>
      <c r="N19" s="219">
        <v>2.0</v>
      </c>
      <c r="O19" s="219">
        <v>2.0</v>
      </c>
      <c r="P19" s="219">
        <v>2.0</v>
      </c>
      <c r="Q19" s="219">
        <v>2.0</v>
      </c>
      <c r="R19" s="219">
        <v>2.0</v>
      </c>
      <c r="S19" s="219">
        <v>2.0</v>
      </c>
      <c r="T19" s="219">
        <v>2.0</v>
      </c>
      <c r="U19" s="227"/>
      <c r="V19" s="227"/>
      <c r="W19" s="219">
        <v>2.0</v>
      </c>
      <c r="X19" s="219">
        <v>2.0</v>
      </c>
      <c r="Y19" s="219">
        <v>2.0</v>
      </c>
      <c r="Z19" s="219">
        <v>2.0</v>
      </c>
      <c r="AA19" s="219">
        <v>2.0</v>
      </c>
      <c r="AB19" s="219">
        <v>2.0</v>
      </c>
      <c r="AC19" s="219">
        <v>2.0</v>
      </c>
      <c r="AD19" s="219">
        <v>2.0</v>
      </c>
      <c r="AE19" s="219">
        <v>2.0</v>
      </c>
      <c r="AF19" s="219">
        <v>2.0</v>
      </c>
      <c r="AG19" s="219">
        <v>2.0</v>
      </c>
      <c r="AH19" s="219">
        <v>2.0</v>
      </c>
      <c r="AI19" s="219">
        <v>2.0</v>
      </c>
      <c r="AJ19" s="219">
        <v>2.0</v>
      </c>
      <c r="AK19" s="219">
        <v>2.0</v>
      </c>
      <c r="AL19" s="219">
        <v>2.0</v>
      </c>
      <c r="AM19" s="219">
        <v>2.0</v>
      </c>
      <c r="AN19" s="219">
        <v>2.0</v>
      </c>
      <c r="AO19" s="219">
        <v>2.0</v>
      </c>
      <c r="AP19" s="219">
        <v>2.0</v>
      </c>
      <c r="AQ19" s="219">
        <v>2.0</v>
      </c>
      <c r="AR19" s="219">
        <v>2.0</v>
      </c>
      <c r="AS19" s="220"/>
      <c r="AT19" s="220"/>
      <c r="AU19" s="227"/>
      <c r="AV19" s="227"/>
      <c r="AW19" s="227"/>
      <c r="AX19" s="227"/>
      <c r="AY19" s="227"/>
      <c r="AZ19" s="227"/>
      <c r="BA19" s="227"/>
      <c r="BB19" s="227"/>
      <c r="BC19" s="229"/>
      <c r="BD19" s="104"/>
      <c r="BE19" s="104"/>
      <c r="BF19" s="104"/>
      <c r="BG19" s="104"/>
      <c r="BH19" s="104"/>
      <c r="BI19" s="104"/>
      <c r="BJ19" s="223"/>
    </row>
    <row r="20" ht="12.75" customHeight="1">
      <c r="A20" s="105"/>
      <c r="B20" s="232"/>
      <c r="C20" s="225" t="s">
        <v>213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7"/>
      <c r="V20" s="227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8"/>
      <c r="AT20" s="228"/>
      <c r="AU20" s="227"/>
      <c r="AV20" s="227"/>
      <c r="AW20" s="227"/>
      <c r="AX20" s="227"/>
      <c r="AY20" s="227"/>
      <c r="AZ20" s="227"/>
      <c r="BA20" s="227"/>
      <c r="BB20" s="227"/>
      <c r="BC20" s="229"/>
      <c r="BD20" s="104"/>
      <c r="BE20" s="104"/>
      <c r="BF20" s="104"/>
      <c r="BG20" s="104"/>
      <c r="BH20" s="230"/>
      <c r="BI20" s="104"/>
      <c r="BJ20" s="216"/>
    </row>
    <row r="21" ht="12.75" customHeight="1">
      <c r="A21" s="217" t="s">
        <v>221</v>
      </c>
      <c r="B21" s="217" t="str">
        <f>'[1]ТЕХНОЛОГИИЯ МАШИНОСТРОЕНИЯ'!B14</f>
        <v>#REF!</v>
      </c>
      <c r="C21" s="218" t="s">
        <v>212</v>
      </c>
      <c r="D21" s="219">
        <v>1.0</v>
      </c>
      <c r="E21" s="219">
        <v>1.0</v>
      </c>
      <c r="F21" s="219">
        <v>1.0</v>
      </c>
      <c r="G21" s="219">
        <v>1.0</v>
      </c>
      <c r="H21" s="219">
        <v>1.0</v>
      </c>
      <c r="I21" s="219">
        <v>1.0</v>
      </c>
      <c r="J21" s="219">
        <v>1.0</v>
      </c>
      <c r="K21" s="219">
        <v>1.0</v>
      </c>
      <c r="L21" s="219">
        <v>1.0</v>
      </c>
      <c r="M21" s="219">
        <v>1.0</v>
      </c>
      <c r="N21" s="219">
        <v>1.0</v>
      </c>
      <c r="O21" s="219">
        <v>1.0</v>
      </c>
      <c r="P21" s="219">
        <v>1.0</v>
      </c>
      <c r="Q21" s="219">
        <v>1.0</v>
      </c>
      <c r="R21" s="219">
        <v>1.0</v>
      </c>
      <c r="S21" s="219">
        <v>1.0</v>
      </c>
      <c r="T21" s="219">
        <v>1.0</v>
      </c>
      <c r="U21" s="227"/>
      <c r="V21" s="227"/>
      <c r="W21" s="219">
        <v>1.0</v>
      </c>
      <c r="X21" s="219">
        <v>1.0</v>
      </c>
      <c r="Y21" s="219">
        <v>1.0</v>
      </c>
      <c r="Z21" s="219">
        <v>1.0</v>
      </c>
      <c r="AA21" s="219">
        <v>1.0</v>
      </c>
      <c r="AB21" s="219">
        <v>1.0</v>
      </c>
      <c r="AC21" s="219">
        <v>1.0</v>
      </c>
      <c r="AD21" s="219">
        <v>1.0</v>
      </c>
      <c r="AE21" s="219">
        <v>1.0</v>
      </c>
      <c r="AF21" s="219">
        <v>1.0</v>
      </c>
      <c r="AG21" s="219">
        <v>1.0</v>
      </c>
      <c r="AH21" s="219">
        <v>1.0</v>
      </c>
      <c r="AI21" s="219">
        <v>1.0</v>
      </c>
      <c r="AJ21" s="219">
        <v>1.0</v>
      </c>
      <c r="AK21" s="219">
        <v>1.0</v>
      </c>
      <c r="AL21" s="219">
        <v>1.0</v>
      </c>
      <c r="AM21" s="219">
        <v>1.0</v>
      </c>
      <c r="AN21" s="219">
        <v>1.0</v>
      </c>
      <c r="AO21" s="219">
        <v>1.0</v>
      </c>
      <c r="AP21" s="219">
        <v>1.0</v>
      </c>
      <c r="AQ21" s="219">
        <v>1.0</v>
      </c>
      <c r="AR21" s="219">
        <v>1.0</v>
      </c>
      <c r="AS21" s="220"/>
      <c r="AT21" s="220"/>
      <c r="AU21" s="227"/>
      <c r="AV21" s="227"/>
      <c r="AW21" s="227"/>
      <c r="AX21" s="227"/>
      <c r="AY21" s="227"/>
      <c r="AZ21" s="227"/>
      <c r="BA21" s="227"/>
      <c r="BB21" s="227"/>
      <c r="BC21" s="229"/>
      <c r="BD21" s="104"/>
      <c r="BE21" s="104"/>
      <c r="BF21" s="104"/>
      <c r="BG21" s="104"/>
      <c r="BH21" s="104"/>
      <c r="BI21" s="104"/>
      <c r="BJ21" s="223"/>
    </row>
    <row r="22" ht="12.75" customHeight="1">
      <c r="A22" s="105"/>
      <c r="B22" s="232"/>
      <c r="C22" s="225" t="s">
        <v>213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7"/>
      <c r="V22" s="227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8"/>
      <c r="AT22" s="228"/>
      <c r="AU22" s="227"/>
      <c r="AV22" s="227"/>
      <c r="AW22" s="227"/>
      <c r="AX22" s="227"/>
      <c r="AY22" s="227"/>
      <c r="AZ22" s="227"/>
      <c r="BA22" s="227"/>
      <c r="BB22" s="227"/>
      <c r="BC22" s="229"/>
      <c r="BD22" s="104"/>
      <c r="BE22" s="104"/>
      <c r="BF22" s="104"/>
      <c r="BG22" s="104"/>
      <c r="BH22" s="230"/>
      <c r="BI22" s="230"/>
      <c r="BJ22" s="216"/>
    </row>
    <row r="23" ht="24.0" customHeight="1">
      <c r="A23" s="217" t="s">
        <v>222</v>
      </c>
      <c r="B23" s="217" t="str">
        <f>'[1]ТЕХНОЛОГИИЯ МАШИНОСТРОЕНИЯ'!B15</f>
        <v>#REF!</v>
      </c>
      <c r="C23" s="218" t="s">
        <v>212</v>
      </c>
      <c r="D23" s="219">
        <v>3.0</v>
      </c>
      <c r="E23" s="219">
        <v>3.0</v>
      </c>
      <c r="F23" s="219">
        <v>3.0</v>
      </c>
      <c r="G23" s="219">
        <v>3.0</v>
      </c>
      <c r="H23" s="219">
        <v>3.0</v>
      </c>
      <c r="I23" s="219">
        <v>3.0</v>
      </c>
      <c r="J23" s="219">
        <v>3.0</v>
      </c>
      <c r="K23" s="219">
        <v>3.0</v>
      </c>
      <c r="L23" s="219">
        <v>3.0</v>
      </c>
      <c r="M23" s="219">
        <v>3.0</v>
      </c>
      <c r="N23" s="219">
        <v>3.0</v>
      </c>
      <c r="O23" s="219">
        <v>3.0</v>
      </c>
      <c r="P23" s="219">
        <v>3.0</v>
      </c>
      <c r="Q23" s="219">
        <v>3.0</v>
      </c>
      <c r="R23" s="219">
        <v>3.0</v>
      </c>
      <c r="S23" s="219">
        <v>3.0</v>
      </c>
      <c r="T23" s="219">
        <v>3.0</v>
      </c>
      <c r="U23" s="221"/>
      <c r="V23" s="221"/>
      <c r="W23" s="219">
        <v>3.0</v>
      </c>
      <c r="X23" s="219">
        <v>3.0</v>
      </c>
      <c r="Y23" s="219">
        <v>3.0</v>
      </c>
      <c r="Z23" s="219">
        <v>3.0</v>
      </c>
      <c r="AA23" s="219">
        <v>3.0</v>
      </c>
      <c r="AB23" s="219">
        <v>3.0</v>
      </c>
      <c r="AC23" s="219">
        <v>3.0</v>
      </c>
      <c r="AD23" s="219">
        <v>3.0</v>
      </c>
      <c r="AE23" s="219">
        <v>3.0</v>
      </c>
      <c r="AF23" s="219">
        <v>3.0</v>
      </c>
      <c r="AG23" s="219">
        <v>3.0</v>
      </c>
      <c r="AH23" s="219">
        <v>3.0</v>
      </c>
      <c r="AI23" s="219">
        <v>3.0</v>
      </c>
      <c r="AJ23" s="219">
        <v>3.0</v>
      </c>
      <c r="AK23" s="219">
        <v>3.0</v>
      </c>
      <c r="AL23" s="219">
        <v>3.0</v>
      </c>
      <c r="AM23" s="219">
        <v>3.0</v>
      </c>
      <c r="AN23" s="219">
        <v>3.0</v>
      </c>
      <c r="AO23" s="219">
        <v>3.0</v>
      </c>
      <c r="AP23" s="219">
        <v>3.0</v>
      </c>
      <c r="AQ23" s="219">
        <v>3.0</v>
      </c>
      <c r="AR23" s="219">
        <v>3.0</v>
      </c>
      <c r="AS23" s="220"/>
      <c r="AT23" s="220"/>
      <c r="AU23" s="227"/>
      <c r="AV23" s="227"/>
      <c r="AW23" s="227"/>
      <c r="AX23" s="227"/>
      <c r="AY23" s="227"/>
      <c r="AZ23" s="227"/>
      <c r="BA23" s="227"/>
      <c r="BB23" s="227"/>
      <c r="BC23" s="229"/>
      <c r="BD23" s="104"/>
      <c r="BE23" s="104"/>
      <c r="BF23" s="104"/>
      <c r="BG23" s="104"/>
      <c r="BH23" s="104"/>
      <c r="BI23" s="104"/>
      <c r="BJ23" s="223"/>
    </row>
    <row r="24" ht="12.75" customHeight="1">
      <c r="A24" s="105"/>
      <c r="B24" s="232"/>
      <c r="C24" s="225" t="s">
        <v>213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7"/>
      <c r="V24" s="227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0"/>
      <c r="AT24" s="228"/>
      <c r="AU24" s="227"/>
      <c r="AV24" s="227"/>
      <c r="AW24" s="227"/>
      <c r="AX24" s="227"/>
      <c r="AY24" s="227"/>
      <c r="AZ24" s="227"/>
      <c r="BA24" s="227"/>
      <c r="BB24" s="227"/>
      <c r="BC24" s="229"/>
      <c r="BD24" s="104"/>
      <c r="BE24" s="104"/>
      <c r="BF24" s="104"/>
      <c r="BG24" s="104"/>
      <c r="BH24" s="230"/>
      <c r="BI24" s="230"/>
      <c r="BJ24" s="216"/>
    </row>
    <row r="25" ht="12.75" customHeight="1">
      <c r="A25" s="217" t="s">
        <v>223</v>
      </c>
      <c r="B25" s="217" t="str">
        <f>'[1]ТЕХНОЛОГИИЯ МАШИНОСТРОЕНИЯ'!B16</f>
        <v>#REF!</v>
      </c>
      <c r="C25" s="218" t="s">
        <v>212</v>
      </c>
      <c r="D25" s="233">
        <v>2.0</v>
      </c>
      <c r="E25" s="233">
        <v>2.0</v>
      </c>
      <c r="F25" s="233">
        <v>2.0</v>
      </c>
      <c r="G25" s="233">
        <v>2.0</v>
      </c>
      <c r="H25" s="233">
        <v>2.0</v>
      </c>
      <c r="I25" s="233">
        <v>2.0</v>
      </c>
      <c r="J25" s="233">
        <v>2.0</v>
      </c>
      <c r="K25" s="233">
        <v>2.0</v>
      </c>
      <c r="L25" s="233">
        <v>2.0</v>
      </c>
      <c r="M25" s="233">
        <v>2.0</v>
      </c>
      <c r="N25" s="233">
        <v>2.0</v>
      </c>
      <c r="O25" s="233">
        <v>2.0</v>
      </c>
      <c r="P25" s="233">
        <v>2.0</v>
      </c>
      <c r="Q25" s="233">
        <v>1.0</v>
      </c>
      <c r="R25" s="233">
        <v>1.0</v>
      </c>
      <c r="S25" s="233">
        <v>1.0</v>
      </c>
      <c r="T25" s="233">
        <v>1.0</v>
      </c>
      <c r="U25" s="227"/>
      <c r="V25" s="227"/>
      <c r="W25" s="233">
        <v>2.0</v>
      </c>
      <c r="X25" s="233">
        <v>2.0</v>
      </c>
      <c r="Y25" s="233">
        <v>2.0</v>
      </c>
      <c r="Z25" s="233">
        <v>2.0</v>
      </c>
      <c r="AA25" s="233">
        <v>2.0</v>
      </c>
      <c r="AB25" s="233">
        <v>2.0</v>
      </c>
      <c r="AC25" s="233">
        <v>2.0</v>
      </c>
      <c r="AD25" s="233">
        <v>2.0</v>
      </c>
      <c r="AE25" s="233">
        <v>2.0</v>
      </c>
      <c r="AF25" s="233">
        <v>2.0</v>
      </c>
      <c r="AG25" s="233">
        <v>2.0</v>
      </c>
      <c r="AH25" s="233">
        <v>2.0</v>
      </c>
      <c r="AI25" s="233">
        <v>2.0</v>
      </c>
      <c r="AJ25" s="233">
        <v>2.0</v>
      </c>
      <c r="AK25" s="233">
        <v>2.0</v>
      </c>
      <c r="AL25" s="233">
        <v>2.0</v>
      </c>
      <c r="AM25" s="233">
        <v>2.0</v>
      </c>
      <c r="AN25" s="233">
        <v>2.0</v>
      </c>
      <c r="AO25" s="233">
        <v>1.0</v>
      </c>
      <c r="AP25" s="233">
        <v>1.0</v>
      </c>
      <c r="AQ25" s="233">
        <v>1.0</v>
      </c>
      <c r="AR25" s="233">
        <v>1.0</v>
      </c>
      <c r="AS25" s="220"/>
      <c r="AT25" s="228"/>
      <c r="AU25" s="227"/>
      <c r="AV25" s="227"/>
      <c r="AW25" s="227"/>
      <c r="AX25" s="227"/>
      <c r="AY25" s="227"/>
      <c r="AZ25" s="227"/>
      <c r="BA25" s="227"/>
      <c r="BB25" s="227"/>
      <c r="BC25" s="229"/>
      <c r="BD25" s="104"/>
      <c r="BE25" s="104"/>
      <c r="BF25" s="104"/>
      <c r="BG25" s="104"/>
      <c r="BH25" s="104"/>
      <c r="BI25" s="104"/>
      <c r="BJ25" s="223"/>
    </row>
    <row r="26" ht="12.75" customHeight="1">
      <c r="A26" s="105"/>
      <c r="B26" s="232"/>
      <c r="C26" s="225" t="s">
        <v>213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7"/>
      <c r="V26" s="227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0"/>
      <c r="AT26" s="228"/>
      <c r="AU26" s="227"/>
      <c r="AV26" s="227"/>
      <c r="AW26" s="227"/>
      <c r="AX26" s="227"/>
      <c r="AY26" s="227"/>
      <c r="AZ26" s="227"/>
      <c r="BA26" s="227"/>
      <c r="BB26" s="227"/>
      <c r="BC26" s="229"/>
      <c r="BD26" s="104"/>
      <c r="BE26" s="104"/>
      <c r="BF26" s="104"/>
      <c r="BG26" s="104"/>
      <c r="BH26" s="230"/>
      <c r="BI26" s="104"/>
      <c r="BJ26" s="223"/>
    </row>
    <row r="27" ht="12.75" customHeight="1">
      <c r="A27" s="105" t="s">
        <v>224</v>
      </c>
      <c r="B27" s="217" t="s">
        <v>225</v>
      </c>
      <c r="C27" s="218" t="s">
        <v>212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27"/>
      <c r="V27" s="227"/>
      <c r="W27" s="233">
        <v>2.0</v>
      </c>
      <c r="X27" s="233">
        <v>2.0</v>
      </c>
      <c r="Y27" s="233">
        <v>2.0</v>
      </c>
      <c r="Z27" s="233">
        <v>2.0</v>
      </c>
      <c r="AA27" s="233">
        <v>2.0</v>
      </c>
      <c r="AB27" s="233">
        <v>2.0</v>
      </c>
      <c r="AC27" s="233">
        <v>2.0</v>
      </c>
      <c r="AD27" s="233">
        <v>2.0</v>
      </c>
      <c r="AE27" s="233">
        <v>2.0</v>
      </c>
      <c r="AF27" s="233">
        <v>2.0</v>
      </c>
      <c r="AG27" s="233">
        <v>2.0</v>
      </c>
      <c r="AH27" s="233">
        <v>2.0</v>
      </c>
      <c r="AI27" s="233">
        <v>2.0</v>
      </c>
      <c r="AJ27" s="233">
        <v>2.0</v>
      </c>
      <c r="AK27" s="233">
        <v>2.0</v>
      </c>
      <c r="AL27" s="233">
        <v>2.0</v>
      </c>
      <c r="AM27" s="233">
        <v>1.0</v>
      </c>
      <c r="AN27" s="233">
        <v>1.0</v>
      </c>
      <c r="AO27" s="233">
        <v>1.0</v>
      </c>
      <c r="AP27" s="233">
        <v>1.0</v>
      </c>
      <c r="AQ27" s="233">
        <v>1.0</v>
      </c>
      <c r="AR27" s="233">
        <v>1.0</v>
      </c>
      <c r="AS27" s="220"/>
      <c r="AT27" s="228"/>
      <c r="AU27" s="227"/>
      <c r="AV27" s="227"/>
      <c r="AW27" s="227"/>
      <c r="AX27" s="227"/>
      <c r="AY27" s="227"/>
      <c r="AZ27" s="227"/>
      <c r="BA27" s="227"/>
      <c r="BB27" s="227"/>
      <c r="BC27" s="229"/>
      <c r="BD27" s="104"/>
      <c r="BE27" s="104"/>
      <c r="BF27" s="104"/>
      <c r="BG27" s="104"/>
      <c r="BH27" s="230"/>
      <c r="BI27" s="104"/>
      <c r="BJ27" s="223"/>
    </row>
    <row r="28" ht="12.75" customHeight="1">
      <c r="A28" s="105"/>
      <c r="B28" s="217"/>
      <c r="C28" s="225" t="s">
        <v>213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27"/>
      <c r="V28" s="227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20"/>
      <c r="AT28" s="228"/>
      <c r="AU28" s="227"/>
      <c r="AV28" s="227"/>
      <c r="AW28" s="227"/>
      <c r="AX28" s="227"/>
      <c r="AY28" s="227"/>
      <c r="AZ28" s="227"/>
      <c r="BA28" s="227"/>
      <c r="BB28" s="227"/>
      <c r="BC28" s="229"/>
      <c r="BD28" s="104"/>
      <c r="BE28" s="104"/>
      <c r="BF28" s="104"/>
      <c r="BG28" s="104"/>
      <c r="BH28" s="230"/>
      <c r="BI28" s="104"/>
      <c r="BJ28" s="223"/>
    </row>
    <row r="29" ht="12.75" customHeight="1">
      <c r="A29" s="105" t="s">
        <v>226</v>
      </c>
      <c r="B29" s="217" t="s">
        <v>227</v>
      </c>
      <c r="C29" s="218" t="s">
        <v>212</v>
      </c>
      <c r="D29" s="233">
        <v>1.0</v>
      </c>
      <c r="E29" s="233">
        <v>1.0</v>
      </c>
      <c r="F29" s="233">
        <v>1.0</v>
      </c>
      <c r="G29" s="233">
        <v>1.0</v>
      </c>
      <c r="H29" s="233">
        <v>1.0</v>
      </c>
      <c r="I29" s="233">
        <v>1.0</v>
      </c>
      <c r="J29" s="233">
        <v>1.0</v>
      </c>
      <c r="K29" s="233">
        <v>1.0</v>
      </c>
      <c r="L29" s="233">
        <v>1.0</v>
      </c>
      <c r="M29" s="233">
        <v>1.0</v>
      </c>
      <c r="N29" s="233">
        <v>1.0</v>
      </c>
      <c r="O29" s="233">
        <v>1.0</v>
      </c>
      <c r="P29" s="233">
        <v>1.0</v>
      </c>
      <c r="Q29" s="233">
        <v>1.0</v>
      </c>
      <c r="R29" s="233">
        <v>1.0</v>
      </c>
      <c r="S29" s="233"/>
      <c r="T29" s="233"/>
      <c r="U29" s="227"/>
      <c r="V29" s="227"/>
      <c r="W29" s="233">
        <v>1.0</v>
      </c>
      <c r="X29" s="233">
        <v>1.0</v>
      </c>
      <c r="Y29" s="233">
        <v>1.0</v>
      </c>
      <c r="Z29" s="233">
        <v>1.0</v>
      </c>
      <c r="AA29" s="233">
        <v>1.0</v>
      </c>
      <c r="AB29" s="233">
        <v>1.0</v>
      </c>
      <c r="AC29" s="233">
        <v>1.0</v>
      </c>
      <c r="AD29" s="233">
        <v>1.0</v>
      </c>
      <c r="AE29" s="233">
        <v>1.0</v>
      </c>
      <c r="AF29" s="233">
        <v>1.0</v>
      </c>
      <c r="AG29" s="233">
        <v>1.0</v>
      </c>
      <c r="AH29" s="233">
        <v>1.0</v>
      </c>
      <c r="AI29" s="233">
        <v>1.0</v>
      </c>
      <c r="AJ29" s="233">
        <v>1.0</v>
      </c>
      <c r="AK29" s="233">
        <v>1.0</v>
      </c>
      <c r="AL29" s="233">
        <v>1.0</v>
      </c>
      <c r="AM29" s="233">
        <v>1.0</v>
      </c>
      <c r="AN29" s="233">
        <v>1.0</v>
      </c>
      <c r="AO29" s="233">
        <v>1.0</v>
      </c>
      <c r="AP29" s="233">
        <v>1.0</v>
      </c>
      <c r="AQ29" s="233">
        <v>1.0</v>
      </c>
      <c r="AR29" s="233"/>
      <c r="AS29" s="220"/>
      <c r="AT29" s="228"/>
      <c r="AU29" s="227"/>
      <c r="AV29" s="227"/>
      <c r="AW29" s="227"/>
      <c r="AX29" s="227"/>
      <c r="AY29" s="227"/>
      <c r="AZ29" s="227"/>
      <c r="BA29" s="227"/>
      <c r="BB29" s="227"/>
      <c r="BC29" s="229"/>
      <c r="BD29" s="104"/>
      <c r="BE29" s="104"/>
      <c r="BF29" s="104"/>
      <c r="BG29" s="104"/>
      <c r="BH29" s="230"/>
      <c r="BI29" s="104"/>
      <c r="BJ29" s="223"/>
    </row>
    <row r="30" ht="12.75" customHeight="1">
      <c r="A30" s="105"/>
      <c r="B30" s="217"/>
      <c r="C30" s="225" t="s">
        <v>213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27"/>
      <c r="V30" s="22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20"/>
      <c r="AT30" s="228"/>
      <c r="AU30" s="227"/>
      <c r="AV30" s="227"/>
      <c r="AW30" s="227"/>
      <c r="AX30" s="227"/>
      <c r="AY30" s="227"/>
      <c r="AZ30" s="227"/>
      <c r="BA30" s="227"/>
      <c r="BB30" s="227"/>
      <c r="BC30" s="229"/>
      <c r="BD30" s="104"/>
      <c r="BE30" s="104"/>
      <c r="BF30" s="104"/>
      <c r="BG30" s="104"/>
      <c r="BH30" s="230"/>
      <c r="BI30" s="104"/>
      <c r="BJ30" s="223"/>
    </row>
    <row r="31" ht="12.75" customHeight="1">
      <c r="A31" s="105" t="s">
        <v>228</v>
      </c>
      <c r="B31" s="217" t="s">
        <v>229</v>
      </c>
      <c r="C31" s="218" t="s">
        <v>212</v>
      </c>
      <c r="D31" s="233">
        <v>2.0</v>
      </c>
      <c r="E31" s="233">
        <v>2.0</v>
      </c>
      <c r="F31" s="233">
        <v>2.0</v>
      </c>
      <c r="G31" s="233">
        <v>2.0</v>
      </c>
      <c r="H31" s="233">
        <v>2.0</v>
      </c>
      <c r="I31" s="233">
        <v>2.0</v>
      </c>
      <c r="J31" s="233">
        <v>2.0</v>
      </c>
      <c r="K31" s="233">
        <v>2.0</v>
      </c>
      <c r="L31" s="233">
        <v>2.0</v>
      </c>
      <c r="M31" s="233">
        <v>2.0</v>
      </c>
      <c r="N31" s="233">
        <v>2.0</v>
      </c>
      <c r="O31" s="233">
        <v>2.0</v>
      </c>
      <c r="P31" s="233">
        <v>2.0</v>
      </c>
      <c r="Q31" s="233">
        <v>2.0</v>
      </c>
      <c r="R31" s="233">
        <v>2.0</v>
      </c>
      <c r="S31" s="233">
        <v>2.0</v>
      </c>
      <c r="T31" s="233">
        <v>2.0</v>
      </c>
      <c r="U31" s="227"/>
      <c r="V31" s="227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20"/>
      <c r="AT31" s="228"/>
      <c r="AU31" s="227"/>
      <c r="AV31" s="227"/>
      <c r="AW31" s="227"/>
      <c r="AX31" s="227"/>
      <c r="AY31" s="227"/>
      <c r="AZ31" s="227"/>
      <c r="BA31" s="227"/>
      <c r="BB31" s="227"/>
      <c r="BC31" s="229"/>
      <c r="BD31" s="104"/>
      <c r="BE31" s="104"/>
      <c r="BF31" s="104"/>
      <c r="BG31" s="104"/>
      <c r="BH31" s="230"/>
      <c r="BI31" s="104"/>
      <c r="BJ31" s="223"/>
    </row>
    <row r="32" ht="12.75" customHeight="1">
      <c r="A32" s="105"/>
      <c r="B32" s="232"/>
      <c r="C32" s="225" t="s">
        <v>213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7"/>
      <c r="V32" s="227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0"/>
      <c r="AT32" s="228"/>
      <c r="AU32" s="227"/>
      <c r="AV32" s="227"/>
      <c r="AW32" s="227"/>
      <c r="AX32" s="227"/>
      <c r="AY32" s="227"/>
      <c r="AZ32" s="227"/>
      <c r="BA32" s="227"/>
      <c r="BB32" s="227"/>
      <c r="BC32" s="229"/>
      <c r="BD32" s="104"/>
      <c r="BE32" s="104"/>
      <c r="BF32" s="104"/>
      <c r="BG32" s="104"/>
      <c r="BH32" s="230"/>
      <c r="BI32" s="104"/>
      <c r="BJ32" s="216"/>
    </row>
    <row r="33" ht="12.75" customHeight="1">
      <c r="A33" s="234" t="str">
        <f t="shared" ref="A33:B33" si="4">'[1]ТЕХНОЛОГИИЯ МАШИНОСТРОЕНИЯ'!A17</f>
        <v>#REF!</v>
      </c>
      <c r="B33" s="234" t="str">
        <f t="shared" si="4"/>
        <v>#REF!</v>
      </c>
      <c r="C33" s="235" t="s">
        <v>212</v>
      </c>
      <c r="D33" s="236">
        <f t="shared" ref="D33:T33" si="5">D35+D37+D39+D41</f>
        <v>11</v>
      </c>
      <c r="E33" s="236">
        <f t="shared" si="5"/>
        <v>11</v>
      </c>
      <c r="F33" s="236">
        <f t="shared" si="5"/>
        <v>12</v>
      </c>
      <c r="G33" s="236">
        <f t="shared" si="5"/>
        <v>12</v>
      </c>
      <c r="H33" s="236">
        <f t="shared" si="5"/>
        <v>12</v>
      </c>
      <c r="I33" s="236">
        <f t="shared" si="5"/>
        <v>12</v>
      </c>
      <c r="J33" s="236">
        <f t="shared" si="5"/>
        <v>12</v>
      </c>
      <c r="K33" s="236">
        <f t="shared" si="5"/>
        <v>12</v>
      </c>
      <c r="L33" s="236">
        <f t="shared" si="5"/>
        <v>12</v>
      </c>
      <c r="M33" s="236">
        <f t="shared" si="5"/>
        <v>12</v>
      </c>
      <c r="N33" s="236">
        <f t="shared" si="5"/>
        <v>12</v>
      </c>
      <c r="O33" s="236">
        <f t="shared" si="5"/>
        <v>12</v>
      </c>
      <c r="P33" s="236">
        <f t="shared" si="5"/>
        <v>12</v>
      </c>
      <c r="Q33" s="236">
        <f t="shared" si="5"/>
        <v>13</v>
      </c>
      <c r="R33" s="236">
        <f t="shared" si="5"/>
        <v>13</v>
      </c>
      <c r="S33" s="236">
        <f t="shared" si="5"/>
        <v>14</v>
      </c>
      <c r="T33" s="236">
        <f t="shared" si="5"/>
        <v>14</v>
      </c>
      <c r="U33" s="227"/>
      <c r="V33" s="227"/>
      <c r="W33" s="236">
        <f t="shared" ref="W33:AT33" si="6">W35+W37+W39+W41</f>
        <v>13</v>
      </c>
      <c r="X33" s="236">
        <f t="shared" si="6"/>
        <v>13</v>
      </c>
      <c r="Y33" s="236">
        <f t="shared" si="6"/>
        <v>13</v>
      </c>
      <c r="Z33" s="236">
        <f t="shared" si="6"/>
        <v>13</v>
      </c>
      <c r="AA33" s="236">
        <f t="shared" si="6"/>
        <v>13</v>
      </c>
      <c r="AB33" s="236">
        <f t="shared" si="6"/>
        <v>13</v>
      </c>
      <c r="AC33" s="236">
        <f t="shared" si="6"/>
        <v>13</v>
      </c>
      <c r="AD33" s="236">
        <f t="shared" si="6"/>
        <v>13</v>
      </c>
      <c r="AE33" s="236">
        <f t="shared" si="6"/>
        <v>13</v>
      </c>
      <c r="AF33" s="236">
        <f t="shared" si="6"/>
        <v>13</v>
      </c>
      <c r="AG33" s="236">
        <f t="shared" si="6"/>
        <v>13</v>
      </c>
      <c r="AH33" s="236">
        <f t="shared" si="6"/>
        <v>13</v>
      </c>
      <c r="AI33" s="236">
        <f t="shared" si="6"/>
        <v>13</v>
      </c>
      <c r="AJ33" s="236">
        <f t="shared" si="6"/>
        <v>13</v>
      </c>
      <c r="AK33" s="236">
        <f t="shared" si="6"/>
        <v>13</v>
      </c>
      <c r="AL33" s="236">
        <f t="shared" si="6"/>
        <v>13</v>
      </c>
      <c r="AM33" s="236">
        <f t="shared" si="6"/>
        <v>14</v>
      </c>
      <c r="AN33" s="236">
        <f t="shared" si="6"/>
        <v>14</v>
      </c>
      <c r="AO33" s="236">
        <f t="shared" si="6"/>
        <v>15</v>
      </c>
      <c r="AP33" s="236">
        <f t="shared" si="6"/>
        <v>15</v>
      </c>
      <c r="AQ33" s="236">
        <f t="shared" si="6"/>
        <v>15</v>
      </c>
      <c r="AR33" s="236">
        <f t="shared" si="6"/>
        <v>16</v>
      </c>
      <c r="AS33" s="228">
        <f t="shared" si="6"/>
        <v>0</v>
      </c>
      <c r="AT33" s="228">
        <f t="shared" si="6"/>
        <v>0</v>
      </c>
      <c r="AU33" s="227"/>
      <c r="AV33" s="227"/>
      <c r="AW33" s="227"/>
      <c r="AX33" s="227"/>
      <c r="AY33" s="227"/>
      <c r="AZ33" s="227"/>
      <c r="BA33" s="227"/>
      <c r="BB33" s="227"/>
      <c r="BC33" s="229"/>
      <c r="BD33" s="104"/>
      <c r="BE33" s="104"/>
      <c r="BF33" s="104"/>
      <c r="BG33" s="104"/>
      <c r="BH33" s="230"/>
      <c r="BI33" s="104"/>
      <c r="BJ33" s="237"/>
    </row>
    <row r="34" ht="12.75" customHeight="1">
      <c r="A34" s="217"/>
      <c r="B34" s="217"/>
      <c r="C34" s="225" t="s">
        <v>213</v>
      </c>
      <c r="D34" s="226">
        <f t="shared" ref="D34:T34" si="7">D36+D38+D42</f>
        <v>0</v>
      </c>
      <c r="E34" s="226">
        <f t="shared" si="7"/>
        <v>0</v>
      </c>
      <c r="F34" s="226">
        <f t="shared" si="7"/>
        <v>0</v>
      </c>
      <c r="G34" s="226">
        <f t="shared" si="7"/>
        <v>0</v>
      </c>
      <c r="H34" s="226">
        <f t="shared" si="7"/>
        <v>0</v>
      </c>
      <c r="I34" s="226">
        <f t="shared" si="7"/>
        <v>0</v>
      </c>
      <c r="J34" s="226">
        <f t="shared" si="7"/>
        <v>0</v>
      </c>
      <c r="K34" s="226">
        <f t="shared" si="7"/>
        <v>0</v>
      </c>
      <c r="L34" s="226">
        <f t="shared" si="7"/>
        <v>0</v>
      </c>
      <c r="M34" s="226">
        <f t="shared" si="7"/>
        <v>0</v>
      </c>
      <c r="N34" s="226">
        <f t="shared" si="7"/>
        <v>0</v>
      </c>
      <c r="O34" s="226">
        <f t="shared" si="7"/>
        <v>0</v>
      </c>
      <c r="P34" s="226">
        <f t="shared" si="7"/>
        <v>0</v>
      </c>
      <c r="Q34" s="226">
        <f t="shared" si="7"/>
        <v>0</v>
      </c>
      <c r="R34" s="226">
        <f t="shared" si="7"/>
        <v>0</v>
      </c>
      <c r="S34" s="226">
        <f t="shared" si="7"/>
        <v>0</v>
      </c>
      <c r="T34" s="226">
        <f t="shared" si="7"/>
        <v>0</v>
      </c>
      <c r="U34" s="227"/>
      <c r="V34" s="227"/>
      <c r="W34" s="226">
        <f t="shared" ref="W34:AT34" si="8">W36+W38+W42</f>
        <v>0</v>
      </c>
      <c r="X34" s="226">
        <f t="shared" si="8"/>
        <v>0</v>
      </c>
      <c r="Y34" s="226">
        <f t="shared" si="8"/>
        <v>0</v>
      </c>
      <c r="Z34" s="226">
        <f t="shared" si="8"/>
        <v>0</v>
      </c>
      <c r="AA34" s="226">
        <f t="shared" si="8"/>
        <v>0</v>
      </c>
      <c r="AB34" s="226">
        <f t="shared" si="8"/>
        <v>0</v>
      </c>
      <c r="AC34" s="226">
        <f t="shared" si="8"/>
        <v>0</v>
      </c>
      <c r="AD34" s="226">
        <f t="shared" si="8"/>
        <v>0</v>
      </c>
      <c r="AE34" s="226">
        <f t="shared" si="8"/>
        <v>0</v>
      </c>
      <c r="AF34" s="226">
        <f t="shared" si="8"/>
        <v>0</v>
      </c>
      <c r="AG34" s="226">
        <f t="shared" si="8"/>
        <v>0</v>
      </c>
      <c r="AH34" s="226">
        <f t="shared" si="8"/>
        <v>0</v>
      </c>
      <c r="AI34" s="226">
        <f t="shared" si="8"/>
        <v>0</v>
      </c>
      <c r="AJ34" s="226">
        <f t="shared" si="8"/>
        <v>0</v>
      </c>
      <c r="AK34" s="226">
        <f t="shared" si="8"/>
        <v>0</v>
      </c>
      <c r="AL34" s="226">
        <f t="shared" si="8"/>
        <v>0</v>
      </c>
      <c r="AM34" s="226">
        <f t="shared" si="8"/>
        <v>0</v>
      </c>
      <c r="AN34" s="226">
        <f t="shared" si="8"/>
        <v>0</v>
      </c>
      <c r="AO34" s="226">
        <f t="shared" si="8"/>
        <v>0</v>
      </c>
      <c r="AP34" s="226">
        <f t="shared" si="8"/>
        <v>0</v>
      </c>
      <c r="AQ34" s="226">
        <f t="shared" si="8"/>
        <v>0</v>
      </c>
      <c r="AR34" s="226">
        <f t="shared" si="8"/>
        <v>0</v>
      </c>
      <c r="AS34" s="228">
        <f t="shared" si="8"/>
        <v>0</v>
      </c>
      <c r="AT34" s="228">
        <f t="shared" si="8"/>
        <v>0</v>
      </c>
      <c r="AU34" s="227"/>
      <c r="AV34" s="227"/>
      <c r="AW34" s="227"/>
      <c r="AX34" s="227"/>
      <c r="AY34" s="227"/>
      <c r="AZ34" s="227"/>
      <c r="BA34" s="227"/>
      <c r="BB34" s="227"/>
      <c r="BC34" s="229"/>
      <c r="BD34" s="104"/>
      <c r="BE34" s="104"/>
      <c r="BF34" s="104"/>
      <c r="BG34" s="104"/>
      <c r="BH34" s="230"/>
      <c r="BI34" s="104"/>
      <c r="BJ34" s="216"/>
    </row>
    <row r="35" ht="19.5" customHeight="1">
      <c r="A35" s="217" t="str">
        <f>'[1]ТЕХНОЛОГИИЯ МАШИНОСТРОЕНИЯ'!A18</f>
        <v>#REF!</v>
      </c>
      <c r="B35" s="217" t="s">
        <v>67</v>
      </c>
      <c r="C35" s="218" t="s">
        <v>212</v>
      </c>
      <c r="D35" s="219">
        <v>5.0</v>
      </c>
      <c r="E35" s="219">
        <v>5.0</v>
      </c>
      <c r="F35" s="219">
        <v>6.0</v>
      </c>
      <c r="G35" s="219">
        <v>6.0</v>
      </c>
      <c r="H35" s="219">
        <v>6.0</v>
      </c>
      <c r="I35" s="219">
        <v>6.0</v>
      </c>
      <c r="J35" s="219">
        <v>6.0</v>
      </c>
      <c r="K35" s="219">
        <v>6.0</v>
      </c>
      <c r="L35" s="219">
        <v>6.0</v>
      </c>
      <c r="M35" s="219">
        <v>6.0</v>
      </c>
      <c r="N35" s="219">
        <v>5.0</v>
      </c>
      <c r="O35" s="219">
        <v>6.0</v>
      </c>
      <c r="P35" s="219">
        <v>6.0</v>
      </c>
      <c r="Q35" s="219">
        <v>6.0</v>
      </c>
      <c r="R35" s="219">
        <v>6.0</v>
      </c>
      <c r="S35" s="219">
        <v>6.0</v>
      </c>
      <c r="T35" s="219">
        <v>6.0</v>
      </c>
      <c r="U35" s="227"/>
      <c r="V35" s="227"/>
      <c r="W35" s="219">
        <v>6.0</v>
      </c>
      <c r="X35" s="219">
        <v>6.0</v>
      </c>
      <c r="Y35" s="219">
        <v>6.0</v>
      </c>
      <c r="Z35" s="219">
        <v>6.0</v>
      </c>
      <c r="AA35" s="219">
        <v>6.0</v>
      </c>
      <c r="AB35" s="219">
        <v>6.0</v>
      </c>
      <c r="AC35" s="219">
        <v>6.0</v>
      </c>
      <c r="AD35" s="219">
        <v>6.0</v>
      </c>
      <c r="AE35" s="219">
        <v>6.0</v>
      </c>
      <c r="AF35" s="219">
        <v>6.0</v>
      </c>
      <c r="AG35" s="219">
        <v>6.0</v>
      </c>
      <c r="AH35" s="219">
        <v>6.0</v>
      </c>
      <c r="AI35" s="219">
        <v>6.0</v>
      </c>
      <c r="AJ35" s="219">
        <v>6.0</v>
      </c>
      <c r="AK35" s="219">
        <v>6.0</v>
      </c>
      <c r="AL35" s="219">
        <v>6.0</v>
      </c>
      <c r="AM35" s="219">
        <v>6.0</v>
      </c>
      <c r="AN35" s="219">
        <v>6.0</v>
      </c>
      <c r="AO35" s="219">
        <v>6.0</v>
      </c>
      <c r="AP35" s="219">
        <v>7.0</v>
      </c>
      <c r="AQ35" s="219">
        <v>7.0</v>
      </c>
      <c r="AR35" s="219">
        <v>7.0</v>
      </c>
      <c r="AS35" s="220"/>
      <c r="AT35" s="220"/>
      <c r="AU35" s="227"/>
      <c r="AV35" s="227"/>
      <c r="AW35" s="227"/>
      <c r="AX35" s="227"/>
      <c r="AY35" s="227"/>
      <c r="AZ35" s="227"/>
      <c r="BA35" s="227"/>
      <c r="BB35" s="227"/>
      <c r="BC35" s="229"/>
      <c r="BD35" s="104"/>
      <c r="BE35" s="104"/>
      <c r="BF35" s="104"/>
      <c r="BG35" s="104"/>
      <c r="BH35" s="104"/>
      <c r="BI35" s="104"/>
      <c r="BJ35" s="223"/>
    </row>
    <row r="36" ht="12.75" customHeight="1">
      <c r="A36" s="232"/>
      <c r="B36" s="232"/>
      <c r="C36" s="225" t="s">
        <v>213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7"/>
      <c r="V36" s="227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8"/>
      <c r="AT36" s="228"/>
      <c r="AU36" s="227"/>
      <c r="AV36" s="227"/>
      <c r="AW36" s="227"/>
      <c r="AX36" s="227"/>
      <c r="AY36" s="227"/>
      <c r="AZ36" s="227"/>
      <c r="BA36" s="227"/>
      <c r="BB36" s="227"/>
      <c r="BC36" s="229"/>
      <c r="BD36" s="104"/>
      <c r="BE36" s="104"/>
      <c r="BF36" s="104"/>
      <c r="BG36" s="104"/>
      <c r="BH36" s="230"/>
      <c r="BI36" s="104"/>
      <c r="BJ36" s="216"/>
    </row>
    <row r="37" ht="21.75" customHeight="1">
      <c r="A37" s="217" t="str">
        <f t="shared" ref="A37:B37" si="9">'[1]ТЕХНОЛОГИИЯ МАШИНОСТРОЕНИЯ'!A19</f>
        <v>#REF!</v>
      </c>
      <c r="B37" s="217" t="str">
        <f t="shared" si="9"/>
        <v>#REF!</v>
      </c>
      <c r="C37" s="218" t="s">
        <v>212</v>
      </c>
      <c r="D37" s="219">
        <v>2.0</v>
      </c>
      <c r="E37" s="219">
        <v>2.0</v>
      </c>
      <c r="F37" s="219">
        <v>2.0</v>
      </c>
      <c r="G37" s="219">
        <v>2.0</v>
      </c>
      <c r="H37" s="219">
        <v>2.0</v>
      </c>
      <c r="I37" s="219">
        <v>2.0</v>
      </c>
      <c r="J37" s="219">
        <v>2.0</v>
      </c>
      <c r="K37" s="219">
        <v>2.0</v>
      </c>
      <c r="L37" s="219">
        <v>2.0</v>
      </c>
      <c r="M37" s="219">
        <v>2.0</v>
      </c>
      <c r="N37" s="219">
        <v>2.0</v>
      </c>
      <c r="O37" s="219">
        <v>2.0</v>
      </c>
      <c r="P37" s="219">
        <v>2.0</v>
      </c>
      <c r="Q37" s="219">
        <v>2.0</v>
      </c>
      <c r="R37" s="219">
        <v>2.0</v>
      </c>
      <c r="S37" s="219">
        <v>2.0</v>
      </c>
      <c r="T37" s="219">
        <v>2.0</v>
      </c>
      <c r="U37" s="221"/>
      <c r="V37" s="221"/>
      <c r="W37" s="219">
        <v>3.0</v>
      </c>
      <c r="X37" s="219">
        <v>3.0</v>
      </c>
      <c r="Y37" s="219">
        <v>3.0</v>
      </c>
      <c r="Z37" s="219">
        <v>3.0</v>
      </c>
      <c r="AA37" s="219">
        <v>3.0</v>
      </c>
      <c r="AB37" s="219">
        <v>3.0</v>
      </c>
      <c r="AC37" s="219">
        <v>3.0</v>
      </c>
      <c r="AD37" s="219">
        <v>3.0</v>
      </c>
      <c r="AE37" s="219">
        <v>3.0</v>
      </c>
      <c r="AF37" s="219">
        <v>3.0</v>
      </c>
      <c r="AG37" s="219">
        <v>3.0</v>
      </c>
      <c r="AH37" s="219">
        <v>3.0</v>
      </c>
      <c r="AI37" s="219">
        <v>3.0</v>
      </c>
      <c r="AJ37" s="219">
        <v>3.0</v>
      </c>
      <c r="AK37" s="219">
        <v>3.0</v>
      </c>
      <c r="AL37" s="219">
        <v>3.0</v>
      </c>
      <c r="AM37" s="219">
        <v>3.0</v>
      </c>
      <c r="AN37" s="219">
        <v>3.0</v>
      </c>
      <c r="AO37" s="219">
        <v>3.0</v>
      </c>
      <c r="AP37" s="219">
        <v>3.0</v>
      </c>
      <c r="AQ37" s="219">
        <v>3.0</v>
      </c>
      <c r="AR37" s="219">
        <v>3.0</v>
      </c>
      <c r="AS37" s="220"/>
      <c r="AT37" s="220"/>
      <c r="AU37" s="227"/>
      <c r="AV37" s="227"/>
      <c r="AW37" s="227"/>
      <c r="AX37" s="227"/>
      <c r="AY37" s="227"/>
      <c r="AZ37" s="227"/>
      <c r="BA37" s="227"/>
      <c r="BB37" s="227"/>
      <c r="BC37" s="229"/>
      <c r="BD37" s="104"/>
      <c r="BE37" s="104"/>
      <c r="BF37" s="104"/>
      <c r="BG37" s="104"/>
      <c r="BH37" s="104"/>
      <c r="BI37" s="104"/>
      <c r="BJ37" s="223"/>
    </row>
    <row r="38" ht="12.75" customHeight="1">
      <c r="A38" s="232"/>
      <c r="B38" s="232"/>
      <c r="C38" s="225" t="s">
        <v>213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7"/>
      <c r="V38" s="227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8"/>
      <c r="AT38" s="228"/>
      <c r="AU38" s="227"/>
      <c r="AV38" s="227"/>
      <c r="AW38" s="227"/>
      <c r="AX38" s="227"/>
      <c r="AY38" s="227"/>
      <c r="AZ38" s="227"/>
      <c r="BA38" s="227"/>
      <c r="BB38" s="227"/>
      <c r="BC38" s="229"/>
      <c r="BD38" s="104"/>
      <c r="BE38" s="104"/>
      <c r="BF38" s="104"/>
      <c r="BG38" s="104"/>
      <c r="BH38" s="230"/>
      <c r="BI38" s="104"/>
      <c r="BJ38" s="216"/>
    </row>
    <row r="39" ht="12.75" customHeight="1">
      <c r="A39" s="217" t="str">
        <f t="shared" ref="A39:B39" si="10">'[1]ТЕХНОЛОГИИЯ МАШИНОСТРОЕНИЯ'!A20</f>
        <v>#REF!</v>
      </c>
      <c r="B39" s="217" t="str">
        <f t="shared" si="10"/>
        <v>#REF!</v>
      </c>
      <c r="C39" s="218" t="s">
        <v>212</v>
      </c>
      <c r="D39" s="219">
        <v>4.0</v>
      </c>
      <c r="E39" s="219">
        <v>4.0</v>
      </c>
      <c r="F39" s="219">
        <v>4.0</v>
      </c>
      <c r="G39" s="219">
        <v>4.0</v>
      </c>
      <c r="H39" s="219">
        <v>4.0</v>
      </c>
      <c r="I39" s="219">
        <v>4.0</v>
      </c>
      <c r="J39" s="219">
        <v>4.0</v>
      </c>
      <c r="K39" s="219">
        <v>4.0</v>
      </c>
      <c r="L39" s="219">
        <v>4.0</v>
      </c>
      <c r="M39" s="219">
        <v>4.0</v>
      </c>
      <c r="N39" s="219">
        <v>5.0</v>
      </c>
      <c r="O39" s="219">
        <v>4.0</v>
      </c>
      <c r="P39" s="219">
        <v>4.0</v>
      </c>
      <c r="Q39" s="219">
        <v>5.0</v>
      </c>
      <c r="R39" s="219">
        <v>5.0</v>
      </c>
      <c r="S39" s="219">
        <v>6.0</v>
      </c>
      <c r="T39" s="219">
        <v>6.0</v>
      </c>
      <c r="U39" s="227"/>
      <c r="V39" s="227"/>
      <c r="W39" s="219">
        <v>2.0</v>
      </c>
      <c r="X39" s="219">
        <v>2.0</v>
      </c>
      <c r="Y39" s="219">
        <v>2.0</v>
      </c>
      <c r="Z39" s="219">
        <v>2.0</v>
      </c>
      <c r="AA39" s="219">
        <v>2.0</v>
      </c>
      <c r="AB39" s="219">
        <v>2.0</v>
      </c>
      <c r="AC39" s="219">
        <v>2.0</v>
      </c>
      <c r="AD39" s="219">
        <v>2.0</v>
      </c>
      <c r="AE39" s="219">
        <v>2.0</v>
      </c>
      <c r="AF39" s="219">
        <v>2.0</v>
      </c>
      <c r="AG39" s="219">
        <v>2.0</v>
      </c>
      <c r="AH39" s="219">
        <v>2.0</v>
      </c>
      <c r="AI39" s="219">
        <v>2.0</v>
      </c>
      <c r="AJ39" s="219">
        <v>2.0</v>
      </c>
      <c r="AK39" s="219">
        <v>2.0</v>
      </c>
      <c r="AL39" s="219">
        <v>2.0</v>
      </c>
      <c r="AM39" s="219">
        <v>2.0</v>
      </c>
      <c r="AN39" s="219">
        <v>2.0</v>
      </c>
      <c r="AO39" s="219">
        <v>2.0</v>
      </c>
      <c r="AP39" s="219">
        <v>2.0</v>
      </c>
      <c r="AQ39" s="219">
        <v>3.0</v>
      </c>
      <c r="AR39" s="219">
        <v>3.0</v>
      </c>
      <c r="AS39" s="220"/>
      <c r="AT39" s="220"/>
      <c r="AU39" s="227"/>
      <c r="AV39" s="227"/>
      <c r="AW39" s="227"/>
      <c r="AX39" s="227"/>
      <c r="AY39" s="227"/>
      <c r="AZ39" s="227"/>
      <c r="BA39" s="227"/>
      <c r="BB39" s="227"/>
      <c r="BC39" s="229"/>
      <c r="BD39" s="104"/>
      <c r="BE39" s="104"/>
      <c r="BF39" s="104"/>
      <c r="BG39" s="104"/>
      <c r="BH39" s="104"/>
      <c r="BI39" s="104"/>
      <c r="BJ39" s="223"/>
    </row>
    <row r="40" ht="12.75" customHeight="1">
      <c r="A40" s="217"/>
      <c r="B40" s="217"/>
      <c r="C40" s="225" t="s">
        <v>213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27"/>
      <c r="V40" s="227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20"/>
      <c r="AT40" s="220"/>
      <c r="AU40" s="227"/>
      <c r="AV40" s="227"/>
      <c r="AW40" s="227"/>
      <c r="AX40" s="227"/>
      <c r="AY40" s="227"/>
      <c r="AZ40" s="227"/>
      <c r="BA40" s="227"/>
      <c r="BB40" s="227"/>
      <c r="BC40" s="229"/>
      <c r="BD40" s="104"/>
      <c r="BE40" s="104"/>
      <c r="BF40" s="104"/>
      <c r="BG40" s="104"/>
      <c r="BH40" s="104"/>
      <c r="BI40" s="104"/>
      <c r="BJ40" s="223"/>
    </row>
    <row r="41" ht="12.75" customHeight="1">
      <c r="A41" s="217" t="s">
        <v>74</v>
      </c>
      <c r="B41" s="217" t="s">
        <v>230</v>
      </c>
      <c r="C41" s="218" t="s">
        <v>212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27"/>
      <c r="V41" s="227"/>
      <c r="W41" s="219">
        <v>2.0</v>
      </c>
      <c r="X41" s="219">
        <v>2.0</v>
      </c>
      <c r="Y41" s="219">
        <v>2.0</v>
      </c>
      <c r="Z41" s="219">
        <v>2.0</v>
      </c>
      <c r="AA41" s="219">
        <v>2.0</v>
      </c>
      <c r="AB41" s="219">
        <v>2.0</v>
      </c>
      <c r="AC41" s="219">
        <v>2.0</v>
      </c>
      <c r="AD41" s="219">
        <v>2.0</v>
      </c>
      <c r="AE41" s="219">
        <v>2.0</v>
      </c>
      <c r="AF41" s="219">
        <v>2.0</v>
      </c>
      <c r="AG41" s="219">
        <v>2.0</v>
      </c>
      <c r="AH41" s="219">
        <v>2.0</v>
      </c>
      <c r="AI41" s="219">
        <v>2.0</v>
      </c>
      <c r="AJ41" s="219">
        <v>2.0</v>
      </c>
      <c r="AK41" s="219">
        <v>2.0</v>
      </c>
      <c r="AL41" s="219">
        <v>2.0</v>
      </c>
      <c r="AM41" s="219">
        <v>3.0</v>
      </c>
      <c r="AN41" s="219">
        <v>3.0</v>
      </c>
      <c r="AO41" s="219">
        <v>4.0</v>
      </c>
      <c r="AP41" s="219">
        <v>3.0</v>
      </c>
      <c r="AQ41" s="219">
        <v>2.0</v>
      </c>
      <c r="AR41" s="219">
        <v>3.0</v>
      </c>
      <c r="AS41" s="220"/>
      <c r="AT41" s="220"/>
      <c r="AU41" s="227"/>
      <c r="AV41" s="227"/>
      <c r="AW41" s="227"/>
      <c r="AX41" s="227"/>
      <c r="AY41" s="227"/>
      <c r="AZ41" s="227"/>
      <c r="BA41" s="227"/>
      <c r="BB41" s="227"/>
      <c r="BC41" s="229"/>
      <c r="BD41" s="104"/>
      <c r="BE41" s="104"/>
      <c r="BF41" s="104"/>
      <c r="BG41" s="104"/>
      <c r="BH41" s="104"/>
      <c r="BI41" s="104"/>
      <c r="BJ41" s="223"/>
    </row>
    <row r="42" ht="12.75" customHeight="1">
      <c r="A42" s="232"/>
      <c r="B42" s="232"/>
      <c r="C42" s="225" t="s">
        <v>213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7"/>
      <c r="V42" s="227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0"/>
      <c r="AT42" s="228"/>
      <c r="AU42" s="227"/>
      <c r="AV42" s="227"/>
      <c r="AW42" s="227"/>
      <c r="AX42" s="227"/>
      <c r="AY42" s="227"/>
      <c r="AZ42" s="227"/>
      <c r="BA42" s="227"/>
      <c r="BB42" s="227"/>
      <c r="BC42" s="229"/>
      <c r="BD42" s="104"/>
      <c r="BE42" s="104"/>
      <c r="BF42" s="104"/>
      <c r="BG42" s="104"/>
      <c r="BH42" s="230"/>
      <c r="BI42" s="104"/>
      <c r="BJ42" s="216"/>
    </row>
    <row r="43" ht="33.75" customHeight="1">
      <c r="A43" s="234" t="str">
        <f t="shared" ref="A43:B43" si="11">'[1]ТЕХНОЛОГИИЯ МАШИНОСТРОЕНИЯ'!A21</f>
        <v>#REF!</v>
      </c>
      <c r="B43" s="234" t="str">
        <f t="shared" si="11"/>
        <v>#REF!</v>
      </c>
      <c r="C43" s="238" t="s">
        <v>212</v>
      </c>
      <c r="D43" s="238">
        <f t="shared" ref="D43:T43" si="12">D45+D47+D49+D51+D53</f>
        <v>0</v>
      </c>
      <c r="E43" s="238">
        <f t="shared" si="12"/>
        <v>0</v>
      </c>
      <c r="F43" s="238">
        <f t="shared" si="12"/>
        <v>0</v>
      </c>
      <c r="G43" s="238">
        <f t="shared" si="12"/>
        <v>0</v>
      </c>
      <c r="H43" s="238">
        <f t="shared" si="12"/>
        <v>0</v>
      </c>
      <c r="I43" s="238">
        <f t="shared" si="12"/>
        <v>0</v>
      </c>
      <c r="J43" s="238">
        <f t="shared" si="12"/>
        <v>0</v>
      </c>
      <c r="K43" s="238">
        <f t="shared" si="12"/>
        <v>0</v>
      </c>
      <c r="L43" s="238">
        <f t="shared" si="12"/>
        <v>0</v>
      </c>
      <c r="M43" s="238">
        <f t="shared" si="12"/>
        <v>0</v>
      </c>
      <c r="N43" s="238">
        <f t="shared" si="12"/>
        <v>0</v>
      </c>
      <c r="O43" s="238">
        <f t="shared" si="12"/>
        <v>0</v>
      </c>
      <c r="P43" s="238">
        <f t="shared" si="12"/>
        <v>0</v>
      </c>
      <c r="Q43" s="238">
        <f t="shared" si="12"/>
        <v>0</v>
      </c>
      <c r="R43" s="238">
        <f t="shared" si="12"/>
        <v>0</v>
      </c>
      <c r="S43" s="238">
        <f t="shared" si="12"/>
        <v>0</v>
      </c>
      <c r="T43" s="238">
        <f t="shared" si="12"/>
        <v>0</v>
      </c>
      <c r="U43" s="227"/>
      <c r="V43" s="227"/>
      <c r="W43" s="238">
        <f t="shared" ref="W43:AR43" si="13">W45+W47+W49+W51+W53</f>
        <v>0</v>
      </c>
      <c r="X43" s="238">
        <f t="shared" si="13"/>
        <v>0</v>
      </c>
      <c r="Y43" s="238">
        <f t="shared" si="13"/>
        <v>0</v>
      </c>
      <c r="Z43" s="238">
        <f t="shared" si="13"/>
        <v>0</v>
      </c>
      <c r="AA43" s="238">
        <f t="shared" si="13"/>
        <v>0</v>
      </c>
      <c r="AB43" s="238">
        <f t="shared" si="13"/>
        <v>0</v>
      </c>
      <c r="AC43" s="238">
        <f t="shared" si="13"/>
        <v>0</v>
      </c>
      <c r="AD43" s="238">
        <f t="shared" si="13"/>
        <v>0</v>
      </c>
      <c r="AE43" s="238">
        <f t="shared" si="13"/>
        <v>0</v>
      </c>
      <c r="AF43" s="238">
        <f t="shared" si="13"/>
        <v>0</v>
      </c>
      <c r="AG43" s="238">
        <f t="shared" si="13"/>
        <v>0</v>
      </c>
      <c r="AH43" s="238">
        <f t="shared" si="13"/>
        <v>0</v>
      </c>
      <c r="AI43" s="238">
        <f t="shared" si="13"/>
        <v>0</v>
      </c>
      <c r="AJ43" s="238">
        <f t="shared" si="13"/>
        <v>0</v>
      </c>
      <c r="AK43" s="238">
        <f t="shared" si="13"/>
        <v>0</v>
      </c>
      <c r="AL43" s="238">
        <f t="shared" si="13"/>
        <v>0</v>
      </c>
      <c r="AM43" s="238">
        <f t="shared" si="13"/>
        <v>0</v>
      </c>
      <c r="AN43" s="238">
        <f t="shared" si="13"/>
        <v>0</v>
      </c>
      <c r="AO43" s="238">
        <f t="shared" si="13"/>
        <v>0</v>
      </c>
      <c r="AP43" s="238">
        <f t="shared" si="13"/>
        <v>0</v>
      </c>
      <c r="AQ43" s="238">
        <f t="shared" si="13"/>
        <v>0</v>
      </c>
      <c r="AR43" s="238">
        <f t="shared" si="13"/>
        <v>0</v>
      </c>
      <c r="AS43" s="220">
        <f t="shared" ref="AS43:AT43" si="14">AS45+AS47+AS51+AS53</f>
        <v>0</v>
      </c>
      <c r="AT43" s="220">
        <f t="shared" si="14"/>
        <v>0</v>
      </c>
      <c r="AU43" s="227"/>
      <c r="AV43" s="227"/>
      <c r="AW43" s="227"/>
      <c r="AX43" s="227"/>
      <c r="AY43" s="227"/>
      <c r="AZ43" s="227"/>
      <c r="BA43" s="227"/>
      <c r="BB43" s="227"/>
      <c r="BC43" s="229"/>
      <c r="BD43" s="104"/>
      <c r="BE43" s="104"/>
      <c r="BF43" s="104"/>
      <c r="BG43" s="104"/>
      <c r="BH43" s="104"/>
      <c r="BI43" s="104"/>
      <c r="BJ43" s="223"/>
    </row>
    <row r="44" ht="12.75" customHeight="1">
      <c r="A44" s="232"/>
      <c r="B44" s="232"/>
      <c r="C44" s="225" t="s">
        <v>213</v>
      </c>
      <c r="D44" s="226">
        <f t="shared" ref="D44:T44" si="15">D46+D48+D50+D52+D54</f>
        <v>0</v>
      </c>
      <c r="E44" s="226">
        <f t="shared" si="15"/>
        <v>0</v>
      </c>
      <c r="F44" s="226">
        <f t="shared" si="15"/>
        <v>0</v>
      </c>
      <c r="G44" s="226">
        <f t="shared" si="15"/>
        <v>0</v>
      </c>
      <c r="H44" s="226">
        <f t="shared" si="15"/>
        <v>0</v>
      </c>
      <c r="I44" s="226">
        <f t="shared" si="15"/>
        <v>0</v>
      </c>
      <c r="J44" s="226">
        <f t="shared" si="15"/>
        <v>0</v>
      </c>
      <c r="K44" s="226">
        <f t="shared" si="15"/>
        <v>0</v>
      </c>
      <c r="L44" s="226">
        <f t="shared" si="15"/>
        <v>0</v>
      </c>
      <c r="M44" s="226">
        <f t="shared" si="15"/>
        <v>0</v>
      </c>
      <c r="N44" s="226">
        <f t="shared" si="15"/>
        <v>0</v>
      </c>
      <c r="O44" s="226">
        <f t="shared" si="15"/>
        <v>0</v>
      </c>
      <c r="P44" s="226">
        <f t="shared" si="15"/>
        <v>0</v>
      </c>
      <c r="Q44" s="226">
        <f t="shared" si="15"/>
        <v>0</v>
      </c>
      <c r="R44" s="226">
        <f t="shared" si="15"/>
        <v>0</v>
      </c>
      <c r="S44" s="226">
        <f t="shared" si="15"/>
        <v>0</v>
      </c>
      <c r="T44" s="226">
        <f t="shared" si="15"/>
        <v>0</v>
      </c>
      <c r="U44" s="227"/>
      <c r="V44" s="227"/>
      <c r="W44" s="226">
        <f t="shared" ref="W44:AT44" si="16">W46+W48+W50+W52+W54</f>
        <v>0</v>
      </c>
      <c r="X44" s="226">
        <f t="shared" si="16"/>
        <v>0</v>
      </c>
      <c r="Y44" s="226">
        <f t="shared" si="16"/>
        <v>0</v>
      </c>
      <c r="Z44" s="226">
        <f t="shared" si="16"/>
        <v>0</v>
      </c>
      <c r="AA44" s="226">
        <f t="shared" si="16"/>
        <v>0</v>
      </c>
      <c r="AB44" s="226">
        <f t="shared" si="16"/>
        <v>0</v>
      </c>
      <c r="AC44" s="226">
        <f t="shared" si="16"/>
        <v>0</v>
      </c>
      <c r="AD44" s="226">
        <f t="shared" si="16"/>
        <v>0</v>
      </c>
      <c r="AE44" s="226">
        <f t="shared" si="16"/>
        <v>0</v>
      </c>
      <c r="AF44" s="226">
        <f t="shared" si="16"/>
        <v>0</v>
      </c>
      <c r="AG44" s="226">
        <f t="shared" si="16"/>
        <v>0</v>
      </c>
      <c r="AH44" s="226">
        <f t="shared" si="16"/>
        <v>0</v>
      </c>
      <c r="AI44" s="226">
        <f t="shared" si="16"/>
        <v>0</v>
      </c>
      <c r="AJ44" s="226">
        <f t="shared" si="16"/>
        <v>0</v>
      </c>
      <c r="AK44" s="226">
        <f t="shared" si="16"/>
        <v>0</v>
      </c>
      <c r="AL44" s="226">
        <f t="shared" si="16"/>
        <v>0</v>
      </c>
      <c r="AM44" s="226">
        <f t="shared" si="16"/>
        <v>0</v>
      </c>
      <c r="AN44" s="226">
        <f t="shared" si="16"/>
        <v>0</v>
      </c>
      <c r="AO44" s="226">
        <f t="shared" si="16"/>
        <v>0</v>
      </c>
      <c r="AP44" s="226">
        <f t="shared" si="16"/>
        <v>0</v>
      </c>
      <c r="AQ44" s="226">
        <f t="shared" si="16"/>
        <v>0</v>
      </c>
      <c r="AR44" s="226">
        <f t="shared" si="16"/>
        <v>0</v>
      </c>
      <c r="AS44" s="228">
        <f t="shared" si="16"/>
        <v>0</v>
      </c>
      <c r="AT44" s="228">
        <f t="shared" si="16"/>
        <v>0</v>
      </c>
      <c r="AU44" s="227"/>
      <c r="AV44" s="227"/>
      <c r="AW44" s="227"/>
      <c r="AX44" s="227"/>
      <c r="AY44" s="227"/>
      <c r="AZ44" s="227"/>
      <c r="BA44" s="227"/>
      <c r="BB44" s="227"/>
      <c r="BC44" s="229"/>
      <c r="BD44" s="104"/>
      <c r="BE44" s="104"/>
      <c r="BF44" s="104"/>
      <c r="BG44" s="104"/>
      <c r="BH44" s="230"/>
      <c r="BI44" s="104"/>
      <c r="BJ44" s="104"/>
    </row>
    <row r="45" ht="21.75" customHeight="1">
      <c r="A45" s="217" t="str">
        <f t="shared" ref="A45:B45" si="17">'[1]ТЕХНОЛОГИИЯ МАШИНОСТРОЕНИЯ'!A22</f>
        <v>#REF!</v>
      </c>
      <c r="B45" s="217" t="str">
        <f t="shared" si="17"/>
        <v>#REF!</v>
      </c>
      <c r="C45" s="218" t="s">
        <v>212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21"/>
      <c r="V45" s="221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20"/>
      <c r="AT45" s="220"/>
      <c r="AU45" s="221"/>
      <c r="AV45" s="221"/>
      <c r="AW45" s="221"/>
      <c r="AX45" s="221"/>
      <c r="AY45" s="221"/>
      <c r="AZ45" s="221"/>
      <c r="BA45" s="221"/>
      <c r="BB45" s="221"/>
      <c r="BC45" s="222"/>
      <c r="BD45" s="104"/>
      <c r="BE45" s="104"/>
      <c r="BF45" s="104"/>
      <c r="BG45" s="104"/>
      <c r="BH45" s="104"/>
      <c r="BI45" s="104"/>
      <c r="BJ45" s="223"/>
    </row>
    <row r="46" ht="12.75" customHeight="1">
      <c r="A46" s="105"/>
      <c r="B46" s="232"/>
      <c r="C46" s="225" t="s">
        <v>213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18"/>
      <c r="U46" s="227"/>
      <c r="V46" s="227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0"/>
      <c r="AT46" s="228"/>
      <c r="AU46" s="227"/>
      <c r="AV46" s="227"/>
      <c r="AW46" s="227"/>
      <c r="AX46" s="227"/>
      <c r="AY46" s="227"/>
      <c r="AZ46" s="227"/>
      <c r="BA46" s="227"/>
      <c r="BB46" s="227"/>
      <c r="BC46" s="229"/>
      <c r="BD46" s="104"/>
      <c r="BE46" s="104"/>
      <c r="BF46" s="104"/>
      <c r="BG46" s="104"/>
      <c r="BH46" s="230"/>
      <c r="BI46" s="104"/>
      <c r="BJ46" s="216"/>
    </row>
    <row r="47" ht="12.75" customHeight="1">
      <c r="A47" s="217" t="str">
        <f t="shared" ref="A47:B47" si="18">'[1]ТЕХНОЛОГИИЯ МАШИНОСТРОЕНИЯ'!A23</f>
        <v>#REF!</v>
      </c>
      <c r="B47" s="217" t="str">
        <f t="shared" si="18"/>
        <v>#REF!</v>
      </c>
      <c r="C47" s="218" t="s">
        <v>212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21"/>
      <c r="V47" s="221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20"/>
      <c r="AT47" s="220"/>
      <c r="AU47" s="221"/>
      <c r="AV47" s="221"/>
      <c r="AW47" s="221"/>
      <c r="AX47" s="221"/>
      <c r="AY47" s="221"/>
      <c r="AZ47" s="221"/>
      <c r="BA47" s="221"/>
      <c r="BB47" s="221"/>
      <c r="BC47" s="222"/>
      <c r="BD47" s="104"/>
      <c r="BE47" s="104"/>
      <c r="BF47" s="104"/>
      <c r="BG47" s="104"/>
      <c r="BH47" s="104"/>
      <c r="BI47" s="104"/>
      <c r="BJ47" s="223"/>
    </row>
    <row r="48" ht="12.75" customHeight="1">
      <c r="A48" s="105"/>
      <c r="B48" s="232"/>
      <c r="C48" s="225" t="s">
        <v>213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7"/>
      <c r="V48" s="227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0"/>
      <c r="AT48" s="228"/>
      <c r="AU48" s="227"/>
      <c r="AV48" s="227"/>
      <c r="AW48" s="227"/>
      <c r="AX48" s="227"/>
      <c r="AY48" s="227"/>
      <c r="AZ48" s="227"/>
      <c r="BA48" s="227"/>
      <c r="BB48" s="227"/>
      <c r="BC48" s="229"/>
      <c r="BD48" s="104"/>
      <c r="BE48" s="104"/>
      <c r="BF48" s="104"/>
      <c r="BG48" s="104"/>
      <c r="BH48" s="230"/>
      <c r="BI48" s="104"/>
      <c r="BJ48" s="223"/>
    </row>
    <row r="49" ht="12.75" customHeight="1">
      <c r="A49" s="105" t="s">
        <v>83</v>
      </c>
      <c r="B49" s="217" t="s">
        <v>84</v>
      </c>
      <c r="C49" s="218" t="s">
        <v>212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27"/>
      <c r="V49" s="227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20"/>
      <c r="AT49" s="228"/>
      <c r="AU49" s="227"/>
      <c r="AV49" s="227"/>
      <c r="AW49" s="227"/>
      <c r="AX49" s="227"/>
      <c r="AY49" s="227"/>
      <c r="AZ49" s="227"/>
      <c r="BA49" s="227"/>
      <c r="BB49" s="227"/>
      <c r="BC49" s="229"/>
      <c r="BD49" s="104"/>
      <c r="BE49" s="104"/>
      <c r="BF49" s="104"/>
      <c r="BG49" s="104"/>
      <c r="BH49" s="230"/>
      <c r="BI49" s="104"/>
      <c r="BJ49" s="223"/>
    </row>
    <row r="50" ht="12.75" customHeight="1">
      <c r="A50" s="105"/>
      <c r="B50" s="232"/>
      <c r="C50" s="225" t="s">
        <v>213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7"/>
      <c r="V50" s="227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0"/>
      <c r="AT50" s="228"/>
      <c r="AU50" s="227"/>
      <c r="AV50" s="227"/>
      <c r="AW50" s="227"/>
      <c r="AX50" s="227"/>
      <c r="AY50" s="227"/>
      <c r="AZ50" s="227"/>
      <c r="BA50" s="227"/>
      <c r="BB50" s="227"/>
      <c r="BC50" s="229"/>
      <c r="BD50" s="104"/>
      <c r="BE50" s="104"/>
      <c r="BF50" s="104"/>
      <c r="BG50" s="104"/>
      <c r="BH50" s="230"/>
      <c r="BI50" s="104"/>
      <c r="BJ50" s="216"/>
    </row>
    <row r="51" ht="26.25" customHeight="1">
      <c r="A51" s="217" t="s">
        <v>85</v>
      </c>
      <c r="B51" s="217" t="s">
        <v>86</v>
      </c>
      <c r="C51" s="218" t="s">
        <v>212</v>
      </c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7"/>
      <c r="V51" s="227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20"/>
      <c r="AT51" s="220"/>
      <c r="AU51" s="227"/>
      <c r="AV51" s="227"/>
      <c r="AW51" s="227"/>
      <c r="AX51" s="227"/>
      <c r="AY51" s="227"/>
      <c r="AZ51" s="227"/>
      <c r="BA51" s="227"/>
      <c r="BB51" s="227"/>
      <c r="BC51" s="229"/>
      <c r="BD51" s="104"/>
      <c r="BE51" s="104"/>
      <c r="BF51" s="104"/>
      <c r="BG51" s="104"/>
      <c r="BH51" s="104"/>
      <c r="BI51" s="104"/>
      <c r="BJ51" s="223"/>
    </row>
    <row r="52" ht="12.75" customHeight="1">
      <c r="A52" s="217"/>
      <c r="B52" s="217"/>
      <c r="C52" s="225" t="s">
        <v>213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27"/>
      <c r="V52" s="227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20"/>
      <c r="AT52" s="220"/>
      <c r="AU52" s="227"/>
      <c r="AV52" s="227"/>
      <c r="AW52" s="227"/>
      <c r="AX52" s="227"/>
      <c r="AY52" s="227"/>
      <c r="AZ52" s="227"/>
      <c r="BA52" s="227"/>
      <c r="BB52" s="227"/>
      <c r="BC52" s="229"/>
      <c r="BD52" s="104"/>
      <c r="BE52" s="104"/>
      <c r="BF52" s="104"/>
      <c r="BG52" s="104"/>
      <c r="BH52" s="230"/>
      <c r="BI52" s="104"/>
      <c r="BJ52" s="223"/>
    </row>
    <row r="53" ht="18.75" customHeight="1">
      <c r="A53" s="217" t="s">
        <v>87</v>
      </c>
      <c r="B53" s="217" t="str">
        <f>'[1]ТЕХНОЛОГИИЯ МАШИНОСТРОЕНИЯ'!B25</f>
        <v>#REF!</v>
      </c>
      <c r="C53" s="218" t="s">
        <v>212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27"/>
      <c r="V53" s="227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20"/>
      <c r="AT53" s="220"/>
      <c r="AU53" s="227"/>
      <c r="AV53" s="227"/>
      <c r="AW53" s="227"/>
      <c r="AX53" s="227"/>
      <c r="AY53" s="227"/>
      <c r="AZ53" s="227"/>
      <c r="BA53" s="227"/>
      <c r="BB53" s="227"/>
      <c r="BC53" s="229"/>
      <c r="BD53" s="104"/>
      <c r="BE53" s="104"/>
      <c r="BF53" s="104"/>
      <c r="BG53" s="104"/>
      <c r="BH53" s="230"/>
      <c r="BI53" s="104"/>
      <c r="BJ53" s="223"/>
    </row>
    <row r="54" ht="12.75" customHeight="1">
      <c r="A54" s="217"/>
      <c r="B54" s="217"/>
      <c r="C54" s="225" t="s">
        <v>213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27"/>
      <c r="V54" s="227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20"/>
      <c r="AT54" s="220"/>
      <c r="AU54" s="227"/>
      <c r="AV54" s="227"/>
      <c r="AW54" s="227"/>
      <c r="AX54" s="227"/>
      <c r="AY54" s="227"/>
      <c r="AZ54" s="227"/>
      <c r="BA54" s="227"/>
      <c r="BB54" s="227"/>
      <c r="BC54" s="229"/>
      <c r="BD54" s="104"/>
      <c r="BE54" s="104"/>
      <c r="BF54" s="104"/>
      <c r="BG54" s="104"/>
      <c r="BH54" s="230"/>
      <c r="BI54" s="104"/>
      <c r="BJ54" s="223"/>
    </row>
    <row r="55" ht="31.5" customHeight="1">
      <c r="A55" s="234" t="str">
        <f t="shared" ref="A55:B55" si="19">'[1]ТЕХНОЛОГИИЯ МАШИНОСТРОЕНИЯ'!A26</f>
        <v>#REF!</v>
      </c>
      <c r="B55" s="234" t="str">
        <f t="shared" si="19"/>
        <v>#REF!</v>
      </c>
      <c r="C55" s="238" t="s">
        <v>212</v>
      </c>
      <c r="D55" s="238">
        <f t="shared" ref="D55:T55" si="20">D57+D59</f>
        <v>0</v>
      </c>
      <c r="E55" s="238">
        <f t="shared" si="20"/>
        <v>0</v>
      </c>
      <c r="F55" s="238">
        <f t="shared" si="20"/>
        <v>0</v>
      </c>
      <c r="G55" s="238">
        <f t="shared" si="20"/>
        <v>0</v>
      </c>
      <c r="H55" s="238">
        <f t="shared" si="20"/>
        <v>0</v>
      </c>
      <c r="I55" s="238">
        <f t="shared" si="20"/>
        <v>0</v>
      </c>
      <c r="J55" s="238">
        <f t="shared" si="20"/>
        <v>0</v>
      </c>
      <c r="K55" s="238">
        <f t="shared" si="20"/>
        <v>0</v>
      </c>
      <c r="L55" s="238">
        <f t="shared" si="20"/>
        <v>0</v>
      </c>
      <c r="M55" s="238">
        <f t="shared" si="20"/>
        <v>0</v>
      </c>
      <c r="N55" s="238">
        <f t="shared" si="20"/>
        <v>0</v>
      </c>
      <c r="O55" s="238">
        <f t="shared" si="20"/>
        <v>0</v>
      </c>
      <c r="P55" s="238">
        <f t="shared" si="20"/>
        <v>0</v>
      </c>
      <c r="Q55" s="238">
        <f t="shared" si="20"/>
        <v>0</v>
      </c>
      <c r="R55" s="238">
        <f t="shared" si="20"/>
        <v>0</v>
      </c>
      <c r="S55" s="238">
        <f t="shared" si="20"/>
        <v>0</v>
      </c>
      <c r="T55" s="238">
        <f t="shared" si="20"/>
        <v>0</v>
      </c>
      <c r="U55" s="227"/>
      <c r="V55" s="227"/>
      <c r="W55" s="238">
        <f t="shared" ref="W55:AT55" si="21">W57+W59</f>
        <v>0</v>
      </c>
      <c r="X55" s="238">
        <f t="shared" si="21"/>
        <v>0</v>
      </c>
      <c r="Y55" s="238">
        <f t="shared" si="21"/>
        <v>0</v>
      </c>
      <c r="Z55" s="238">
        <f t="shared" si="21"/>
        <v>0</v>
      </c>
      <c r="AA55" s="238">
        <f t="shared" si="21"/>
        <v>0</v>
      </c>
      <c r="AB55" s="238">
        <f t="shared" si="21"/>
        <v>0</v>
      </c>
      <c r="AC55" s="238">
        <f t="shared" si="21"/>
        <v>0</v>
      </c>
      <c r="AD55" s="238">
        <f t="shared" si="21"/>
        <v>0</v>
      </c>
      <c r="AE55" s="238">
        <f t="shared" si="21"/>
        <v>0</v>
      </c>
      <c r="AF55" s="238">
        <f t="shared" si="21"/>
        <v>0</v>
      </c>
      <c r="AG55" s="238">
        <f t="shared" si="21"/>
        <v>0</v>
      </c>
      <c r="AH55" s="238">
        <f t="shared" si="21"/>
        <v>0</v>
      </c>
      <c r="AI55" s="238">
        <f t="shared" si="21"/>
        <v>0</v>
      </c>
      <c r="AJ55" s="238">
        <f t="shared" si="21"/>
        <v>0</v>
      </c>
      <c r="AK55" s="238">
        <f t="shared" si="21"/>
        <v>0</v>
      </c>
      <c r="AL55" s="238">
        <f t="shared" si="21"/>
        <v>0</v>
      </c>
      <c r="AM55" s="238">
        <f t="shared" si="21"/>
        <v>0</v>
      </c>
      <c r="AN55" s="238">
        <f t="shared" si="21"/>
        <v>0</v>
      </c>
      <c r="AO55" s="238">
        <f t="shared" si="21"/>
        <v>0</v>
      </c>
      <c r="AP55" s="238">
        <f t="shared" si="21"/>
        <v>0</v>
      </c>
      <c r="AQ55" s="238">
        <f t="shared" si="21"/>
        <v>0</v>
      </c>
      <c r="AR55" s="238">
        <f t="shared" si="21"/>
        <v>0</v>
      </c>
      <c r="AS55" s="220">
        <f t="shared" si="21"/>
        <v>0</v>
      </c>
      <c r="AT55" s="220">
        <f t="shared" si="21"/>
        <v>0</v>
      </c>
      <c r="AU55" s="227"/>
      <c r="AV55" s="227"/>
      <c r="AW55" s="227"/>
      <c r="AX55" s="227"/>
      <c r="AY55" s="227"/>
      <c r="AZ55" s="227"/>
      <c r="BA55" s="227"/>
      <c r="BB55" s="227"/>
      <c r="BC55" s="229"/>
      <c r="BD55" s="104"/>
      <c r="BE55" s="104"/>
      <c r="BF55" s="104"/>
      <c r="BG55" s="104"/>
      <c r="BH55" s="104"/>
      <c r="BI55" s="104"/>
      <c r="BJ55" s="223"/>
    </row>
    <row r="56" ht="12.75" customHeight="1">
      <c r="A56" s="217"/>
      <c r="B56" s="217"/>
      <c r="C56" s="225" t="s">
        <v>213</v>
      </c>
      <c r="D56" s="218">
        <f t="shared" ref="D56:T56" si="22">D58+D60</f>
        <v>0</v>
      </c>
      <c r="E56" s="218">
        <f t="shared" si="22"/>
        <v>0</v>
      </c>
      <c r="F56" s="218">
        <f t="shared" si="22"/>
        <v>0</v>
      </c>
      <c r="G56" s="218">
        <f t="shared" si="22"/>
        <v>0</v>
      </c>
      <c r="H56" s="218">
        <f t="shared" si="22"/>
        <v>0</v>
      </c>
      <c r="I56" s="218">
        <f t="shared" si="22"/>
        <v>0</v>
      </c>
      <c r="J56" s="218">
        <f t="shared" si="22"/>
        <v>0</v>
      </c>
      <c r="K56" s="218">
        <f t="shared" si="22"/>
        <v>0</v>
      </c>
      <c r="L56" s="218">
        <f t="shared" si="22"/>
        <v>0</v>
      </c>
      <c r="M56" s="218">
        <f t="shared" si="22"/>
        <v>0</v>
      </c>
      <c r="N56" s="218">
        <f t="shared" si="22"/>
        <v>0</v>
      </c>
      <c r="O56" s="218">
        <f t="shared" si="22"/>
        <v>0</v>
      </c>
      <c r="P56" s="218">
        <f t="shared" si="22"/>
        <v>0</v>
      </c>
      <c r="Q56" s="218">
        <f t="shared" si="22"/>
        <v>0</v>
      </c>
      <c r="R56" s="218">
        <f t="shared" si="22"/>
        <v>0</v>
      </c>
      <c r="S56" s="218">
        <f t="shared" si="22"/>
        <v>0</v>
      </c>
      <c r="T56" s="218">
        <f t="shared" si="22"/>
        <v>0</v>
      </c>
      <c r="U56" s="227"/>
      <c r="V56" s="227"/>
      <c r="W56" s="218">
        <f t="shared" ref="W56:AT56" si="23">W58+W60</f>
        <v>0</v>
      </c>
      <c r="X56" s="218">
        <f t="shared" si="23"/>
        <v>0</v>
      </c>
      <c r="Y56" s="218">
        <f t="shared" si="23"/>
        <v>0</v>
      </c>
      <c r="Z56" s="218">
        <f t="shared" si="23"/>
        <v>0</v>
      </c>
      <c r="AA56" s="218">
        <f t="shared" si="23"/>
        <v>0</v>
      </c>
      <c r="AB56" s="218">
        <f t="shared" si="23"/>
        <v>0</v>
      </c>
      <c r="AC56" s="218">
        <f t="shared" si="23"/>
        <v>0</v>
      </c>
      <c r="AD56" s="218">
        <f t="shared" si="23"/>
        <v>0</v>
      </c>
      <c r="AE56" s="218">
        <f t="shared" si="23"/>
        <v>0</v>
      </c>
      <c r="AF56" s="218">
        <f t="shared" si="23"/>
        <v>0</v>
      </c>
      <c r="AG56" s="218">
        <f t="shared" si="23"/>
        <v>0</v>
      </c>
      <c r="AH56" s="218">
        <f t="shared" si="23"/>
        <v>0</v>
      </c>
      <c r="AI56" s="218">
        <f t="shared" si="23"/>
        <v>0</v>
      </c>
      <c r="AJ56" s="218">
        <f t="shared" si="23"/>
        <v>0</v>
      </c>
      <c r="AK56" s="218">
        <f t="shared" si="23"/>
        <v>0</v>
      </c>
      <c r="AL56" s="218">
        <f t="shared" si="23"/>
        <v>0</v>
      </c>
      <c r="AM56" s="218">
        <f t="shared" si="23"/>
        <v>0</v>
      </c>
      <c r="AN56" s="218">
        <f t="shared" si="23"/>
        <v>0</v>
      </c>
      <c r="AO56" s="218">
        <f t="shared" si="23"/>
        <v>0</v>
      </c>
      <c r="AP56" s="218">
        <f t="shared" si="23"/>
        <v>0</v>
      </c>
      <c r="AQ56" s="218">
        <f t="shared" si="23"/>
        <v>0</v>
      </c>
      <c r="AR56" s="218">
        <f t="shared" si="23"/>
        <v>0</v>
      </c>
      <c r="AS56" s="220">
        <f t="shared" si="23"/>
        <v>0</v>
      </c>
      <c r="AT56" s="220">
        <f t="shared" si="23"/>
        <v>0</v>
      </c>
      <c r="AU56" s="227"/>
      <c r="AV56" s="227"/>
      <c r="AW56" s="227"/>
      <c r="AX56" s="227"/>
      <c r="AY56" s="227"/>
      <c r="AZ56" s="227"/>
      <c r="BA56" s="227"/>
      <c r="BB56" s="227"/>
      <c r="BC56" s="229"/>
      <c r="BD56" s="104"/>
      <c r="BE56" s="104"/>
      <c r="BF56" s="104"/>
      <c r="BG56" s="104"/>
      <c r="BH56" s="230"/>
      <c r="BI56" s="104"/>
      <c r="BJ56" s="223"/>
    </row>
    <row r="57" ht="12.75" customHeight="1">
      <c r="A57" s="217" t="str">
        <f>'[1]ТЕХНОЛОГИИЯ МАШИНОСТРОЕНИЯ'!A27</f>
        <v>#REF!</v>
      </c>
      <c r="B57" s="217" t="s">
        <v>67</v>
      </c>
      <c r="C57" s="218" t="s">
        <v>212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27"/>
      <c r="V57" s="227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20"/>
      <c r="AT57" s="220"/>
      <c r="AU57" s="227"/>
      <c r="AV57" s="227"/>
      <c r="AW57" s="227"/>
      <c r="AX57" s="227"/>
      <c r="AY57" s="227"/>
      <c r="AZ57" s="227"/>
      <c r="BA57" s="227"/>
      <c r="BB57" s="227"/>
      <c r="BC57" s="229"/>
      <c r="BD57" s="104"/>
      <c r="BE57" s="104"/>
      <c r="BF57" s="104"/>
      <c r="BG57" s="104"/>
      <c r="BH57" s="104"/>
      <c r="BI57" s="104"/>
      <c r="BJ57" s="223"/>
    </row>
    <row r="58" ht="12.75" customHeight="1">
      <c r="A58" s="217"/>
      <c r="B58" s="217"/>
      <c r="C58" s="225" t="s">
        <v>213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7"/>
      <c r="V58" s="227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0"/>
      <c r="AT58" s="228"/>
      <c r="AU58" s="227"/>
      <c r="AV58" s="227"/>
      <c r="AW58" s="227"/>
      <c r="AX58" s="227"/>
      <c r="AY58" s="227"/>
      <c r="AZ58" s="227"/>
      <c r="BA58" s="227"/>
      <c r="BB58" s="227"/>
      <c r="BC58" s="229"/>
      <c r="BD58" s="104"/>
      <c r="BE58" s="104"/>
      <c r="BF58" s="104"/>
      <c r="BG58" s="104"/>
      <c r="BH58" s="230"/>
      <c r="BI58" s="104"/>
      <c r="BJ58" s="223"/>
    </row>
    <row r="59" ht="12.75" customHeight="1">
      <c r="A59" s="217" t="str">
        <f t="shared" ref="A59:B59" si="24">'[1]ТЕХНОЛОГИИЯ МАШИНОСТРОЕНИЯ'!A28</f>
        <v>#REF!</v>
      </c>
      <c r="B59" s="217" t="str">
        <f t="shared" si="24"/>
        <v>#REF!</v>
      </c>
      <c r="C59" s="218" t="s">
        <v>212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27"/>
      <c r="V59" s="227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20"/>
      <c r="AT59" s="228"/>
      <c r="AU59" s="227"/>
      <c r="AV59" s="227"/>
      <c r="AW59" s="227"/>
      <c r="AX59" s="227"/>
      <c r="AY59" s="227"/>
      <c r="AZ59" s="227"/>
      <c r="BA59" s="227"/>
      <c r="BB59" s="227"/>
      <c r="BC59" s="229"/>
      <c r="BD59" s="104"/>
      <c r="BE59" s="104"/>
      <c r="BF59" s="104"/>
      <c r="BG59" s="104"/>
      <c r="BH59" s="104"/>
      <c r="BI59" s="104"/>
      <c r="BJ59" s="223"/>
    </row>
    <row r="60" ht="12.75" customHeight="1">
      <c r="A60" s="217"/>
      <c r="B60" s="217"/>
      <c r="C60" s="225" t="s">
        <v>213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7"/>
      <c r="V60" s="227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0"/>
      <c r="AT60" s="228"/>
      <c r="AU60" s="227"/>
      <c r="AV60" s="227"/>
      <c r="AW60" s="227"/>
      <c r="AX60" s="227"/>
      <c r="AY60" s="227"/>
      <c r="AZ60" s="227"/>
      <c r="BA60" s="227"/>
      <c r="BB60" s="227"/>
      <c r="BC60" s="229"/>
      <c r="BD60" s="104"/>
      <c r="BE60" s="104"/>
      <c r="BF60" s="104"/>
      <c r="BG60" s="104"/>
      <c r="BH60" s="230"/>
      <c r="BI60" s="104"/>
      <c r="BJ60" s="223"/>
    </row>
    <row r="61" ht="24.0" customHeight="1">
      <c r="A61" s="240" t="str">
        <f t="shared" ref="A61:B61" si="25">'[1]ТЕХНОЛОГИИЯ МАШИНОСТРОЕНИЯ'!A29</f>
        <v>#REF!</v>
      </c>
      <c r="B61" s="240" t="str">
        <f t="shared" si="25"/>
        <v>#REF!</v>
      </c>
      <c r="C61" s="241" t="s">
        <v>231</v>
      </c>
      <c r="D61" s="242">
        <f t="shared" ref="D61:T61" si="26">D63+D93</f>
        <v>0</v>
      </c>
      <c r="E61" s="242">
        <f t="shared" si="26"/>
        <v>0</v>
      </c>
      <c r="F61" s="242">
        <f t="shared" si="26"/>
        <v>0</v>
      </c>
      <c r="G61" s="242">
        <f t="shared" si="26"/>
        <v>0</v>
      </c>
      <c r="H61" s="242">
        <f t="shared" si="26"/>
        <v>0</v>
      </c>
      <c r="I61" s="242">
        <f t="shared" si="26"/>
        <v>0</v>
      </c>
      <c r="J61" s="242">
        <f t="shared" si="26"/>
        <v>0</v>
      </c>
      <c r="K61" s="242">
        <f t="shared" si="26"/>
        <v>0</v>
      </c>
      <c r="L61" s="242">
        <f t="shared" si="26"/>
        <v>0</v>
      </c>
      <c r="M61" s="242">
        <f t="shared" si="26"/>
        <v>0</v>
      </c>
      <c r="N61" s="242">
        <f t="shared" si="26"/>
        <v>0</v>
      </c>
      <c r="O61" s="242">
        <f t="shared" si="26"/>
        <v>0</v>
      </c>
      <c r="P61" s="242">
        <f t="shared" si="26"/>
        <v>0</v>
      </c>
      <c r="Q61" s="242">
        <f t="shared" si="26"/>
        <v>0</v>
      </c>
      <c r="R61" s="242">
        <f t="shared" si="26"/>
        <v>0</v>
      </c>
      <c r="S61" s="242">
        <f t="shared" si="26"/>
        <v>0</v>
      </c>
      <c r="T61" s="242">
        <f t="shared" si="26"/>
        <v>0</v>
      </c>
      <c r="U61" s="227"/>
      <c r="V61" s="227"/>
      <c r="W61" s="242">
        <f t="shared" ref="W61:AT61" si="27">W63+W93</f>
        <v>0</v>
      </c>
      <c r="X61" s="242">
        <f t="shared" si="27"/>
        <v>0</v>
      </c>
      <c r="Y61" s="242">
        <f t="shared" si="27"/>
        <v>0</v>
      </c>
      <c r="Z61" s="242">
        <f t="shared" si="27"/>
        <v>0</v>
      </c>
      <c r="AA61" s="242">
        <f t="shared" si="27"/>
        <v>0</v>
      </c>
      <c r="AB61" s="242">
        <f t="shared" si="27"/>
        <v>0</v>
      </c>
      <c r="AC61" s="242">
        <f t="shared" si="27"/>
        <v>0</v>
      </c>
      <c r="AD61" s="242">
        <f t="shared" si="27"/>
        <v>0</v>
      </c>
      <c r="AE61" s="242">
        <f t="shared" si="27"/>
        <v>0</v>
      </c>
      <c r="AF61" s="242">
        <f t="shared" si="27"/>
        <v>0</v>
      </c>
      <c r="AG61" s="242">
        <f t="shared" si="27"/>
        <v>0</v>
      </c>
      <c r="AH61" s="242">
        <f t="shared" si="27"/>
        <v>0</v>
      </c>
      <c r="AI61" s="242">
        <f t="shared" si="27"/>
        <v>0</v>
      </c>
      <c r="AJ61" s="242">
        <f t="shared" si="27"/>
        <v>0</v>
      </c>
      <c r="AK61" s="242">
        <f t="shared" si="27"/>
        <v>0</v>
      </c>
      <c r="AL61" s="242">
        <f t="shared" si="27"/>
        <v>0</v>
      </c>
      <c r="AM61" s="242">
        <f t="shared" si="27"/>
        <v>0</v>
      </c>
      <c r="AN61" s="242">
        <f t="shared" si="27"/>
        <v>0</v>
      </c>
      <c r="AO61" s="242">
        <f t="shared" si="27"/>
        <v>0</v>
      </c>
      <c r="AP61" s="242">
        <f t="shared" si="27"/>
        <v>0</v>
      </c>
      <c r="AQ61" s="242">
        <f t="shared" si="27"/>
        <v>0</v>
      </c>
      <c r="AR61" s="242">
        <f t="shared" si="27"/>
        <v>0</v>
      </c>
      <c r="AS61" s="228">
        <f t="shared" si="27"/>
        <v>0</v>
      </c>
      <c r="AT61" s="228">
        <f t="shared" si="27"/>
        <v>0</v>
      </c>
      <c r="AU61" s="227"/>
      <c r="AV61" s="227"/>
      <c r="AW61" s="227"/>
      <c r="AX61" s="227"/>
      <c r="AY61" s="227"/>
      <c r="AZ61" s="227"/>
      <c r="BA61" s="227"/>
      <c r="BB61" s="227"/>
      <c r="BC61" s="229"/>
      <c r="BD61" s="104"/>
      <c r="BE61" s="104"/>
      <c r="BF61" s="104"/>
      <c r="BG61" s="104"/>
      <c r="BH61" s="230"/>
      <c r="BI61" s="104"/>
      <c r="BJ61" s="223"/>
    </row>
    <row r="62" ht="12.75" customHeight="1">
      <c r="A62" s="217"/>
      <c r="B62" s="217"/>
      <c r="C62" s="225" t="s">
        <v>213</v>
      </c>
      <c r="D62" s="226">
        <f t="shared" ref="D62:T62" si="28">D64+D94</f>
        <v>0</v>
      </c>
      <c r="E62" s="226">
        <f t="shared" si="28"/>
        <v>0</v>
      </c>
      <c r="F62" s="226">
        <f t="shared" si="28"/>
        <v>0</v>
      </c>
      <c r="G62" s="226">
        <f t="shared" si="28"/>
        <v>0</v>
      </c>
      <c r="H62" s="226">
        <f t="shared" si="28"/>
        <v>0</v>
      </c>
      <c r="I62" s="226">
        <f t="shared" si="28"/>
        <v>0</v>
      </c>
      <c r="J62" s="226">
        <f t="shared" si="28"/>
        <v>0</v>
      </c>
      <c r="K62" s="226">
        <f t="shared" si="28"/>
        <v>0</v>
      </c>
      <c r="L62" s="226">
        <f t="shared" si="28"/>
        <v>0</v>
      </c>
      <c r="M62" s="226">
        <f t="shared" si="28"/>
        <v>0</v>
      </c>
      <c r="N62" s="226">
        <f t="shared" si="28"/>
        <v>0</v>
      </c>
      <c r="O62" s="226">
        <f t="shared" si="28"/>
        <v>0</v>
      </c>
      <c r="P62" s="226">
        <f t="shared" si="28"/>
        <v>0</v>
      </c>
      <c r="Q62" s="226">
        <f t="shared" si="28"/>
        <v>0</v>
      </c>
      <c r="R62" s="226">
        <f t="shared" si="28"/>
        <v>0</v>
      </c>
      <c r="S62" s="226">
        <f t="shared" si="28"/>
        <v>0</v>
      </c>
      <c r="T62" s="226">
        <f t="shared" si="28"/>
        <v>0</v>
      </c>
      <c r="U62" s="227"/>
      <c r="V62" s="227"/>
      <c r="W62" s="226">
        <f t="shared" ref="W62:AT62" si="29">W64+W94</f>
        <v>0</v>
      </c>
      <c r="X62" s="226">
        <f t="shared" si="29"/>
        <v>0</v>
      </c>
      <c r="Y62" s="226">
        <f t="shared" si="29"/>
        <v>0</v>
      </c>
      <c r="Z62" s="226">
        <f t="shared" si="29"/>
        <v>0</v>
      </c>
      <c r="AA62" s="226">
        <f t="shared" si="29"/>
        <v>0</v>
      </c>
      <c r="AB62" s="226">
        <f t="shared" si="29"/>
        <v>0</v>
      </c>
      <c r="AC62" s="226">
        <f t="shared" si="29"/>
        <v>0</v>
      </c>
      <c r="AD62" s="226">
        <f t="shared" si="29"/>
        <v>0</v>
      </c>
      <c r="AE62" s="226">
        <f t="shared" si="29"/>
        <v>0</v>
      </c>
      <c r="AF62" s="226">
        <f t="shared" si="29"/>
        <v>0</v>
      </c>
      <c r="AG62" s="226">
        <f t="shared" si="29"/>
        <v>0</v>
      </c>
      <c r="AH62" s="226">
        <f t="shared" si="29"/>
        <v>0</v>
      </c>
      <c r="AI62" s="226">
        <f t="shared" si="29"/>
        <v>0</v>
      </c>
      <c r="AJ62" s="226">
        <f t="shared" si="29"/>
        <v>0</v>
      </c>
      <c r="AK62" s="226">
        <f t="shared" si="29"/>
        <v>0</v>
      </c>
      <c r="AL62" s="226">
        <f t="shared" si="29"/>
        <v>0</v>
      </c>
      <c r="AM62" s="226">
        <f t="shared" si="29"/>
        <v>0</v>
      </c>
      <c r="AN62" s="226">
        <f t="shared" si="29"/>
        <v>0</v>
      </c>
      <c r="AO62" s="226">
        <f t="shared" si="29"/>
        <v>0</v>
      </c>
      <c r="AP62" s="226">
        <f t="shared" si="29"/>
        <v>0</v>
      </c>
      <c r="AQ62" s="226">
        <f t="shared" si="29"/>
        <v>0</v>
      </c>
      <c r="AR62" s="226">
        <f t="shared" si="29"/>
        <v>0</v>
      </c>
      <c r="AS62" s="228">
        <f t="shared" si="29"/>
        <v>0</v>
      </c>
      <c r="AT62" s="228">
        <f t="shared" si="29"/>
        <v>0</v>
      </c>
      <c r="AU62" s="227"/>
      <c r="AV62" s="227"/>
      <c r="AW62" s="227"/>
      <c r="AX62" s="227"/>
      <c r="AY62" s="227"/>
      <c r="AZ62" s="227"/>
      <c r="BA62" s="227"/>
      <c r="BB62" s="227"/>
      <c r="BC62" s="229"/>
      <c r="BD62" s="104"/>
      <c r="BE62" s="104"/>
      <c r="BF62" s="104"/>
      <c r="BG62" s="104"/>
      <c r="BH62" s="230"/>
      <c r="BI62" s="104"/>
      <c r="BJ62" s="223"/>
    </row>
    <row r="63" ht="28.5" customHeight="1">
      <c r="A63" s="243" t="str">
        <f t="shared" ref="A63:B63" si="30">'[1]ТЕХНОЛОГИИЯ МАШИНОСТРОЕНИЯ'!A30</f>
        <v>#REF!</v>
      </c>
      <c r="B63" s="243" t="str">
        <f t="shared" si="30"/>
        <v>#REF!</v>
      </c>
      <c r="C63" s="244" t="s">
        <v>212</v>
      </c>
      <c r="D63" s="245">
        <f t="shared" ref="D63:T63" si="31">D65+D67+D69+D71+D73+D75+D77+D79+D81+D83+D85+D87</f>
        <v>0</v>
      </c>
      <c r="E63" s="245">
        <f t="shared" si="31"/>
        <v>0</v>
      </c>
      <c r="F63" s="245">
        <f t="shared" si="31"/>
        <v>0</v>
      </c>
      <c r="G63" s="245">
        <f t="shared" si="31"/>
        <v>0</v>
      </c>
      <c r="H63" s="245">
        <f t="shared" si="31"/>
        <v>0</v>
      </c>
      <c r="I63" s="245">
        <f t="shared" si="31"/>
        <v>0</v>
      </c>
      <c r="J63" s="245">
        <f t="shared" si="31"/>
        <v>0</v>
      </c>
      <c r="K63" s="245">
        <f t="shared" si="31"/>
        <v>0</v>
      </c>
      <c r="L63" s="245">
        <f t="shared" si="31"/>
        <v>0</v>
      </c>
      <c r="M63" s="245">
        <f t="shared" si="31"/>
        <v>0</v>
      </c>
      <c r="N63" s="245">
        <f t="shared" si="31"/>
        <v>0</v>
      </c>
      <c r="O63" s="245">
        <f t="shared" si="31"/>
        <v>0</v>
      </c>
      <c r="P63" s="245">
        <f t="shared" si="31"/>
        <v>0</v>
      </c>
      <c r="Q63" s="245">
        <f t="shared" si="31"/>
        <v>0</v>
      </c>
      <c r="R63" s="245">
        <f t="shared" si="31"/>
        <v>0</v>
      </c>
      <c r="S63" s="245">
        <f t="shared" si="31"/>
        <v>0</v>
      </c>
      <c r="T63" s="245">
        <f t="shared" si="31"/>
        <v>0</v>
      </c>
      <c r="U63" s="227"/>
      <c r="V63" s="227"/>
      <c r="W63" s="245">
        <f t="shared" ref="W63:AT63" si="32">W65+W67+W69+W71+W73+W75+W77+W79+W81+W83+W85+W87</f>
        <v>0</v>
      </c>
      <c r="X63" s="245">
        <f t="shared" si="32"/>
        <v>0</v>
      </c>
      <c r="Y63" s="245">
        <f t="shared" si="32"/>
        <v>0</v>
      </c>
      <c r="Z63" s="245">
        <f t="shared" si="32"/>
        <v>0</v>
      </c>
      <c r="AA63" s="245">
        <f t="shared" si="32"/>
        <v>0</v>
      </c>
      <c r="AB63" s="245">
        <f t="shared" si="32"/>
        <v>0</v>
      </c>
      <c r="AC63" s="245">
        <f t="shared" si="32"/>
        <v>0</v>
      </c>
      <c r="AD63" s="245">
        <f t="shared" si="32"/>
        <v>0</v>
      </c>
      <c r="AE63" s="245">
        <f t="shared" si="32"/>
        <v>0</v>
      </c>
      <c r="AF63" s="245">
        <f t="shared" si="32"/>
        <v>0</v>
      </c>
      <c r="AG63" s="245">
        <f t="shared" si="32"/>
        <v>0</v>
      </c>
      <c r="AH63" s="245">
        <f t="shared" si="32"/>
        <v>0</v>
      </c>
      <c r="AI63" s="245">
        <f t="shared" si="32"/>
        <v>0</v>
      </c>
      <c r="AJ63" s="245">
        <f t="shared" si="32"/>
        <v>0</v>
      </c>
      <c r="AK63" s="245">
        <f t="shared" si="32"/>
        <v>0</v>
      </c>
      <c r="AL63" s="245">
        <f t="shared" si="32"/>
        <v>0</v>
      </c>
      <c r="AM63" s="245">
        <f t="shared" si="32"/>
        <v>0</v>
      </c>
      <c r="AN63" s="245">
        <f t="shared" si="32"/>
        <v>0</v>
      </c>
      <c r="AO63" s="245">
        <f t="shared" si="32"/>
        <v>0</v>
      </c>
      <c r="AP63" s="245">
        <f t="shared" si="32"/>
        <v>0</v>
      </c>
      <c r="AQ63" s="245">
        <f t="shared" si="32"/>
        <v>0</v>
      </c>
      <c r="AR63" s="245">
        <f t="shared" si="32"/>
        <v>0</v>
      </c>
      <c r="AS63" s="228">
        <f t="shared" si="32"/>
        <v>0</v>
      </c>
      <c r="AT63" s="228">
        <f t="shared" si="32"/>
        <v>0</v>
      </c>
      <c r="AU63" s="227"/>
      <c r="AV63" s="227"/>
      <c r="AW63" s="227"/>
      <c r="AX63" s="227"/>
      <c r="AY63" s="227"/>
      <c r="AZ63" s="227"/>
      <c r="BA63" s="227"/>
      <c r="BB63" s="227"/>
      <c r="BC63" s="229"/>
      <c r="BD63" s="104"/>
      <c r="BE63" s="104"/>
      <c r="BF63" s="104"/>
      <c r="BG63" s="104"/>
      <c r="BH63" s="230"/>
      <c r="BI63" s="104"/>
      <c r="BJ63" s="223"/>
    </row>
    <row r="64" ht="12.75" customHeight="1">
      <c r="A64" s="217"/>
      <c r="B64" s="217"/>
      <c r="C64" s="225" t="s">
        <v>213</v>
      </c>
      <c r="D64" s="226">
        <f t="shared" ref="D64:T64" si="33">D66+D68+D70+D72+D74+D76+D78+D80+D82+D84+D86+D92</f>
        <v>0</v>
      </c>
      <c r="E64" s="226">
        <f t="shared" si="33"/>
        <v>0</v>
      </c>
      <c r="F64" s="226">
        <f t="shared" si="33"/>
        <v>0</v>
      </c>
      <c r="G64" s="226">
        <f t="shared" si="33"/>
        <v>0</v>
      </c>
      <c r="H64" s="226">
        <f t="shared" si="33"/>
        <v>0</v>
      </c>
      <c r="I64" s="226">
        <f t="shared" si="33"/>
        <v>0</v>
      </c>
      <c r="J64" s="226">
        <f t="shared" si="33"/>
        <v>0</v>
      </c>
      <c r="K64" s="226">
        <f t="shared" si="33"/>
        <v>0</v>
      </c>
      <c r="L64" s="226">
        <f t="shared" si="33"/>
        <v>0</v>
      </c>
      <c r="M64" s="226">
        <f t="shared" si="33"/>
        <v>0</v>
      </c>
      <c r="N64" s="226">
        <f t="shared" si="33"/>
        <v>0</v>
      </c>
      <c r="O64" s="226">
        <f t="shared" si="33"/>
        <v>0</v>
      </c>
      <c r="P64" s="226">
        <f t="shared" si="33"/>
        <v>0</v>
      </c>
      <c r="Q64" s="226">
        <f t="shared" si="33"/>
        <v>0</v>
      </c>
      <c r="R64" s="226">
        <f t="shared" si="33"/>
        <v>0</v>
      </c>
      <c r="S64" s="226">
        <f t="shared" si="33"/>
        <v>0</v>
      </c>
      <c r="T64" s="226">
        <f t="shared" si="33"/>
        <v>0</v>
      </c>
      <c r="U64" s="227"/>
      <c r="V64" s="227"/>
      <c r="W64" s="226">
        <f t="shared" ref="W64:AT64" si="34">W66+W68+W70+W72+W74+W76+W78+W80+W82+W84+W86+W92</f>
        <v>0</v>
      </c>
      <c r="X64" s="226">
        <f t="shared" si="34"/>
        <v>0</v>
      </c>
      <c r="Y64" s="226">
        <f t="shared" si="34"/>
        <v>0</v>
      </c>
      <c r="Z64" s="226">
        <f t="shared" si="34"/>
        <v>0</v>
      </c>
      <c r="AA64" s="226">
        <f t="shared" si="34"/>
        <v>0</v>
      </c>
      <c r="AB64" s="226">
        <f t="shared" si="34"/>
        <v>0</v>
      </c>
      <c r="AC64" s="226">
        <f t="shared" si="34"/>
        <v>0</v>
      </c>
      <c r="AD64" s="226">
        <f t="shared" si="34"/>
        <v>0</v>
      </c>
      <c r="AE64" s="226">
        <f t="shared" si="34"/>
        <v>0</v>
      </c>
      <c r="AF64" s="226">
        <f t="shared" si="34"/>
        <v>0</v>
      </c>
      <c r="AG64" s="226">
        <f t="shared" si="34"/>
        <v>0</v>
      </c>
      <c r="AH64" s="226">
        <f t="shared" si="34"/>
        <v>0</v>
      </c>
      <c r="AI64" s="226">
        <f t="shared" si="34"/>
        <v>0</v>
      </c>
      <c r="AJ64" s="226">
        <f t="shared" si="34"/>
        <v>0</v>
      </c>
      <c r="AK64" s="226">
        <f t="shared" si="34"/>
        <v>0</v>
      </c>
      <c r="AL64" s="226">
        <f t="shared" si="34"/>
        <v>0</v>
      </c>
      <c r="AM64" s="226">
        <f t="shared" si="34"/>
        <v>0</v>
      </c>
      <c r="AN64" s="226">
        <f t="shared" si="34"/>
        <v>0</v>
      </c>
      <c r="AO64" s="226">
        <f t="shared" si="34"/>
        <v>0</v>
      </c>
      <c r="AP64" s="226">
        <f t="shared" si="34"/>
        <v>0</v>
      </c>
      <c r="AQ64" s="226">
        <f t="shared" si="34"/>
        <v>0</v>
      </c>
      <c r="AR64" s="226">
        <f t="shared" si="34"/>
        <v>0</v>
      </c>
      <c r="AS64" s="228">
        <f t="shared" si="34"/>
        <v>0</v>
      </c>
      <c r="AT64" s="228">
        <f t="shared" si="34"/>
        <v>0</v>
      </c>
      <c r="AU64" s="227"/>
      <c r="AV64" s="227"/>
      <c r="AW64" s="227"/>
      <c r="AX64" s="227"/>
      <c r="AY64" s="227"/>
      <c r="AZ64" s="227"/>
      <c r="BA64" s="227"/>
      <c r="BB64" s="227"/>
      <c r="BC64" s="229"/>
      <c r="BD64" s="104"/>
      <c r="BE64" s="104"/>
      <c r="BF64" s="104"/>
      <c r="BG64" s="104"/>
      <c r="BH64" s="230"/>
      <c r="BI64" s="104"/>
      <c r="BJ64" s="223"/>
    </row>
    <row r="65" ht="28.5" customHeight="1">
      <c r="A65" s="217" t="str">
        <f>'[1]ТЕХНОЛОГИИЯ МАШИНОСТРОЕНИЯ'!A31</f>
        <v>#REF!</v>
      </c>
      <c r="B65" s="88" t="s">
        <v>98</v>
      </c>
      <c r="C65" s="218" t="s">
        <v>212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27"/>
      <c r="V65" s="227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20"/>
      <c r="AT65" s="228"/>
      <c r="AU65" s="227"/>
      <c r="AV65" s="227"/>
      <c r="AW65" s="227"/>
      <c r="AX65" s="227"/>
      <c r="AY65" s="227"/>
      <c r="AZ65" s="227"/>
      <c r="BA65" s="227"/>
      <c r="BB65" s="227"/>
      <c r="BC65" s="229"/>
      <c r="BD65" s="104"/>
      <c r="BE65" s="104"/>
      <c r="BF65" s="104"/>
      <c r="BG65" s="104"/>
      <c r="BH65" s="230"/>
      <c r="BI65" s="104"/>
      <c r="BJ65" s="223"/>
    </row>
    <row r="66" ht="12.75" customHeight="1">
      <c r="A66" s="217"/>
      <c r="B66" s="217"/>
      <c r="C66" s="225" t="s">
        <v>213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7"/>
      <c r="V66" s="227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0"/>
      <c r="AT66" s="228"/>
      <c r="AU66" s="227"/>
      <c r="AV66" s="227"/>
      <c r="AW66" s="227"/>
      <c r="AX66" s="227"/>
      <c r="AY66" s="227"/>
      <c r="AZ66" s="227"/>
      <c r="BA66" s="227"/>
      <c r="BB66" s="227"/>
      <c r="BC66" s="229"/>
      <c r="BD66" s="104"/>
      <c r="BE66" s="104"/>
      <c r="BF66" s="104"/>
      <c r="BG66" s="104"/>
      <c r="BH66" s="230"/>
      <c r="BI66" s="104"/>
      <c r="BJ66" s="223"/>
    </row>
    <row r="67" ht="12.75" customHeight="1">
      <c r="A67" s="217" t="str">
        <f>'[1]ТЕХНОЛОГИИЯ МАШИНОСТРОЕНИЯ'!A32</f>
        <v>#REF!</v>
      </c>
      <c r="B67" s="51" t="s">
        <v>101</v>
      </c>
      <c r="C67" s="218" t="s">
        <v>212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27"/>
      <c r="V67" s="227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20"/>
      <c r="AT67" s="228"/>
      <c r="AU67" s="227"/>
      <c r="AV67" s="227"/>
      <c r="AW67" s="227"/>
      <c r="AX67" s="227"/>
      <c r="AY67" s="227"/>
      <c r="AZ67" s="227"/>
      <c r="BA67" s="227"/>
      <c r="BB67" s="227"/>
      <c r="BC67" s="229"/>
      <c r="BD67" s="104"/>
      <c r="BE67" s="104"/>
      <c r="BF67" s="104"/>
      <c r="BG67" s="104"/>
      <c r="BH67" s="230"/>
      <c r="BI67" s="104"/>
      <c r="BJ67" s="223"/>
    </row>
    <row r="68" ht="12.75" customHeight="1">
      <c r="A68" s="217"/>
      <c r="B68" s="217"/>
      <c r="C68" s="225" t="s">
        <v>213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7"/>
      <c r="V68" s="227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0"/>
      <c r="AT68" s="228"/>
      <c r="AU68" s="227"/>
      <c r="AV68" s="227"/>
      <c r="AW68" s="227"/>
      <c r="AX68" s="227"/>
      <c r="AY68" s="227"/>
      <c r="AZ68" s="227"/>
      <c r="BA68" s="227"/>
      <c r="BB68" s="227"/>
      <c r="BC68" s="229"/>
      <c r="BD68" s="104"/>
      <c r="BE68" s="104"/>
      <c r="BF68" s="104"/>
      <c r="BG68" s="104"/>
      <c r="BH68" s="230"/>
      <c r="BI68" s="104"/>
      <c r="BJ68" s="223"/>
    </row>
    <row r="69" ht="12.75" customHeight="1">
      <c r="A69" s="217" t="str">
        <f>'[1]ТЕХНОЛОГИИЯ МАШИНОСТРОЕНИЯ'!A33</f>
        <v>#REF!</v>
      </c>
      <c r="B69" s="51" t="s">
        <v>103</v>
      </c>
      <c r="C69" s="218" t="s">
        <v>212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27"/>
      <c r="V69" s="227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20"/>
      <c r="AT69" s="228"/>
      <c r="AU69" s="227"/>
      <c r="AV69" s="227"/>
      <c r="AW69" s="227"/>
      <c r="AX69" s="227"/>
      <c r="AY69" s="227"/>
      <c r="AZ69" s="227"/>
      <c r="BA69" s="227"/>
      <c r="BB69" s="227"/>
      <c r="BC69" s="229"/>
      <c r="BD69" s="104"/>
      <c r="BE69" s="104"/>
      <c r="BF69" s="104"/>
      <c r="BG69" s="104"/>
      <c r="BH69" s="230"/>
      <c r="BI69" s="104"/>
      <c r="BJ69" s="223"/>
    </row>
    <row r="70" ht="12.75" customHeight="1">
      <c r="A70" s="217"/>
      <c r="B70" s="217"/>
      <c r="C70" s="225" t="s">
        <v>213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7"/>
      <c r="V70" s="227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0"/>
      <c r="AT70" s="228"/>
      <c r="AU70" s="227"/>
      <c r="AV70" s="227"/>
      <c r="AW70" s="227"/>
      <c r="AX70" s="227"/>
      <c r="AY70" s="227"/>
      <c r="AZ70" s="227"/>
      <c r="BA70" s="227"/>
      <c r="BB70" s="227"/>
      <c r="BC70" s="229"/>
      <c r="BD70" s="104"/>
      <c r="BE70" s="104"/>
      <c r="BF70" s="104"/>
      <c r="BG70" s="104"/>
      <c r="BH70" s="230"/>
      <c r="BI70" s="104"/>
      <c r="BJ70" s="223"/>
    </row>
    <row r="71" ht="18.0" customHeight="1">
      <c r="A71" s="217" t="str">
        <f>'[1]ТЕХНОЛОГИИЯ МАШИНОСТРОЕНИЯ'!A34</f>
        <v>#REF!</v>
      </c>
      <c r="B71" s="51" t="s">
        <v>105</v>
      </c>
      <c r="C71" s="218" t="s">
        <v>212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27"/>
      <c r="V71" s="227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20"/>
      <c r="AT71" s="228"/>
      <c r="AU71" s="227"/>
      <c r="AV71" s="227"/>
      <c r="AW71" s="227"/>
      <c r="AX71" s="227"/>
      <c r="AY71" s="227"/>
      <c r="AZ71" s="227"/>
      <c r="BA71" s="227"/>
      <c r="BB71" s="227"/>
      <c r="BC71" s="229"/>
      <c r="BD71" s="104"/>
      <c r="BE71" s="104"/>
      <c r="BF71" s="104"/>
      <c r="BG71" s="104"/>
      <c r="BH71" s="230"/>
      <c r="BI71" s="104"/>
      <c r="BJ71" s="223"/>
    </row>
    <row r="72" ht="12.75" customHeight="1">
      <c r="A72" s="217"/>
      <c r="B72" s="217"/>
      <c r="C72" s="225" t="s">
        <v>213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7"/>
      <c r="V72" s="227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0"/>
      <c r="AT72" s="228"/>
      <c r="AU72" s="227"/>
      <c r="AV72" s="227"/>
      <c r="AW72" s="227"/>
      <c r="AX72" s="227"/>
      <c r="AY72" s="227"/>
      <c r="AZ72" s="227"/>
      <c r="BA72" s="227"/>
      <c r="BB72" s="227"/>
      <c r="BC72" s="229"/>
      <c r="BD72" s="104"/>
      <c r="BE72" s="104"/>
      <c r="BF72" s="104"/>
      <c r="BG72" s="104"/>
      <c r="BH72" s="230"/>
      <c r="BI72" s="104"/>
      <c r="BJ72" s="223"/>
    </row>
    <row r="73" ht="24.0" customHeight="1">
      <c r="A73" s="217" t="str">
        <f>'[1]ТЕХНОЛОГИИЯ МАШИНОСТРОЕНИЯ'!A35</f>
        <v>#REF!</v>
      </c>
      <c r="B73" s="51" t="s">
        <v>107</v>
      </c>
      <c r="C73" s="218" t="s">
        <v>212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27"/>
      <c r="V73" s="227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20"/>
      <c r="AT73" s="228"/>
      <c r="AU73" s="227"/>
      <c r="AV73" s="227"/>
      <c r="AW73" s="227"/>
      <c r="AX73" s="227"/>
      <c r="AY73" s="227"/>
      <c r="AZ73" s="227"/>
      <c r="BA73" s="227"/>
      <c r="BB73" s="227"/>
      <c r="BC73" s="229"/>
      <c r="BD73" s="104"/>
      <c r="BE73" s="104"/>
      <c r="BF73" s="104"/>
      <c r="BG73" s="104"/>
      <c r="BH73" s="230"/>
      <c r="BI73" s="104"/>
      <c r="BJ73" s="223"/>
    </row>
    <row r="74" ht="12.75" customHeight="1">
      <c r="A74" s="217"/>
      <c r="B74" s="217"/>
      <c r="C74" s="225" t="s">
        <v>213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227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0"/>
      <c r="AT74" s="228"/>
      <c r="AU74" s="227"/>
      <c r="AV74" s="227"/>
      <c r="AW74" s="227"/>
      <c r="AX74" s="227"/>
      <c r="AY74" s="227"/>
      <c r="AZ74" s="227"/>
      <c r="BA74" s="227"/>
      <c r="BB74" s="227"/>
      <c r="BC74" s="229"/>
      <c r="BD74" s="104"/>
      <c r="BE74" s="104"/>
      <c r="BF74" s="104"/>
      <c r="BG74" s="104"/>
      <c r="BH74" s="230"/>
      <c r="BI74" s="104"/>
      <c r="BJ74" s="223"/>
    </row>
    <row r="75" ht="17.25" customHeight="1">
      <c r="A75" s="217" t="str">
        <f>'[1]ТЕХНОЛОГИИЯ МАШИНОСТРОЕНИЯ'!A36</f>
        <v>#REF!</v>
      </c>
      <c r="B75" s="51" t="s">
        <v>109</v>
      </c>
      <c r="C75" s="218" t="s">
        <v>212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27"/>
      <c r="V75" s="227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20"/>
      <c r="AT75" s="228"/>
      <c r="AU75" s="227"/>
      <c r="AV75" s="227"/>
      <c r="AW75" s="227"/>
      <c r="AX75" s="227"/>
      <c r="AY75" s="227"/>
      <c r="AZ75" s="227"/>
      <c r="BA75" s="227"/>
      <c r="BB75" s="227"/>
      <c r="BC75" s="229"/>
      <c r="BD75" s="104"/>
      <c r="BE75" s="104"/>
      <c r="BF75" s="104"/>
      <c r="BG75" s="104"/>
      <c r="BH75" s="230"/>
      <c r="BI75" s="104"/>
      <c r="BJ75" s="223"/>
    </row>
    <row r="76" ht="12.75" customHeight="1">
      <c r="A76" s="217"/>
      <c r="B76" s="217"/>
      <c r="C76" s="225" t="s">
        <v>213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7"/>
      <c r="V76" s="227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0"/>
      <c r="AT76" s="228"/>
      <c r="AU76" s="227"/>
      <c r="AV76" s="227"/>
      <c r="AW76" s="227"/>
      <c r="AX76" s="227"/>
      <c r="AY76" s="227"/>
      <c r="AZ76" s="227"/>
      <c r="BA76" s="227"/>
      <c r="BB76" s="227"/>
      <c r="BC76" s="229"/>
      <c r="BD76" s="104"/>
      <c r="BE76" s="104"/>
      <c r="BF76" s="104"/>
      <c r="BG76" s="104"/>
      <c r="BH76" s="230"/>
      <c r="BI76" s="104"/>
      <c r="BJ76" s="223"/>
    </row>
    <row r="77" ht="27.75" customHeight="1">
      <c r="A77" s="217" t="str">
        <f>'[1]ТЕХНОЛОГИИЯ МАШИНОСТРОЕНИЯ'!A37</f>
        <v>#REF!</v>
      </c>
      <c r="B77" s="51" t="s">
        <v>111</v>
      </c>
      <c r="C77" s="218" t="s">
        <v>212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27"/>
      <c r="V77" s="227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20"/>
      <c r="AT77" s="228"/>
      <c r="AU77" s="227"/>
      <c r="AV77" s="227"/>
      <c r="AW77" s="227"/>
      <c r="AX77" s="227"/>
      <c r="AY77" s="227"/>
      <c r="AZ77" s="227"/>
      <c r="BA77" s="227"/>
      <c r="BB77" s="227"/>
      <c r="BC77" s="229"/>
      <c r="BD77" s="104"/>
      <c r="BE77" s="104"/>
      <c r="BF77" s="104"/>
      <c r="BG77" s="104"/>
      <c r="BH77" s="230"/>
      <c r="BI77" s="104"/>
      <c r="BJ77" s="223"/>
    </row>
    <row r="78" ht="12.75" customHeight="1">
      <c r="A78" s="217"/>
      <c r="B78" s="217"/>
      <c r="C78" s="225" t="s">
        <v>213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7"/>
      <c r="V78" s="227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0"/>
      <c r="AT78" s="228"/>
      <c r="AU78" s="227"/>
      <c r="AV78" s="227"/>
      <c r="AW78" s="227"/>
      <c r="AX78" s="227"/>
      <c r="AY78" s="227"/>
      <c r="AZ78" s="227"/>
      <c r="BA78" s="227"/>
      <c r="BB78" s="227"/>
      <c r="BC78" s="229"/>
      <c r="BD78" s="104"/>
      <c r="BE78" s="104"/>
      <c r="BF78" s="104"/>
      <c r="BG78" s="104"/>
      <c r="BH78" s="230"/>
      <c r="BI78" s="104"/>
      <c r="BJ78" s="223"/>
    </row>
    <row r="79" ht="30.0" customHeight="1">
      <c r="A79" s="217" t="str">
        <f>'[1]ТЕХНОЛОГИИЯ МАШИНОСТРОЕНИЯ'!A38</f>
        <v>#REF!</v>
      </c>
      <c r="B79" s="51" t="s">
        <v>113</v>
      </c>
      <c r="C79" s="218" t="s">
        <v>212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27"/>
      <c r="V79" s="227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20"/>
      <c r="AT79" s="228"/>
      <c r="AU79" s="227"/>
      <c r="AV79" s="227"/>
      <c r="AW79" s="227"/>
      <c r="AX79" s="227"/>
      <c r="AY79" s="227"/>
      <c r="AZ79" s="227"/>
      <c r="BA79" s="227"/>
      <c r="BB79" s="227"/>
      <c r="BC79" s="229"/>
      <c r="BD79" s="104"/>
      <c r="BE79" s="104"/>
      <c r="BF79" s="104"/>
      <c r="BG79" s="104"/>
      <c r="BH79" s="230"/>
      <c r="BI79" s="104"/>
      <c r="BJ79" s="223"/>
    </row>
    <row r="80" ht="12.75" customHeight="1">
      <c r="A80" s="217"/>
      <c r="B80" s="217"/>
      <c r="C80" s="225" t="s">
        <v>213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7"/>
      <c r="V80" s="227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0"/>
      <c r="AT80" s="228"/>
      <c r="AU80" s="227"/>
      <c r="AV80" s="227"/>
      <c r="AW80" s="227"/>
      <c r="AX80" s="227"/>
      <c r="AY80" s="227"/>
      <c r="AZ80" s="227"/>
      <c r="BA80" s="227"/>
      <c r="BB80" s="227"/>
      <c r="BC80" s="229"/>
      <c r="BD80" s="104"/>
      <c r="BE80" s="104"/>
      <c r="BF80" s="104"/>
      <c r="BG80" s="104"/>
      <c r="BH80" s="230"/>
      <c r="BI80" s="104"/>
      <c r="BJ80" s="223"/>
    </row>
    <row r="81" ht="21.75" customHeight="1">
      <c r="A81" s="217" t="str">
        <f>'[1]ТЕХНОЛОГИИЯ МАШИНОСТРОЕНИЯ'!A39</f>
        <v>#REF!</v>
      </c>
      <c r="B81" s="246" t="s">
        <v>115</v>
      </c>
      <c r="C81" s="218" t="s">
        <v>212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27"/>
      <c r="V81" s="227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20"/>
      <c r="AT81" s="228"/>
      <c r="AU81" s="227"/>
      <c r="AV81" s="227"/>
      <c r="AW81" s="227"/>
      <c r="AX81" s="227"/>
      <c r="AY81" s="227"/>
      <c r="AZ81" s="227"/>
      <c r="BA81" s="227"/>
      <c r="BB81" s="227"/>
      <c r="BC81" s="229"/>
      <c r="BD81" s="104"/>
      <c r="BE81" s="104"/>
      <c r="BF81" s="104"/>
      <c r="BG81" s="104"/>
      <c r="BH81" s="230"/>
      <c r="BI81" s="104"/>
      <c r="BJ81" s="223"/>
    </row>
    <row r="82" ht="12.75" customHeight="1">
      <c r="A82" s="217"/>
      <c r="B82" s="217"/>
      <c r="C82" s="225" t="s">
        <v>213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7"/>
      <c r="V82" s="227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0"/>
      <c r="AT82" s="228"/>
      <c r="AU82" s="227"/>
      <c r="AV82" s="227"/>
      <c r="AW82" s="227"/>
      <c r="AX82" s="227"/>
      <c r="AY82" s="227"/>
      <c r="AZ82" s="227"/>
      <c r="BA82" s="227"/>
      <c r="BB82" s="227"/>
      <c r="BC82" s="229"/>
      <c r="BD82" s="104"/>
      <c r="BE82" s="104"/>
      <c r="BF82" s="104"/>
      <c r="BG82" s="104"/>
      <c r="BH82" s="230"/>
      <c r="BI82" s="104"/>
      <c r="BJ82" s="223"/>
    </row>
    <row r="83" ht="12.75" customHeight="1">
      <c r="A83" s="217" t="str">
        <f>'[1]ТЕХНОЛОГИИЯ МАШИНОСТРОЕНИЯ'!A40</f>
        <v>#REF!</v>
      </c>
      <c r="B83" s="88" t="s">
        <v>117</v>
      </c>
      <c r="C83" s="218" t="s">
        <v>212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27"/>
      <c r="V83" s="227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20"/>
      <c r="AT83" s="228"/>
      <c r="AU83" s="227"/>
      <c r="AV83" s="227"/>
      <c r="AW83" s="227"/>
      <c r="AX83" s="227"/>
      <c r="AY83" s="227"/>
      <c r="AZ83" s="227"/>
      <c r="BA83" s="227"/>
      <c r="BB83" s="227"/>
      <c r="BC83" s="229"/>
      <c r="BD83" s="104"/>
      <c r="BE83" s="104"/>
      <c r="BF83" s="104"/>
      <c r="BG83" s="104"/>
      <c r="BH83" s="230"/>
      <c r="BI83" s="104"/>
      <c r="BJ83" s="223"/>
    </row>
    <row r="84" ht="12.75" customHeight="1">
      <c r="A84" s="217"/>
      <c r="B84" s="217"/>
      <c r="C84" s="225" t="s">
        <v>213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7"/>
      <c r="V84" s="227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0"/>
      <c r="AT84" s="228"/>
      <c r="AU84" s="227"/>
      <c r="AV84" s="227"/>
      <c r="AW84" s="227"/>
      <c r="AX84" s="227"/>
      <c r="AY84" s="227"/>
      <c r="AZ84" s="227"/>
      <c r="BA84" s="227"/>
      <c r="BB84" s="227"/>
      <c r="BC84" s="229"/>
      <c r="BD84" s="104"/>
      <c r="BE84" s="104"/>
      <c r="BF84" s="104"/>
      <c r="BG84" s="104"/>
      <c r="BH84" s="230"/>
      <c r="BI84" s="104"/>
      <c r="BJ84" s="223"/>
    </row>
    <row r="85" ht="33.0" customHeight="1">
      <c r="A85" s="217" t="str">
        <f>'[1]ТЕХНОЛОГИИЯ МАШИНОСТРОЕНИЯ'!A41</f>
        <v>#REF!</v>
      </c>
      <c r="B85" s="88" t="s">
        <v>119</v>
      </c>
      <c r="C85" s="218" t="s">
        <v>212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27"/>
      <c r="V85" s="227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20"/>
      <c r="AT85" s="228"/>
      <c r="AU85" s="227"/>
      <c r="AV85" s="227"/>
      <c r="AW85" s="227"/>
      <c r="AX85" s="227"/>
      <c r="AY85" s="227"/>
      <c r="AZ85" s="227"/>
      <c r="BA85" s="227"/>
      <c r="BB85" s="227"/>
      <c r="BC85" s="229"/>
      <c r="BD85" s="104"/>
      <c r="BE85" s="104"/>
      <c r="BF85" s="104"/>
      <c r="BG85" s="104"/>
      <c r="BH85" s="230"/>
      <c r="BI85" s="104"/>
      <c r="BJ85" s="223"/>
    </row>
    <row r="86" ht="12.75" customHeight="1">
      <c r="A86" s="217"/>
      <c r="B86" s="217"/>
      <c r="C86" s="225" t="s">
        <v>213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7"/>
      <c r="V86" s="227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0"/>
      <c r="AT86" s="228"/>
      <c r="AU86" s="227"/>
      <c r="AV86" s="227"/>
      <c r="AW86" s="227"/>
      <c r="AX86" s="227"/>
      <c r="AY86" s="227"/>
      <c r="AZ86" s="227"/>
      <c r="BA86" s="227"/>
      <c r="BB86" s="227"/>
      <c r="BC86" s="229"/>
      <c r="BD86" s="104"/>
      <c r="BE86" s="104"/>
      <c r="BF86" s="104"/>
      <c r="BG86" s="104"/>
      <c r="BH86" s="230"/>
      <c r="BI86" s="104"/>
      <c r="BJ86" s="223"/>
    </row>
    <row r="87" ht="20.25" customHeight="1">
      <c r="A87" s="217" t="str">
        <f>'[1]ТЕХНОЛОГИИЯ МАШИНОСТРОЕНИЯ'!A42</f>
        <v>#REF!</v>
      </c>
      <c r="B87" s="105" t="s">
        <v>121</v>
      </c>
      <c r="C87" s="218" t="s">
        <v>212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27"/>
      <c r="V87" s="227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20"/>
      <c r="AT87" s="228"/>
      <c r="AU87" s="227"/>
      <c r="AV87" s="227"/>
      <c r="AW87" s="227"/>
      <c r="AX87" s="227"/>
      <c r="AY87" s="227"/>
      <c r="AZ87" s="227"/>
      <c r="BA87" s="227"/>
      <c r="BB87" s="227"/>
      <c r="BC87" s="229"/>
      <c r="BD87" s="104"/>
      <c r="BE87" s="104"/>
      <c r="BF87" s="104"/>
      <c r="BG87" s="104"/>
      <c r="BH87" s="230"/>
      <c r="BI87" s="104"/>
      <c r="BJ87" s="223"/>
    </row>
    <row r="88" ht="20.25" customHeight="1">
      <c r="A88" s="217"/>
      <c r="B88" s="105"/>
      <c r="C88" s="225" t="s">
        <v>213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7"/>
      <c r="V88" s="227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0"/>
      <c r="AT88" s="228"/>
      <c r="AU88" s="227"/>
      <c r="AV88" s="227"/>
      <c r="AW88" s="227"/>
      <c r="AX88" s="227"/>
      <c r="AY88" s="227"/>
      <c r="AZ88" s="227"/>
      <c r="BA88" s="227"/>
      <c r="BB88" s="227"/>
      <c r="BC88" s="229"/>
      <c r="BD88" s="104"/>
      <c r="BE88" s="104"/>
      <c r="BF88" s="104"/>
      <c r="BG88" s="104"/>
      <c r="BH88" s="230"/>
      <c r="BI88" s="104"/>
      <c r="BJ88" s="223"/>
    </row>
    <row r="89" ht="12.75" customHeight="1">
      <c r="A89" s="217" t="s">
        <v>122</v>
      </c>
      <c r="B89" s="88" t="s">
        <v>123</v>
      </c>
      <c r="C89" s="218" t="s">
        <v>212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27"/>
      <c r="V89" s="227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20"/>
      <c r="AT89" s="228"/>
      <c r="AU89" s="227"/>
      <c r="AV89" s="227"/>
      <c r="AW89" s="227"/>
      <c r="AX89" s="227"/>
      <c r="AY89" s="227"/>
      <c r="AZ89" s="227"/>
      <c r="BA89" s="227"/>
      <c r="BB89" s="227"/>
      <c r="BC89" s="229"/>
      <c r="BD89" s="104"/>
      <c r="BE89" s="104"/>
      <c r="BF89" s="104"/>
      <c r="BG89" s="104"/>
      <c r="BH89" s="230"/>
      <c r="BI89" s="104"/>
      <c r="BJ89" s="223"/>
    </row>
    <row r="90" ht="20.25" customHeight="1">
      <c r="A90" s="217"/>
      <c r="B90" s="105"/>
      <c r="C90" s="225" t="s">
        <v>213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7"/>
      <c r="V90" s="227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0"/>
      <c r="AT90" s="228"/>
      <c r="AU90" s="227"/>
      <c r="AV90" s="227"/>
      <c r="AW90" s="227"/>
      <c r="AX90" s="227"/>
      <c r="AY90" s="227"/>
      <c r="AZ90" s="227"/>
      <c r="BA90" s="227"/>
      <c r="BB90" s="227"/>
      <c r="BC90" s="229"/>
      <c r="BD90" s="104"/>
      <c r="BE90" s="104"/>
      <c r="BF90" s="104"/>
      <c r="BG90" s="104"/>
      <c r="BH90" s="230"/>
      <c r="BI90" s="104"/>
      <c r="BJ90" s="223"/>
    </row>
    <row r="91" ht="20.25" customHeight="1">
      <c r="A91" s="217" t="s">
        <v>124</v>
      </c>
      <c r="B91" s="105" t="s">
        <v>125</v>
      </c>
      <c r="C91" s="218" t="s">
        <v>212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27"/>
      <c r="V91" s="227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20"/>
      <c r="AT91" s="228"/>
      <c r="AU91" s="227"/>
      <c r="AV91" s="227"/>
      <c r="AW91" s="227"/>
      <c r="AX91" s="227"/>
      <c r="AY91" s="227"/>
      <c r="AZ91" s="227"/>
      <c r="BA91" s="227"/>
      <c r="BB91" s="227"/>
      <c r="BC91" s="229"/>
      <c r="BD91" s="104"/>
      <c r="BE91" s="104"/>
      <c r="BF91" s="104"/>
      <c r="BG91" s="104"/>
      <c r="BH91" s="230"/>
      <c r="BI91" s="104"/>
      <c r="BJ91" s="223"/>
    </row>
    <row r="92" ht="12.75" customHeight="1">
      <c r="A92" s="217"/>
      <c r="B92" s="217"/>
      <c r="C92" s="225" t="s">
        <v>213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7"/>
      <c r="V92" s="227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0"/>
      <c r="AT92" s="228"/>
      <c r="AU92" s="227"/>
      <c r="AV92" s="227"/>
      <c r="AW92" s="227"/>
      <c r="AX92" s="227"/>
      <c r="AY92" s="227"/>
      <c r="AZ92" s="227"/>
      <c r="BA92" s="227"/>
      <c r="BB92" s="227"/>
      <c r="BC92" s="229"/>
      <c r="BD92" s="104"/>
      <c r="BE92" s="104"/>
      <c r="BF92" s="104"/>
      <c r="BG92" s="104"/>
      <c r="BH92" s="230"/>
      <c r="BI92" s="104"/>
      <c r="BJ92" s="223"/>
    </row>
    <row r="93" ht="12.75" customHeight="1">
      <c r="A93" s="243" t="str">
        <f t="shared" ref="A93:B93" si="35">'[1]ТЕХНОЛОГИИЯ МАШИНОСТРОЕНИЯ'!A46</f>
        <v>#REF!</v>
      </c>
      <c r="B93" s="243" t="str">
        <f t="shared" si="35"/>
        <v>#REF!</v>
      </c>
      <c r="C93" s="244"/>
      <c r="D93" s="245">
        <f t="shared" ref="D93:T93" si="36">D95+D105+D115+D125+D135</f>
        <v>0</v>
      </c>
      <c r="E93" s="245">
        <f t="shared" si="36"/>
        <v>0</v>
      </c>
      <c r="F93" s="245">
        <f t="shared" si="36"/>
        <v>0</v>
      </c>
      <c r="G93" s="245">
        <f t="shared" si="36"/>
        <v>0</v>
      </c>
      <c r="H93" s="245">
        <f t="shared" si="36"/>
        <v>0</v>
      </c>
      <c r="I93" s="245">
        <f t="shared" si="36"/>
        <v>0</v>
      </c>
      <c r="J93" s="245">
        <f t="shared" si="36"/>
        <v>0</v>
      </c>
      <c r="K93" s="245">
        <f t="shared" si="36"/>
        <v>0</v>
      </c>
      <c r="L93" s="245">
        <f t="shared" si="36"/>
        <v>0</v>
      </c>
      <c r="M93" s="245">
        <f t="shared" si="36"/>
        <v>0</v>
      </c>
      <c r="N93" s="245">
        <f t="shared" si="36"/>
        <v>0</v>
      </c>
      <c r="O93" s="245">
        <f t="shared" si="36"/>
        <v>0</v>
      </c>
      <c r="P93" s="245">
        <f t="shared" si="36"/>
        <v>0</v>
      </c>
      <c r="Q93" s="245">
        <f t="shared" si="36"/>
        <v>0</v>
      </c>
      <c r="R93" s="245">
        <f t="shared" si="36"/>
        <v>0</v>
      </c>
      <c r="S93" s="245">
        <f t="shared" si="36"/>
        <v>0</v>
      </c>
      <c r="T93" s="245">
        <f t="shared" si="36"/>
        <v>0</v>
      </c>
      <c r="U93" s="227"/>
      <c r="V93" s="227"/>
      <c r="W93" s="245">
        <f t="shared" ref="W93:AT93" si="37">W95+W105+W115+W125+W135</f>
        <v>0</v>
      </c>
      <c r="X93" s="245">
        <f t="shared" si="37"/>
        <v>0</v>
      </c>
      <c r="Y93" s="245">
        <f t="shared" si="37"/>
        <v>0</v>
      </c>
      <c r="Z93" s="245">
        <f t="shared" si="37"/>
        <v>0</v>
      </c>
      <c r="AA93" s="245">
        <f t="shared" si="37"/>
        <v>0</v>
      </c>
      <c r="AB93" s="245">
        <f t="shared" si="37"/>
        <v>0</v>
      </c>
      <c r="AC93" s="245">
        <f t="shared" si="37"/>
        <v>0</v>
      </c>
      <c r="AD93" s="245">
        <f t="shared" si="37"/>
        <v>0</v>
      </c>
      <c r="AE93" s="245">
        <f t="shared" si="37"/>
        <v>0</v>
      </c>
      <c r="AF93" s="245">
        <f t="shared" si="37"/>
        <v>0</v>
      </c>
      <c r="AG93" s="245">
        <f t="shared" si="37"/>
        <v>0</v>
      </c>
      <c r="AH93" s="245">
        <f t="shared" si="37"/>
        <v>0</v>
      </c>
      <c r="AI93" s="245">
        <f t="shared" si="37"/>
        <v>0</v>
      </c>
      <c r="AJ93" s="245">
        <f t="shared" si="37"/>
        <v>0</v>
      </c>
      <c r="AK93" s="245">
        <f t="shared" si="37"/>
        <v>0</v>
      </c>
      <c r="AL93" s="245">
        <f t="shared" si="37"/>
        <v>0</v>
      </c>
      <c r="AM93" s="245">
        <f t="shared" si="37"/>
        <v>0</v>
      </c>
      <c r="AN93" s="245">
        <f t="shared" si="37"/>
        <v>0</v>
      </c>
      <c r="AO93" s="245">
        <f t="shared" si="37"/>
        <v>0</v>
      </c>
      <c r="AP93" s="245">
        <f t="shared" si="37"/>
        <v>0</v>
      </c>
      <c r="AQ93" s="245">
        <f t="shared" si="37"/>
        <v>0</v>
      </c>
      <c r="AR93" s="245">
        <f t="shared" si="37"/>
        <v>0</v>
      </c>
      <c r="AS93" s="228">
        <f t="shared" si="37"/>
        <v>0</v>
      </c>
      <c r="AT93" s="228">
        <f t="shared" si="37"/>
        <v>0</v>
      </c>
      <c r="AU93" s="227"/>
      <c r="AV93" s="227"/>
      <c r="AW93" s="227"/>
      <c r="AX93" s="227"/>
      <c r="AY93" s="227"/>
      <c r="AZ93" s="227"/>
      <c r="BA93" s="227"/>
      <c r="BB93" s="227"/>
      <c r="BC93" s="229"/>
      <c r="BD93" s="247"/>
      <c r="BE93" s="247"/>
      <c r="BF93" s="247"/>
      <c r="BG93" s="247"/>
      <c r="BH93" s="248"/>
      <c r="BI93" s="104"/>
      <c r="BJ93" s="249"/>
    </row>
    <row r="94" ht="12.75" customHeight="1">
      <c r="A94" s="217"/>
      <c r="B94" s="217"/>
      <c r="C94" s="225" t="s">
        <v>213</v>
      </c>
      <c r="D94" s="226">
        <f>D96+D106+D116+D126+D136</f>
        <v>0</v>
      </c>
      <c r="E94" s="226">
        <f t="shared" ref="E94:T94" si="38">E96+E106+E116+E126</f>
        <v>0</v>
      </c>
      <c r="F94" s="226">
        <f t="shared" si="38"/>
        <v>0</v>
      </c>
      <c r="G94" s="226">
        <f t="shared" si="38"/>
        <v>0</v>
      </c>
      <c r="H94" s="226">
        <f t="shared" si="38"/>
        <v>0</v>
      </c>
      <c r="I94" s="226">
        <f t="shared" si="38"/>
        <v>0</v>
      </c>
      <c r="J94" s="226">
        <f t="shared" si="38"/>
        <v>0</v>
      </c>
      <c r="K94" s="226">
        <f t="shared" si="38"/>
        <v>0</v>
      </c>
      <c r="L94" s="226">
        <f t="shared" si="38"/>
        <v>0</v>
      </c>
      <c r="M94" s="226">
        <f t="shared" si="38"/>
        <v>0</v>
      </c>
      <c r="N94" s="226">
        <f t="shared" si="38"/>
        <v>0</v>
      </c>
      <c r="O94" s="226">
        <f t="shared" si="38"/>
        <v>0</v>
      </c>
      <c r="P94" s="226">
        <f t="shared" si="38"/>
        <v>0</v>
      </c>
      <c r="Q94" s="226">
        <f t="shared" si="38"/>
        <v>0</v>
      </c>
      <c r="R94" s="226">
        <f t="shared" si="38"/>
        <v>0</v>
      </c>
      <c r="S94" s="226">
        <f t="shared" si="38"/>
        <v>0</v>
      </c>
      <c r="T94" s="226">
        <f t="shared" si="38"/>
        <v>0</v>
      </c>
      <c r="U94" s="227"/>
      <c r="V94" s="227"/>
      <c r="W94" s="226">
        <f t="shared" ref="W94:AT94" si="39">W96+W106+W116+W126</f>
        <v>0</v>
      </c>
      <c r="X94" s="226">
        <f t="shared" si="39"/>
        <v>0</v>
      </c>
      <c r="Y94" s="226">
        <f t="shared" si="39"/>
        <v>0</v>
      </c>
      <c r="Z94" s="226">
        <f t="shared" si="39"/>
        <v>0</v>
      </c>
      <c r="AA94" s="226">
        <f t="shared" si="39"/>
        <v>0</v>
      </c>
      <c r="AB94" s="226">
        <f t="shared" si="39"/>
        <v>0</v>
      </c>
      <c r="AC94" s="226">
        <f t="shared" si="39"/>
        <v>0</v>
      </c>
      <c r="AD94" s="226">
        <f t="shared" si="39"/>
        <v>0</v>
      </c>
      <c r="AE94" s="226">
        <f t="shared" si="39"/>
        <v>0</v>
      </c>
      <c r="AF94" s="226">
        <f t="shared" si="39"/>
        <v>0</v>
      </c>
      <c r="AG94" s="226">
        <f t="shared" si="39"/>
        <v>0</v>
      </c>
      <c r="AH94" s="226">
        <f t="shared" si="39"/>
        <v>0</v>
      </c>
      <c r="AI94" s="226">
        <f t="shared" si="39"/>
        <v>0</v>
      </c>
      <c r="AJ94" s="226">
        <f t="shared" si="39"/>
        <v>0</v>
      </c>
      <c r="AK94" s="226">
        <f t="shared" si="39"/>
        <v>0</v>
      </c>
      <c r="AL94" s="226">
        <f t="shared" si="39"/>
        <v>0</v>
      </c>
      <c r="AM94" s="226">
        <f t="shared" si="39"/>
        <v>0</v>
      </c>
      <c r="AN94" s="226">
        <f t="shared" si="39"/>
        <v>0</v>
      </c>
      <c r="AO94" s="226">
        <f t="shared" si="39"/>
        <v>0</v>
      </c>
      <c r="AP94" s="226">
        <f t="shared" si="39"/>
        <v>0</v>
      </c>
      <c r="AQ94" s="226">
        <f t="shared" si="39"/>
        <v>0</v>
      </c>
      <c r="AR94" s="226">
        <f t="shared" si="39"/>
        <v>0</v>
      </c>
      <c r="AS94" s="228">
        <f t="shared" si="39"/>
        <v>0</v>
      </c>
      <c r="AT94" s="228">
        <f t="shared" si="39"/>
        <v>0</v>
      </c>
      <c r="AU94" s="227"/>
      <c r="AV94" s="227"/>
      <c r="AW94" s="227"/>
      <c r="AX94" s="227"/>
      <c r="AY94" s="227"/>
      <c r="AZ94" s="227"/>
      <c r="BA94" s="227"/>
      <c r="BB94" s="227"/>
      <c r="BC94" s="229"/>
      <c r="BD94" s="104"/>
      <c r="BE94" s="104"/>
      <c r="BF94" s="104"/>
      <c r="BG94" s="104"/>
      <c r="BH94" s="230"/>
      <c r="BI94" s="104"/>
      <c r="BJ94" s="223"/>
    </row>
    <row r="95" ht="12.75" customHeight="1">
      <c r="A95" s="250" t="str">
        <f>'[1]ТЕХНОЛОГИИЯ МАШИНОСТРОЕНИЯ'!A47</f>
        <v>#REF!</v>
      </c>
      <c r="B95" s="251" t="s">
        <v>232</v>
      </c>
      <c r="C95" s="252" t="s">
        <v>212</v>
      </c>
      <c r="D95" s="252">
        <f t="shared" ref="D95:T95" si="40">D97+D99+D101+D103</f>
        <v>0</v>
      </c>
      <c r="E95" s="252">
        <f t="shared" si="40"/>
        <v>0</v>
      </c>
      <c r="F95" s="252">
        <f t="shared" si="40"/>
        <v>0</v>
      </c>
      <c r="G95" s="252">
        <f t="shared" si="40"/>
        <v>0</v>
      </c>
      <c r="H95" s="252">
        <f t="shared" si="40"/>
        <v>0</v>
      </c>
      <c r="I95" s="252">
        <f t="shared" si="40"/>
        <v>0</v>
      </c>
      <c r="J95" s="252">
        <f t="shared" si="40"/>
        <v>0</v>
      </c>
      <c r="K95" s="252">
        <f t="shared" si="40"/>
        <v>0</v>
      </c>
      <c r="L95" s="252">
        <f t="shared" si="40"/>
        <v>0</v>
      </c>
      <c r="M95" s="252">
        <f t="shared" si="40"/>
        <v>0</v>
      </c>
      <c r="N95" s="252">
        <f t="shared" si="40"/>
        <v>0</v>
      </c>
      <c r="O95" s="252">
        <f t="shared" si="40"/>
        <v>0</v>
      </c>
      <c r="P95" s="252">
        <f t="shared" si="40"/>
        <v>0</v>
      </c>
      <c r="Q95" s="252">
        <f t="shared" si="40"/>
        <v>0</v>
      </c>
      <c r="R95" s="252">
        <f t="shared" si="40"/>
        <v>0</v>
      </c>
      <c r="S95" s="252">
        <f t="shared" si="40"/>
        <v>0</v>
      </c>
      <c r="T95" s="252">
        <f t="shared" si="40"/>
        <v>0</v>
      </c>
      <c r="U95" s="227"/>
      <c r="V95" s="227"/>
      <c r="W95" s="252">
        <f t="shared" ref="W95:AT95" si="41">W97+W99+W101+W103</f>
        <v>0</v>
      </c>
      <c r="X95" s="252">
        <f t="shared" si="41"/>
        <v>0</v>
      </c>
      <c r="Y95" s="252">
        <f t="shared" si="41"/>
        <v>0</v>
      </c>
      <c r="Z95" s="252">
        <f t="shared" si="41"/>
        <v>0</v>
      </c>
      <c r="AA95" s="252">
        <f t="shared" si="41"/>
        <v>0</v>
      </c>
      <c r="AB95" s="252">
        <f t="shared" si="41"/>
        <v>0</v>
      </c>
      <c r="AC95" s="252">
        <f t="shared" si="41"/>
        <v>0</v>
      </c>
      <c r="AD95" s="252">
        <f t="shared" si="41"/>
        <v>0</v>
      </c>
      <c r="AE95" s="252">
        <f t="shared" si="41"/>
        <v>0</v>
      </c>
      <c r="AF95" s="252">
        <f t="shared" si="41"/>
        <v>0</v>
      </c>
      <c r="AG95" s="252">
        <f t="shared" si="41"/>
        <v>0</v>
      </c>
      <c r="AH95" s="252">
        <f t="shared" si="41"/>
        <v>0</v>
      </c>
      <c r="AI95" s="252">
        <f t="shared" si="41"/>
        <v>0</v>
      </c>
      <c r="AJ95" s="252">
        <f t="shared" si="41"/>
        <v>0</v>
      </c>
      <c r="AK95" s="252">
        <f t="shared" si="41"/>
        <v>0</v>
      </c>
      <c r="AL95" s="252">
        <f t="shared" si="41"/>
        <v>0</v>
      </c>
      <c r="AM95" s="252">
        <f t="shared" si="41"/>
        <v>0</v>
      </c>
      <c r="AN95" s="252">
        <f t="shared" si="41"/>
        <v>0</v>
      </c>
      <c r="AO95" s="252">
        <f t="shared" si="41"/>
        <v>0</v>
      </c>
      <c r="AP95" s="252">
        <f t="shared" si="41"/>
        <v>0</v>
      </c>
      <c r="AQ95" s="252">
        <f t="shared" si="41"/>
        <v>0</v>
      </c>
      <c r="AR95" s="252">
        <f t="shared" si="41"/>
        <v>0</v>
      </c>
      <c r="AS95" s="252">
        <f t="shared" si="41"/>
        <v>0</v>
      </c>
      <c r="AT95" s="252">
        <f t="shared" si="41"/>
        <v>0</v>
      </c>
      <c r="AU95" s="221"/>
      <c r="AV95" s="221"/>
      <c r="AW95" s="221"/>
      <c r="AX95" s="221"/>
      <c r="AY95" s="221"/>
      <c r="AZ95" s="221"/>
      <c r="BA95" s="221"/>
      <c r="BB95" s="221"/>
      <c r="BC95" s="222"/>
      <c r="BD95" s="104"/>
      <c r="BE95" s="104"/>
      <c r="BF95" s="201"/>
      <c r="BG95" s="104"/>
      <c r="BH95" s="253"/>
      <c r="BI95" s="104"/>
      <c r="BJ95" s="223"/>
    </row>
    <row r="96" ht="12.75" customHeight="1">
      <c r="A96" s="217"/>
      <c r="B96" s="217"/>
      <c r="C96" s="218" t="s">
        <v>233</v>
      </c>
      <c r="D96" s="218">
        <f t="shared" ref="D96:T96" si="42">D98+D100</f>
        <v>0</v>
      </c>
      <c r="E96" s="218">
        <f t="shared" si="42"/>
        <v>0</v>
      </c>
      <c r="F96" s="218">
        <f t="shared" si="42"/>
        <v>0</v>
      </c>
      <c r="G96" s="218">
        <f t="shared" si="42"/>
        <v>0</v>
      </c>
      <c r="H96" s="218">
        <f t="shared" si="42"/>
        <v>0</v>
      </c>
      <c r="I96" s="218">
        <f t="shared" si="42"/>
        <v>0</v>
      </c>
      <c r="J96" s="218">
        <f t="shared" si="42"/>
        <v>0</v>
      </c>
      <c r="K96" s="218">
        <f t="shared" si="42"/>
        <v>0</v>
      </c>
      <c r="L96" s="218">
        <f t="shared" si="42"/>
        <v>0</v>
      </c>
      <c r="M96" s="218">
        <f t="shared" si="42"/>
        <v>0</v>
      </c>
      <c r="N96" s="218">
        <f t="shared" si="42"/>
        <v>0</v>
      </c>
      <c r="O96" s="218">
        <f t="shared" si="42"/>
        <v>0</v>
      </c>
      <c r="P96" s="218">
        <f t="shared" si="42"/>
        <v>0</v>
      </c>
      <c r="Q96" s="218">
        <f t="shared" si="42"/>
        <v>0</v>
      </c>
      <c r="R96" s="218">
        <f t="shared" si="42"/>
        <v>0</v>
      </c>
      <c r="S96" s="218">
        <f t="shared" si="42"/>
        <v>0</v>
      </c>
      <c r="T96" s="218">
        <f t="shared" si="42"/>
        <v>0</v>
      </c>
      <c r="U96" s="227"/>
      <c r="V96" s="227"/>
      <c r="W96" s="218">
        <f t="shared" ref="W96:AT96" si="43">W98+W100</f>
        <v>0</v>
      </c>
      <c r="X96" s="218">
        <f t="shared" si="43"/>
        <v>0</v>
      </c>
      <c r="Y96" s="218">
        <f t="shared" si="43"/>
        <v>0</v>
      </c>
      <c r="Z96" s="218">
        <f t="shared" si="43"/>
        <v>0</v>
      </c>
      <c r="AA96" s="218">
        <f t="shared" si="43"/>
        <v>0</v>
      </c>
      <c r="AB96" s="218">
        <f t="shared" si="43"/>
        <v>0</v>
      </c>
      <c r="AC96" s="218">
        <f t="shared" si="43"/>
        <v>0</v>
      </c>
      <c r="AD96" s="218">
        <f t="shared" si="43"/>
        <v>0</v>
      </c>
      <c r="AE96" s="218">
        <f t="shared" si="43"/>
        <v>0</v>
      </c>
      <c r="AF96" s="218">
        <f t="shared" si="43"/>
        <v>0</v>
      </c>
      <c r="AG96" s="218">
        <f t="shared" si="43"/>
        <v>0</v>
      </c>
      <c r="AH96" s="218">
        <f t="shared" si="43"/>
        <v>0</v>
      </c>
      <c r="AI96" s="218">
        <f t="shared" si="43"/>
        <v>0</v>
      </c>
      <c r="AJ96" s="218">
        <f t="shared" si="43"/>
        <v>0</v>
      </c>
      <c r="AK96" s="218">
        <f t="shared" si="43"/>
        <v>0</v>
      </c>
      <c r="AL96" s="218">
        <f t="shared" si="43"/>
        <v>0</v>
      </c>
      <c r="AM96" s="218">
        <f t="shared" si="43"/>
        <v>0</v>
      </c>
      <c r="AN96" s="218">
        <f t="shared" si="43"/>
        <v>0</v>
      </c>
      <c r="AO96" s="218">
        <f t="shared" si="43"/>
        <v>0</v>
      </c>
      <c r="AP96" s="218">
        <f t="shared" si="43"/>
        <v>0</v>
      </c>
      <c r="AQ96" s="218">
        <f t="shared" si="43"/>
        <v>0</v>
      </c>
      <c r="AR96" s="218">
        <f t="shared" si="43"/>
        <v>0</v>
      </c>
      <c r="AS96" s="218">
        <f t="shared" si="43"/>
        <v>0</v>
      </c>
      <c r="AT96" s="218">
        <f t="shared" si="43"/>
        <v>0</v>
      </c>
      <c r="AU96" s="221"/>
      <c r="AV96" s="221"/>
      <c r="AW96" s="221"/>
      <c r="AX96" s="221"/>
      <c r="AY96" s="221"/>
      <c r="AZ96" s="221"/>
      <c r="BA96" s="221"/>
      <c r="BB96" s="221"/>
      <c r="BC96" s="222"/>
      <c r="BD96" s="104"/>
      <c r="BE96" s="104"/>
      <c r="BF96" s="104"/>
      <c r="BG96" s="104"/>
      <c r="BH96" s="230"/>
      <c r="BI96" s="104"/>
      <c r="BJ96" s="223"/>
    </row>
    <row r="97" ht="12.75" customHeight="1">
      <c r="A97" s="254" t="str">
        <f>'[1]ТЕХНОЛОГИИЯ МАШИНОСТРОЕНИЯ'!A48</f>
        <v>#REF!</v>
      </c>
      <c r="B97" s="255" t="s">
        <v>131</v>
      </c>
      <c r="C97" s="256" t="s">
        <v>212</v>
      </c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27"/>
      <c r="V97" s="22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28"/>
      <c r="AT97" s="228"/>
      <c r="AU97" s="221"/>
      <c r="AV97" s="221"/>
      <c r="AW97" s="221"/>
      <c r="AX97" s="221"/>
      <c r="AY97" s="221"/>
      <c r="AZ97" s="221"/>
      <c r="BA97" s="221"/>
      <c r="BB97" s="221"/>
      <c r="BC97" s="222"/>
      <c r="BD97" s="104"/>
      <c r="BE97" s="104"/>
      <c r="BF97" s="104"/>
      <c r="BG97" s="104"/>
      <c r="BH97" s="230"/>
      <c r="BI97" s="104"/>
      <c r="BJ97" s="223"/>
    </row>
    <row r="98" ht="12.75" customHeight="1">
      <c r="A98" s="217"/>
      <c r="B98" s="217"/>
      <c r="C98" s="218" t="s">
        <v>233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27"/>
      <c r="V98" s="227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8"/>
      <c r="AT98" s="228"/>
      <c r="AU98" s="221"/>
      <c r="AV98" s="221"/>
      <c r="AW98" s="221"/>
      <c r="AX98" s="221"/>
      <c r="AY98" s="221"/>
      <c r="AZ98" s="221"/>
      <c r="BA98" s="221"/>
      <c r="BB98" s="221"/>
      <c r="BC98" s="222"/>
      <c r="BD98" s="104"/>
      <c r="BE98" s="104"/>
      <c r="BF98" s="104"/>
      <c r="BG98" s="104"/>
      <c r="BH98" s="230"/>
      <c r="BI98" s="104"/>
      <c r="BJ98" s="223"/>
    </row>
    <row r="99" ht="12.75" customHeight="1">
      <c r="A99" s="254" t="str">
        <f>'[1]ТЕХНОЛОГИИЯ МАШИНОСТРОЕНИЯ'!A49</f>
        <v>#REF!</v>
      </c>
      <c r="B99" s="255" t="s">
        <v>133</v>
      </c>
      <c r="C99" s="256" t="s">
        <v>212</v>
      </c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27"/>
      <c r="V99" s="22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28"/>
      <c r="AT99" s="228"/>
      <c r="AU99" s="221"/>
      <c r="AV99" s="221"/>
      <c r="AW99" s="221"/>
      <c r="AX99" s="221"/>
      <c r="AY99" s="221"/>
      <c r="AZ99" s="221"/>
      <c r="BA99" s="221"/>
      <c r="BB99" s="221"/>
      <c r="BC99" s="222"/>
      <c r="BD99" s="104"/>
      <c r="BE99" s="104"/>
      <c r="BF99" s="104"/>
      <c r="BG99" s="104"/>
      <c r="BH99" s="230"/>
      <c r="BI99" s="104"/>
      <c r="BJ99" s="223"/>
    </row>
    <row r="100" ht="12.75" customHeight="1">
      <c r="A100" s="217"/>
      <c r="B100" s="217"/>
      <c r="C100" s="218" t="s">
        <v>233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27"/>
      <c r="V100" s="227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8"/>
      <c r="AT100" s="228"/>
      <c r="AU100" s="221"/>
      <c r="AV100" s="221"/>
      <c r="AW100" s="221"/>
      <c r="AX100" s="221"/>
      <c r="AY100" s="221"/>
      <c r="AZ100" s="221"/>
      <c r="BA100" s="221"/>
      <c r="BB100" s="221"/>
      <c r="BC100" s="222"/>
      <c r="BD100" s="104"/>
      <c r="BE100" s="104"/>
      <c r="BF100" s="104"/>
      <c r="BG100" s="104"/>
      <c r="BH100" s="230"/>
      <c r="BI100" s="104"/>
      <c r="BJ100" s="223"/>
    </row>
    <row r="101" ht="12.75" customHeight="1">
      <c r="A101" s="258" t="s">
        <v>134</v>
      </c>
      <c r="B101" s="258" t="s">
        <v>135</v>
      </c>
      <c r="C101" s="259" t="s">
        <v>212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27"/>
      <c r="V101" s="227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28"/>
      <c r="AT101" s="228"/>
      <c r="AU101" s="221"/>
      <c r="AV101" s="221"/>
      <c r="AW101" s="221"/>
      <c r="AX101" s="221"/>
      <c r="AY101" s="221"/>
      <c r="AZ101" s="221"/>
      <c r="BA101" s="221"/>
      <c r="BB101" s="221"/>
      <c r="BC101" s="222"/>
      <c r="BD101" s="104"/>
      <c r="BE101" s="104"/>
      <c r="BF101" s="104"/>
      <c r="BG101" s="104"/>
      <c r="BH101" s="230"/>
      <c r="BI101" s="104"/>
      <c r="BJ101" s="223"/>
    </row>
    <row r="102" ht="12.75" customHeight="1">
      <c r="A102" s="217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27"/>
      <c r="V102" s="227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8"/>
      <c r="AT102" s="228"/>
      <c r="AU102" s="221"/>
      <c r="AV102" s="221"/>
      <c r="AW102" s="221"/>
      <c r="AX102" s="221"/>
      <c r="AY102" s="221"/>
      <c r="AZ102" s="221"/>
      <c r="BA102" s="221"/>
      <c r="BB102" s="221"/>
      <c r="BC102" s="222"/>
      <c r="BD102" s="104"/>
      <c r="BE102" s="104"/>
      <c r="BF102" s="104"/>
      <c r="BG102" s="104"/>
      <c r="BH102" s="230"/>
      <c r="BI102" s="104"/>
      <c r="BJ102" s="223"/>
    </row>
    <row r="103" ht="33.0" customHeight="1">
      <c r="A103" s="261" t="str">
        <f t="shared" ref="A103:B103" si="44">'[1]ТЕХНОЛОГИИЯ МАШИНОСТРОЕНИЯ'!A50</f>
        <v>#REF!</v>
      </c>
      <c r="B103" s="261" t="str">
        <f t="shared" si="44"/>
        <v>#REF!</v>
      </c>
      <c r="C103" s="233" t="s">
        <v>212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27"/>
      <c r="V103" s="227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Q103" s="262"/>
      <c r="AR103" s="262"/>
      <c r="AS103" s="228"/>
      <c r="AT103" s="228"/>
      <c r="AU103" s="221"/>
      <c r="AV103" s="221"/>
      <c r="AW103" s="221"/>
      <c r="AX103" s="221"/>
      <c r="AY103" s="221"/>
      <c r="AZ103" s="221"/>
      <c r="BA103" s="221"/>
      <c r="BB103" s="221"/>
      <c r="BC103" s="222"/>
      <c r="BD103" s="104"/>
      <c r="BE103" s="104"/>
      <c r="BF103" s="104"/>
      <c r="BG103" s="104"/>
      <c r="BH103" s="230"/>
      <c r="BI103" s="104"/>
      <c r="BJ103" s="223"/>
    </row>
    <row r="104" ht="12.75" customHeight="1">
      <c r="A104" s="217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27"/>
      <c r="V104" s="227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8"/>
      <c r="AT104" s="228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04"/>
      <c r="BE104" s="104"/>
      <c r="BF104" s="104"/>
      <c r="BG104" s="104"/>
      <c r="BH104" s="230"/>
      <c r="BI104" s="104"/>
      <c r="BJ104" s="223"/>
    </row>
    <row r="105" ht="60.0" customHeight="1">
      <c r="A105" s="250" t="str">
        <f>'[1]ТЕХНОЛОГИИЯ МАШИНОСТРОЕНИЯ'!A51</f>
        <v>#REF!</v>
      </c>
      <c r="B105" s="251" t="s">
        <v>234</v>
      </c>
      <c r="C105" s="252" t="s">
        <v>212</v>
      </c>
      <c r="D105" s="252">
        <f t="shared" ref="D105:T105" si="45">D107+D109+D111+D113</f>
        <v>0</v>
      </c>
      <c r="E105" s="252">
        <f t="shared" si="45"/>
        <v>0</v>
      </c>
      <c r="F105" s="252">
        <f t="shared" si="45"/>
        <v>0</v>
      </c>
      <c r="G105" s="252">
        <f t="shared" si="45"/>
        <v>0</v>
      </c>
      <c r="H105" s="252">
        <f t="shared" si="45"/>
        <v>0</v>
      </c>
      <c r="I105" s="252">
        <f t="shared" si="45"/>
        <v>0</v>
      </c>
      <c r="J105" s="252">
        <f t="shared" si="45"/>
        <v>0</v>
      </c>
      <c r="K105" s="252">
        <f t="shared" si="45"/>
        <v>0</v>
      </c>
      <c r="L105" s="252">
        <f t="shared" si="45"/>
        <v>0</v>
      </c>
      <c r="M105" s="252">
        <f t="shared" si="45"/>
        <v>0</v>
      </c>
      <c r="N105" s="252">
        <f t="shared" si="45"/>
        <v>0</v>
      </c>
      <c r="O105" s="252">
        <f t="shared" si="45"/>
        <v>0</v>
      </c>
      <c r="P105" s="252">
        <f t="shared" si="45"/>
        <v>0</v>
      </c>
      <c r="Q105" s="252">
        <f t="shared" si="45"/>
        <v>0</v>
      </c>
      <c r="R105" s="252">
        <f t="shared" si="45"/>
        <v>0</v>
      </c>
      <c r="S105" s="252">
        <f t="shared" si="45"/>
        <v>0</v>
      </c>
      <c r="T105" s="252">
        <f t="shared" si="45"/>
        <v>0</v>
      </c>
      <c r="U105" s="227"/>
      <c r="V105" s="227"/>
      <c r="W105" s="252">
        <f t="shared" ref="W105:AT105" si="46">W107+W109+W111+W113</f>
        <v>0</v>
      </c>
      <c r="X105" s="252">
        <f t="shared" si="46"/>
        <v>0</v>
      </c>
      <c r="Y105" s="252">
        <f t="shared" si="46"/>
        <v>0</v>
      </c>
      <c r="Z105" s="252">
        <f t="shared" si="46"/>
        <v>0</v>
      </c>
      <c r="AA105" s="252">
        <f t="shared" si="46"/>
        <v>0</v>
      </c>
      <c r="AB105" s="252">
        <f t="shared" si="46"/>
        <v>0</v>
      </c>
      <c r="AC105" s="252">
        <f t="shared" si="46"/>
        <v>0</v>
      </c>
      <c r="AD105" s="252">
        <f t="shared" si="46"/>
        <v>0</v>
      </c>
      <c r="AE105" s="252">
        <f t="shared" si="46"/>
        <v>0</v>
      </c>
      <c r="AF105" s="252">
        <f t="shared" si="46"/>
        <v>0</v>
      </c>
      <c r="AG105" s="252">
        <f t="shared" si="46"/>
        <v>0</v>
      </c>
      <c r="AH105" s="252">
        <f t="shared" si="46"/>
        <v>0</v>
      </c>
      <c r="AI105" s="252">
        <f t="shared" si="46"/>
        <v>0</v>
      </c>
      <c r="AJ105" s="252">
        <f t="shared" si="46"/>
        <v>0</v>
      </c>
      <c r="AK105" s="252">
        <f t="shared" si="46"/>
        <v>0</v>
      </c>
      <c r="AL105" s="252">
        <f t="shared" si="46"/>
        <v>0</v>
      </c>
      <c r="AM105" s="252">
        <f t="shared" si="46"/>
        <v>0</v>
      </c>
      <c r="AN105" s="252">
        <f t="shared" si="46"/>
        <v>0</v>
      </c>
      <c r="AO105" s="252">
        <f t="shared" si="46"/>
        <v>0</v>
      </c>
      <c r="AP105" s="252">
        <f t="shared" si="46"/>
        <v>0</v>
      </c>
      <c r="AQ105" s="252">
        <f t="shared" si="46"/>
        <v>0</v>
      </c>
      <c r="AR105" s="252">
        <f t="shared" si="46"/>
        <v>0</v>
      </c>
      <c r="AS105" s="220">
        <f t="shared" si="46"/>
        <v>0</v>
      </c>
      <c r="AT105" s="220">
        <f t="shared" si="46"/>
        <v>0</v>
      </c>
      <c r="AU105" s="221"/>
      <c r="AV105" s="221"/>
      <c r="AW105" s="221"/>
      <c r="AX105" s="221"/>
      <c r="AY105" s="221"/>
      <c r="AZ105" s="221"/>
      <c r="BA105" s="221"/>
      <c r="BB105" s="221"/>
      <c r="BC105" s="222"/>
      <c r="BD105" s="104"/>
      <c r="BE105" s="104"/>
      <c r="BF105" s="104"/>
      <c r="BG105" s="104"/>
      <c r="BH105" s="230"/>
      <c r="BI105" s="104"/>
      <c r="BJ105" s="223"/>
    </row>
    <row r="106" ht="12.75" customHeight="1">
      <c r="A106" s="217"/>
      <c r="B106" s="217"/>
      <c r="C106" s="218" t="s">
        <v>233</v>
      </c>
      <c r="D106" s="218">
        <f t="shared" ref="D106:T106" si="47">D108+D110</f>
        <v>0</v>
      </c>
      <c r="E106" s="218">
        <f t="shared" si="47"/>
        <v>0</v>
      </c>
      <c r="F106" s="218">
        <f t="shared" si="47"/>
        <v>0</v>
      </c>
      <c r="G106" s="218">
        <f t="shared" si="47"/>
        <v>0</v>
      </c>
      <c r="H106" s="218">
        <f t="shared" si="47"/>
        <v>0</v>
      </c>
      <c r="I106" s="218">
        <f t="shared" si="47"/>
        <v>0</v>
      </c>
      <c r="J106" s="218">
        <f t="shared" si="47"/>
        <v>0</v>
      </c>
      <c r="K106" s="218">
        <f t="shared" si="47"/>
        <v>0</v>
      </c>
      <c r="L106" s="218">
        <f t="shared" si="47"/>
        <v>0</v>
      </c>
      <c r="M106" s="218">
        <f t="shared" si="47"/>
        <v>0</v>
      </c>
      <c r="N106" s="218">
        <f t="shared" si="47"/>
        <v>0</v>
      </c>
      <c r="O106" s="218">
        <f t="shared" si="47"/>
        <v>0</v>
      </c>
      <c r="P106" s="218">
        <f t="shared" si="47"/>
        <v>0</v>
      </c>
      <c r="Q106" s="218">
        <f t="shared" si="47"/>
        <v>0</v>
      </c>
      <c r="R106" s="218">
        <f t="shared" si="47"/>
        <v>0</v>
      </c>
      <c r="S106" s="218">
        <f t="shared" si="47"/>
        <v>0</v>
      </c>
      <c r="T106" s="218">
        <f t="shared" si="47"/>
        <v>0</v>
      </c>
      <c r="U106" s="227"/>
      <c r="V106" s="227"/>
      <c r="W106" s="218">
        <f t="shared" ref="W106:AT106" si="48">W108+W110</f>
        <v>0</v>
      </c>
      <c r="X106" s="218">
        <f t="shared" si="48"/>
        <v>0</v>
      </c>
      <c r="Y106" s="218">
        <f t="shared" si="48"/>
        <v>0</v>
      </c>
      <c r="Z106" s="218">
        <f t="shared" si="48"/>
        <v>0</v>
      </c>
      <c r="AA106" s="218">
        <f t="shared" si="48"/>
        <v>0</v>
      </c>
      <c r="AB106" s="218">
        <f t="shared" si="48"/>
        <v>0</v>
      </c>
      <c r="AC106" s="218">
        <f t="shared" si="48"/>
        <v>0</v>
      </c>
      <c r="AD106" s="218">
        <f t="shared" si="48"/>
        <v>0</v>
      </c>
      <c r="AE106" s="218">
        <f t="shared" si="48"/>
        <v>0</v>
      </c>
      <c r="AF106" s="218">
        <f t="shared" si="48"/>
        <v>0</v>
      </c>
      <c r="AG106" s="218">
        <f t="shared" si="48"/>
        <v>0</v>
      </c>
      <c r="AH106" s="218">
        <f t="shared" si="48"/>
        <v>0</v>
      </c>
      <c r="AI106" s="218">
        <f t="shared" si="48"/>
        <v>0</v>
      </c>
      <c r="AJ106" s="218">
        <f t="shared" si="48"/>
        <v>0</v>
      </c>
      <c r="AK106" s="218">
        <f t="shared" si="48"/>
        <v>0</v>
      </c>
      <c r="AL106" s="218">
        <f t="shared" si="48"/>
        <v>0</v>
      </c>
      <c r="AM106" s="218">
        <f t="shared" si="48"/>
        <v>0</v>
      </c>
      <c r="AN106" s="218">
        <f t="shared" si="48"/>
        <v>0</v>
      </c>
      <c r="AO106" s="218">
        <f t="shared" si="48"/>
        <v>0</v>
      </c>
      <c r="AP106" s="218">
        <f t="shared" si="48"/>
        <v>0</v>
      </c>
      <c r="AQ106" s="218">
        <f t="shared" si="48"/>
        <v>0</v>
      </c>
      <c r="AR106" s="218">
        <f t="shared" si="48"/>
        <v>0</v>
      </c>
      <c r="AS106" s="220">
        <f t="shared" si="48"/>
        <v>0</v>
      </c>
      <c r="AT106" s="220">
        <f t="shared" si="48"/>
        <v>0</v>
      </c>
      <c r="AU106" s="221"/>
      <c r="AV106" s="221"/>
      <c r="AW106" s="221"/>
      <c r="AX106" s="221"/>
      <c r="AY106" s="221"/>
      <c r="AZ106" s="221"/>
      <c r="BA106" s="221"/>
      <c r="BB106" s="221"/>
      <c r="BC106" s="222"/>
      <c r="BD106" s="104"/>
      <c r="BE106" s="104"/>
      <c r="BF106" s="104"/>
      <c r="BG106" s="104"/>
      <c r="BH106" s="230"/>
      <c r="BI106" s="104"/>
      <c r="BJ106" s="223"/>
    </row>
    <row r="107" ht="12.75" customHeight="1">
      <c r="A107" s="254" t="str">
        <f>'[1]ТЕХНОЛОГИИЯ МАШИНОСТРОЕНИЯ'!A52</f>
        <v>#REF!</v>
      </c>
      <c r="B107" s="255" t="s">
        <v>142</v>
      </c>
      <c r="C107" s="256" t="s">
        <v>212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27"/>
      <c r="V107" s="227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20"/>
      <c r="AT107" s="220"/>
      <c r="AU107" s="221"/>
      <c r="AV107" s="221"/>
      <c r="AW107" s="221"/>
      <c r="AX107" s="221"/>
      <c r="AY107" s="221"/>
      <c r="AZ107" s="221"/>
      <c r="BA107" s="221"/>
      <c r="BB107" s="221"/>
      <c r="BC107" s="222"/>
      <c r="BD107" s="104"/>
      <c r="BE107" s="104"/>
      <c r="BF107" s="104"/>
      <c r="BG107" s="104"/>
      <c r="BH107" s="104"/>
      <c r="BI107" s="104"/>
      <c r="BJ107" s="223"/>
    </row>
    <row r="108" ht="12.75" customHeight="1">
      <c r="A108" s="217"/>
      <c r="B108" s="217"/>
      <c r="C108" s="218" t="s">
        <v>233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27"/>
      <c r="V108" s="227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20"/>
      <c r="AT108" s="220"/>
      <c r="AU108" s="221"/>
      <c r="AV108" s="221"/>
      <c r="AW108" s="221"/>
      <c r="AX108" s="221"/>
      <c r="AY108" s="221"/>
      <c r="AZ108" s="221"/>
      <c r="BA108" s="221"/>
      <c r="BB108" s="221"/>
      <c r="BC108" s="222"/>
      <c r="BD108" s="104"/>
      <c r="BE108" s="104"/>
      <c r="BF108" s="104"/>
      <c r="BG108" s="104"/>
      <c r="BH108" s="230"/>
      <c r="BI108" s="104"/>
      <c r="BJ108" s="223"/>
    </row>
    <row r="109" ht="12.75" customHeight="1">
      <c r="A109" s="254" t="s">
        <v>143</v>
      </c>
      <c r="B109" s="255" t="s">
        <v>144</v>
      </c>
      <c r="C109" s="256" t="s">
        <v>212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27"/>
      <c r="V109" s="227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20"/>
      <c r="AT109" s="220"/>
      <c r="AU109" s="221"/>
      <c r="AV109" s="221"/>
      <c r="AW109" s="221"/>
      <c r="AX109" s="221"/>
      <c r="AY109" s="221"/>
      <c r="AZ109" s="221"/>
      <c r="BA109" s="221"/>
      <c r="BB109" s="221"/>
      <c r="BC109" s="222"/>
      <c r="BD109" s="104"/>
      <c r="BE109" s="104"/>
      <c r="BF109" s="104"/>
      <c r="BG109" s="104"/>
      <c r="BH109" s="230"/>
      <c r="BI109" s="104"/>
      <c r="BJ109" s="223"/>
    </row>
    <row r="110" ht="12.75" customHeight="1">
      <c r="A110" s="217"/>
      <c r="B110" s="217"/>
      <c r="C110" s="218" t="s">
        <v>233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27"/>
      <c r="V110" s="227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20"/>
      <c r="AT110" s="220"/>
      <c r="AU110" s="221"/>
      <c r="AV110" s="221"/>
      <c r="AW110" s="221"/>
      <c r="AX110" s="221"/>
      <c r="AY110" s="221"/>
      <c r="AZ110" s="221"/>
      <c r="BA110" s="221"/>
      <c r="BB110" s="221"/>
      <c r="BC110" s="222"/>
      <c r="BD110" s="104"/>
      <c r="BE110" s="104"/>
      <c r="BF110" s="104"/>
      <c r="BG110" s="104"/>
      <c r="BH110" s="230"/>
      <c r="BI110" s="104"/>
      <c r="BJ110" s="223"/>
    </row>
    <row r="111" ht="12.75" customHeight="1">
      <c r="A111" s="258" t="s">
        <v>145</v>
      </c>
      <c r="B111" s="258" t="s">
        <v>135</v>
      </c>
      <c r="C111" s="259" t="s">
        <v>212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27"/>
      <c r="V111" s="227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20"/>
      <c r="AT111" s="220"/>
      <c r="AU111" s="221"/>
      <c r="AV111" s="221"/>
      <c r="AW111" s="221"/>
      <c r="AX111" s="221"/>
      <c r="AY111" s="221"/>
      <c r="AZ111" s="221"/>
      <c r="BA111" s="221"/>
      <c r="BB111" s="221"/>
      <c r="BC111" s="222"/>
      <c r="BD111" s="104"/>
      <c r="BE111" s="104"/>
      <c r="BF111" s="104"/>
      <c r="BG111" s="104"/>
      <c r="BH111" s="230"/>
      <c r="BI111" s="104"/>
      <c r="BJ111" s="223"/>
    </row>
    <row r="112" ht="12.75" customHeight="1">
      <c r="A112" s="217"/>
      <c r="B112" s="217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27"/>
      <c r="V112" s="227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20"/>
      <c r="AT112" s="220"/>
      <c r="AU112" s="221"/>
      <c r="AV112" s="221"/>
      <c r="AW112" s="221"/>
      <c r="AX112" s="221"/>
      <c r="AY112" s="221"/>
      <c r="AZ112" s="221"/>
      <c r="BA112" s="221"/>
      <c r="BB112" s="221"/>
      <c r="BC112" s="222"/>
      <c r="BD112" s="104"/>
      <c r="BE112" s="104"/>
      <c r="BF112" s="104"/>
      <c r="BG112" s="104"/>
      <c r="BH112" s="230"/>
      <c r="BI112" s="104"/>
      <c r="BJ112" s="223"/>
    </row>
    <row r="113" ht="18.75" customHeight="1">
      <c r="A113" s="261" t="str">
        <f>'[1]ТЕХНОЛОГИИЯ МАШИНОСТРОЕНИЯ'!A53</f>
        <v>#REF!</v>
      </c>
      <c r="B113" s="261" t="s">
        <v>235</v>
      </c>
      <c r="C113" s="233" t="s">
        <v>212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27"/>
      <c r="V113" s="227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20"/>
      <c r="AT113" s="220"/>
      <c r="AU113" s="221"/>
      <c r="AV113" s="221"/>
      <c r="AW113" s="221"/>
      <c r="AX113" s="221"/>
      <c r="AY113" s="221"/>
      <c r="AZ113" s="221"/>
      <c r="BA113" s="221"/>
      <c r="BB113" s="221"/>
      <c r="BC113" s="222"/>
      <c r="BD113" s="104"/>
      <c r="BE113" s="104"/>
      <c r="BF113" s="104"/>
      <c r="BG113" s="104"/>
      <c r="BH113" s="104"/>
      <c r="BI113" s="104"/>
      <c r="BJ113" s="223"/>
    </row>
    <row r="114" ht="12.75" customHeight="1">
      <c r="A114" s="217"/>
      <c r="B114" s="217"/>
      <c r="C114" s="218" t="s">
        <v>233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27"/>
      <c r="V114" s="227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20"/>
      <c r="AT114" s="220"/>
      <c r="AU114" s="221"/>
      <c r="AV114" s="221"/>
      <c r="AW114" s="221"/>
      <c r="AX114" s="221"/>
      <c r="AY114" s="221"/>
      <c r="AZ114" s="221"/>
      <c r="BA114" s="221"/>
      <c r="BB114" s="221"/>
      <c r="BC114" s="222"/>
      <c r="BD114" s="104"/>
      <c r="BE114" s="104"/>
      <c r="BF114" s="104"/>
      <c r="BG114" s="104"/>
      <c r="BH114" s="104"/>
      <c r="BI114" s="104"/>
      <c r="BJ114" s="223"/>
    </row>
    <row r="115" ht="12.75" customHeight="1">
      <c r="A115" s="250" t="str">
        <f>'[1]ТЕХНОЛОГИИЯ МАШИНОСТРОЕНИЯ'!A54</f>
        <v>#REF!</v>
      </c>
      <c r="B115" s="251" t="s">
        <v>236</v>
      </c>
      <c r="C115" s="252" t="s">
        <v>237</v>
      </c>
      <c r="D115" s="252">
        <f t="shared" ref="D115:T115" si="49">D117+D119+D121+D123</f>
        <v>0</v>
      </c>
      <c r="E115" s="252">
        <f t="shared" si="49"/>
        <v>0</v>
      </c>
      <c r="F115" s="252">
        <f t="shared" si="49"/>
        <v>0</v>
      </c>
      <c r="G115" s="252">
        <f t="shared" si="49"/>
        <v>0</v>
      </c>
      <c r="H115" s="252">
        <f t="shared" si="49"/>
        <v>0</v>
      </c>
      <c r="I115" s="252">
        <f t="shared" si="49"/>
        <v>0</v>
      </c>
      <c r="J115" s="252">
        <f t="shared" si="49"/>
        <v>0</v>
      </c>
      <c r="K115" s="252">
        <f t="shared" si="49"/>
        <v>0</v>
      </c>
      <c r="L115" s="252">
        <f t="shared" si="49"/>
        <v>0</v>
      </c>
      <c r="M115" s="252">
        <f t="shared" si="49"/>
        <v>0</v>
      </c>
      <c r="N115" s="252">
        <f t="shared" si="49"/>
        <v>0</v>
      </c>
      <c r="O115" s="252">
        <f t="shared" si="49"/>
        <v>0</v>
      </c>
      <c r="P115" s="252">
        <f t="shared" si="49"/>
        <v>0</v>
      </c>
      <c r="Q115" s="252">
        <f t="shared" si="49"/>
        <v>0</v>
      </c>
      <c r="R115" s="252">
        <f t="shared" si="49"/>
        <v>0</v>
      </c>
      <c r="S115" s="252">
        <f t="shared" si="49"/>
        <v>0</v>
      </c>
      <c r="T115" s="252">
        <f t="shared" si="49"/>
        <v>0</v>
      </c>
      <c r="U115" s="227"/>
      <c r="V115" s="227"/>
      <c r="W115" s="252">
        <f t="shared" ref="W115:AT115" si="50">W117+W119+W121+W123</f>
        <v>0</v>
      </c>
      <c r="X115" s="252">
        <f t="shared" si="50"/>
        <v>0</v>
      </c>
      <c r="Y115" s="252">
        <f t="shared" si="50"/>
        <v>0</v>
      </c>
      <c r="Z115" s="252">
        <f t="shared" si="50"/>
        <v>0</v>
      </c>
      <c r="AA115" s="252">
        <f t="shared" si="50"/>
        <v>0</v>
      </c>
      <c r="AB115" s="252">
        <f t="shared" si="50"/>
        <v>0</v>
      </c>
      <c r="AC115" s="252">
        <f t="shared" si="50"/>
        <v>0</v>
      </c>
      <c r="AD115" s="252">
        <f t="shared" si="50"/>
        <v>0</v>
      </c>
      <c r="AE115" s="252">
        <f t="shared" si="50"/>
        <v>0</v>
      </c>
      <c r="AF115" s="252">
        <f t="shared" si="50"/>
        <v>0</v>
      </c>
      <c r="AG115" s="252">
        <f t="shared" si="50"/>
        <v>0</v>
      </c>
      <c r="AH115" s="252">
        <f t="shared" si="50"/>
        <v>0</v>
      </c>
      <c r="AI115" s="252">
        <f t="shared" si="50"/>
        <v>0</v>
      </c>
      <c r="AJ115" s="252">
        <f t="shared" si="50"/>
        <v>0</v>
      </c>
      <c r="AK115" s="252">
        <f t="shared" si="50"/>
        <v>0</v>
      </c>
      <c r="AL115" s="252">
        <f t="shared" si="50"/>
        <v>0</v>
      </c>
      <c r="AM115" s="252">
        <f t="shared" si="50"/>
        <v>0</v>
      </c>
      <c r="AN115" s="252">
        <f t="shared" si="50"/>
        <v>0</v>
      </c>
      <c r="AO115" s="252">
        <f t="shared" si="50"/>
        <v>0</v>
      </c>
      <c r="AP115" s="252">
        <f t="shared" si="50"/>
        <v>0</v>
      </c>
      <c r="AQ115" s="252">
        <f t="shared" si="50"/>
        <v>0</v>
      </c>
      <c r="AR115" s="252">
        <f t="shared" si="50"/>
        <v>0</v>
      </c>
      <c r="AS115" s="220">
        <f t="shared" si="50"/>
        <v>0</v>
      </c>
      <c r="AT115" s="220">
        <f t="shared" si="50"/>
        <v>0</v>
      </c>
      <c r="AU115" s="221"/>
      <c r="AV115" s="221"/>
      <c r="AW115" s="221"/>
      <c r="AX115" s="221"/>
      <c r="AY115" s="221"/>
      <c r="AZ115" s="221"/>
      <c r="BA115" s="221"/>
      <c r="BB115" s="221"/>
      <c r="BC115" s="222"/>
      <c r="BD115" s="104"/>
      <c r="BE115" s="104"/>
      <c r="BF115" s="104"/>
      <c r="BG115" s="104"/>
      <c r="BH115" s="104"/>
      <c r="BI115" s="104"/>
      <c r="BJ115" s="223"/>
    </row>
    <row r="116" ht="12.75" customHeight="1">
      <c r="A116" s="232"/>
      <c r="B116" s="232"/>
      <c r="C116" s="225" t="s">
        <v>213</v>
      </c>
      <c r="D116" s="226">
        <f t="shared" ref="D116:T116" si="51">D118+D120</f>
        <v>0</v>
      </c>
      <c r="E116" s="226">
        <f t="shared" si="51"/>
        <v>0</v>
      </c>
      <c r="F116" s="226">
        <f t="shared" si="51"/>
        <v>0</v>
      </c>
      <c r="G116" s="226">
        <f t="shared" si="51"/>
        <v>0</v>
      </c>
      <c r="H116" s="226">
        <f t="shared" si="51"/>
        <v>0</v>
      </c>
      <c r="I116" s="226">
        <f t="shared" si="51"/>
        <v>0</v>
      </c>
      <c r="J116" s="226">
        <f t="shared" si="51"/>
        <v>0</v>
      </c>
      <c r="K116" s="226">
        <f t="shared" si="51"/>
        <v>0</v>
      </c>
      <c r="L116" s="226">
        <f t="shared" si="51"/>
        <v>0</v>
      </c>
      <c r="M116" s="226">
        <f t="shared" si="51"/>
        <v>0</v>
      </c>
      <c r="N116" s="226">
        <f t="shared" si="51"/>
        <v>0</v>
      </c>
      <c r="O116" s="226">
        <f t="shared" si="51"/>
        <v>0</v>
      </c>
      <c r="P116" s="226">
        <f t="shared" si="51"/>
        <v>0</v>
      </c>
      <c r="Q116" s="226">
        <f t="shared" si="51"/>
        <v>0</v>
      </c>
      <c r="R116" s="226">
        <f t="shared" si="51"/>
        <v>0</v>
      </c>
      <c r="S116" s="226">
        <f t="shared" si="51"/>
        <v>0</v>
      </c>
      <c r="T116" s="226">
        <f t="shared" si="51"/>
        <v>0</v>
      </c>
      <c r="U116" s="227"/>
      <c r="V116" s="227"/>
      <c r="W116" s="226">
        <f t="shared" ref="W116:AT116" si="52">W118+W120</f>
        <v>0</v>
      </c>
      <c r="X116" s="226">
        <f t="shared" si="52"/>
        <v>0</v>
      </c>
      <c r="Y116" s="226">
        <f t="shared" si="52"/>
        <v>0</v>
      </c>
      <c r="Z116" s="226">
        <f t="shared" si="52"/>
        <v>0</v>
      </c>
      <c r="AA116" s="226">
        <f t="shared" si="52"/>
        <v>0</v>
      </c>
      <c r="AB116" s="226">
        <f t="shared" si="52"/>
        <v>0</v>
      </c>
      <c r="AC116" s="226">
        <f t="shared" si="52"/>
        <v>0</v>
      </c>
      <c r="AD116" s="226">
        <f t="shared" si="52"/>
        <v>0</v>
      </c>
      <c r="AE116" s="226">
        <f t="shared" si="52"/>
        <v>0</v>
      </c>
      <c r="AF116" s="226">
        <f t="shared" si="52"/>
        <v>0</v>
      </c>
      <c r="AG116" s="226">
        <f t="shared" si="52"/>
        <v>0</v>
      </c>
      <c r="AH116" s="226">
        <f t="shared" si="52"/>
        <v>0</v>
      </c>
      <c r="AI116" s="226">
        <f t="shared" si="52"/>
        <v>0</v>
      </c>
      <c r="AJ116" s="226">
        <f t="shared" si="52"/>
        <v>0</v>
      </c>
      <c r="AK116" s="226">
        <f t="shared" si="52"/>
        <v>0</v>
      </c>
      <c r="AL116" s="226">
        <f t="shared" si="52"/>
        <v>0</v>
      </c>
      <c r="AM116" s="226">
        <f t="shared" si="52"/>
        <v>0</v>
      </c>
      <c r="AN116" s="226">
        <f t="shared" si="52"/>
        <v>0</v>
      </c>
      <c r="AO116" s="226">
        <f t="shared" si="52"/>
        <v>0</v>
      </c>
      <c r="AP116" s="226">
        <f t="shared" si="52"/>
        <v>0</v>
      </c>
      <c r="AQ116" s="226">
        <f t="shared" si="52"/>
        <v>0</v>
      </c>
      <c r="AR116" s="226">
        <f t="shared" si="52"/>
        <v>0</v>
      </c>
      <c r="AS116" s="228">
        <f t="shared" si="52"/>
        <v>0</v>
      </c>
      <c r="AT116" s="228">
        <f t="shared" si="52"/>
        <v>0</v>
      </c>
      <c r="AU116" s="227"/>
      <c r="AV116" s="227"/>
      <c r="AW116" s="227"/>
      <c r="AX116" s="227"/>
      <c r="AY116" s="227"/>
      <c r="AZ116" s="227"/>
      <c r="BA116" s="227"/>
      <c r="BB116" s="227"/>
      <c r="BC116" s="229"/>
      <c r="BD116" s="104"/>
      <c r="BE116" s="104"/>
      <c r="BF116" s="104"/>
      <c r="BG116" s="104"/>
      <c r="BH116" s="104"/>
      <c r="BI116" s="104"/>
      <c r="BJ116" s="223"/>
    </row>
    <row r="117" ht="12.75" customHeight="1">
      <c r="A117" s="254" t="str">
        <f>'[1]ТЕХНОЛОГИИЯ МАШИНОСТРОЕНИЯ'!A55</f>
        <v>#REF!</v>
      </c>
      <c r="B117" s="255" t="s">
        <v>151</v>
      </c>
      <c r="C117" s="256" t="s">
        <v>212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27"/>
      <c r="V117" s="227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20"/>
      <c r="AT117" s="220"/>
      <c r="AU117" s="227"/>
      <c r="AV117" s="227"/>
      <c r="AW117" s="227"/>
      <c r="AX117" s="227"/>
      <c r="AY117" s="227"/>
      <c r="AZ117" s="227"/>
      <c r="BA117" s="227"/>
      <c r="BB117" s="227"/>
      <c r="BC117" s="229"/>
      <c r="BD117" s="104"/>
      <c r="BE117" s="104"/>
      <c r="BF117" s="104"/>
      <c r="BG117" s="104"/>
      <c r="BH117" s="104"/>
      <c r="BI117" s="104"/>
      <c r="BJ117" s="223"/>
    </row>
    <row r="118" ht="12.75" customHeight="1">
      <c r="A118" s="217"/>
      <c r="B118" s="217"/>
      <c r="C118" s="218" t="s">
        <v>233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7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8"/>
      <c r="AT118" s="228"/>
      <c r="AU118" s="227"/>
      <c r="AV118" s="227"/>
      <c r="AW118" s="227"/>
      <c r="AX118" s="227"/>
      <c r="AY118" s="227"/>
      <c r="AZ118" s="227"/>
      <c r="BA118" s="227"/>
      <c r="BB118" s="227"/>
      <c r="BC118" s="229"/>
      <c r="BD118" s="104"/>
      <c r="BE118" s="104"/>
      <c r="BF118" s="104"/>
      <c r="BG118" s="104"/>
      <c r="BH118" s="230"/>
      <c r="BI118" s="104"/>
      <c r="BJ118" s="223"/>
    </row>
    <row r="119" ht="12.75" customHeight="1">
      <c r="A119" s="254" t="str">
        <f>'[1]ТЕХНОЛОГИИЯ МАШИНОСТРОЕНИЯ'!A56</f>
        <v>#REF!</v>
      </c>
      <c r="B119" s="255" t="s">
        <v>238</v>
      </c>
      <c r="C119" s="256" t="s">
        <v>212</v>
      </c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27"/>
      <c r="V119" s="227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20"/>
      <c r="AT119" s="220"/>
      <c r="AU119" s="227"/>
      <c r="AV119" s="227"/>
      <c r="AW119" s="227"/>
      <c r="AX119" s="227"/>
      <c r="AY119" s="227"/>
      <c r="AZ119" s="227"/>
      <c r="BA119" s="227"/>
      <c r="BB119" s="227"/>
      <c r="BC119" s="229"/>
      <c r="BD119" s="104"/>
      <c r="BE119" s="104"/>
      <c r="BF119" s="104"/>
      <c r="BG119" s="104"/>
      <c r="BH119" s="104"/>
      <c r="BI119" s="104"/>
      <c r="BJ119" s="223"/>
    </row>
    <row r="120" ht="12.75" customHeight="1">
      <c r="A120" s="217"/>
      <c r="B120" s="217"/>
      <c r="C120" s="218" t="s">
        <v>233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8"/>
      <c r="U120" s="227"/>
      <c r="V120" s="227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8"/>
      <c r="AT120" s="228"/>
      <c r="AU120" s="227"/>
      <c r="AV120" s="227"/>
      <c r="AW120" s="227"/>
      <c r="AX120" s="227"/>
      <c r="AY120" s="227"/>
      <c r="AZ120" s="227"/>
      <c r="BA120" s="227"/>
      <c r="BB120" s="227"/>
      <c r="BC120" s="229"/>
      <c r="BD120" s="104"/>
      <c r="BE120" s="104"/>
      <c r="BF120" s="104"/>
      <c r="BG120" s="104"/>
      <c r="BH120" s="230"/>
      <c r="BI120" s="104"/>
      <c r="BJ120" s="223"/>
    </row>
    <row r="121" ht="12.75" customHeight="1">
      <c r="A121" s="263" t="s">
        <v>154</v>
      </c>
      <c r="B121" s="263" t="s">
        <v>135</v>
      </c>
      <c r="C121" s="264" t="s">
        <v>212</v>
      </c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4"/>
      <c r="U121" s="227"/>
      <c r="V121" s="227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28"/>
      <c r="AT121" s="228"/>
      <c r="AU121" s="227"/>
      <c r="AV121" s="227"/>
      <c r="AW121" s="227"/>
      <c r="AX121" s="227"/>
      <c r="AY121" s="227"/>
      <c r="AZ121" s="227"/>
      <c r="BA121" s="227"/>
      <c r="BB121" s="227"/>
      <c r="BC121" s="229"/>
      <c r="BD121" s="104"/>
      <c r="BE121" s="104"/>
      <c r="BF121" s="104"/>
      <c r="BG121" s="104"/>
      <c r="BH121" s="230"/>
      <c r="BI121" s="104"/>
      <c r="BJ121" s="223"/>
    </row>
    <row r="122" ht="12.75" customHeight="1">
      <c r="A122" s="217"/>
      <c r="B122" s="217"/>
      <c r="C122" s="218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18"/>
      <c r="U122" s="227"/>
      <c r="V122" s="227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8"/>
      <c r="AT122" s="228"/>
      <c r="AU122" s="227"/>
      <c r="AV122" s="227"/>
      <c r="AW122" s="227"/>
      <c r="AX122" s="227"/>
      <c r="AY122" s="227"/>
      <c r="AZ122" s="227"/>
      <c r="BA122" s="227"/>
      <c r="BB122" s="227"/>
      <c r="BC122" s="229"/>
      <c r="BD122" s="104"/>
      <c r="BE122" s="104"/>
      <c r="BF122" s="104"/>
      <c r="BG122" s="104"/>
      <c r="BH122" s="230"/>
      <c r="BI122" s="104"/>
      <c r="BJ122" s="223"/>
    </row>
    <row r="123" ht="19.5" customHeight="1">
      <c r="A123" s="261" t="str">
        <f>'[1]ТЕХНОЛОГИИЯ МАШИНОСТРОЕНИЯ'!A57</f>
        <v>#REF!</v>
      </c>
      <c r="B123" s="266" t="s">
        <v>164</v>
      </c>
      <c r="C123" s="233" t="s">
        <v>212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27"/>
      <c r="V123" s="22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8"/>
      <c r="AT123" s="268"/>
      <c r="AU123" s="227"/>
      <c r="AV123" s="227"/>
      <c r="AW123" s="227"/>
      <c r="AX123" s="227"/>
      <c r="AY123" s="227"/>
      <c r="AZ123" s="227"/>
      <c r="BA123" s="227"/>
      <c r="BB123" s="227"/>
      <c r="BC123" s="229"/>
      <c r="BD123" s="104"/>
      <c r="BE123" s="104"/>
      <c r="BF123" s="104"/>
      <c r="BG123" s="104"/>
      <c r="BH123" s="104"/>
      <c r="BI123" s="104"/>
      <c r="BJ123" s="223"/>
    </row>
    <row r="124" ht="12.75" customHeight="1">
      <c r="A124" s="269"/>
      <c r="B124" s="269"/>
      <c r="C124" s="270" t="s">
        <v>233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0"/>
      <c r="U124" s="227"/>
      <c r="V124" s="227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20"/>
      <c r="AT124" s="228"/>
      <c r="AU124" s="227"/>
      <c r="AV124" s="227"/>
      <c r="AW124" s="227"/>
      <c r="AX124" s="227"/>
      <c r="AY124" s="227"/>
      <c r="AZ124" s="227"/>
      <c r="BA124" s="227"/>
      <c r="BB124" s="227"/>
      <c r="BC124" s="229"/>
      <c r="BD124" s="104"/>
      <c r="BE124" s="104"/>
      <c r="BF124" s="104"/>
      <c r="BG124" s="104"/>
      <c r="BH124" s="104"/>
      <c r="BI124" s="104"/>
      <c r="BJ124" s="223"/>
    </row>
    <row r="125" ht="43.5" customHeight="1">
      <c r="A125" s="250" t="str">
        <f>'[1]ТЕХНОЛОГИИЯ МАШИНОСТРОЕНИЯ'!A58</f>
        <v>#REF!</v>
      </c>
      <c r="B125" s="139" t="s">
        <v>239</v>
      </c>
      <c r="C125" s="252" t="s">
        <v>212</v>
      </c>
      <c r="D125" s="272">
        <f t="shared" ref="D125:T125" si="53">D127+D129+D131+D133</f>
        <v>0</v>
      </c>
      <c r="E125" s="272">
        <f t="shared" si="53"/>
        <v>0</v>
      </c>
      <c r="F125" s="272">
        <f t="shared" si="53"/>
        <v>0</v>
      </c>
      <c r="G125" s="272">
        <f t="shared" si="53"/>
        <v>0</v>
      </c>
      <c r="H125" s="272">
        <f t="shared" si="53"/>
        <v>0</v>
      </c>
      <c r="I125" s="272">
        <f t="shared" si="53"/>
        <v>0</v>
      </c>
      <c r="J125" s="272">
        <f t="shared" si="53"/>
        <v>0</v>
      </c>
      <c r="K125" s="272">
        <f t="shared" si="53"/>
        <v>0</v>
      </c>
      <c r="L125" s="272">
        <f t="shared" si="53"/>
        <v>0</v>
      </c>
      <c r="M125" s="272">
        <f t="shared" si="53"/>
        <v>0</v>
      </c>
      <c r="N125" s="272">
        <f t="shared" si="53"/>
        <v>0</v>
      </c>
      <c r="O125" s="272">
        <f t="shared" si="53"/>
        <v>0</v>
      </c>
      <c r="P125" s="272">
        <f t="shared" si="53"/>
        <v>0</v>
      </c>
      <c r="Q125" s="272">
        <f t="shared" si="53"/>
        <v>0</v>
      </c>
      <c r="R125" s="272">
        <f t="shared" si="53"/>
        <v>0</v>
      </c>
      <c r="S125" s="272">
        <f t="shared" si="53"/>
        <v>0</v>
      </c>
      <c r="T125" s="272">
        <f t="shared" si="53"/>
        <v>0</v>
      </c>
      <c r="U125" s="227"/>
      <c r="V125" s="227"/>
      <c r="W125" s="272">
        <f t="shared" ref="W125:AT125" si="54">W127+W129+W131+W133</f>
        <v>0</v>
      </c>
      <c r="X125" s="272">
        <f t="shared" si="54"/>
        <v>0</v>
      </c>
      <c r="Y125" s="272">
        <f t="shared" si="54"/>
        <v>0</v>
      </c>
      <c r="Z125" s="272">
        <f t="shared" si="54"/>
        <v>0</v>
      </c>
      <c r="AA125" s="272">
        <f t="shared" si="54"/>
        <v>0</v>
      </c>
      <c r="AB125" s="272">
        <f t="shared" si="54"/>
        <v>0</v>
      </c>
      <c r="AC125" s="272">
        <f t="shared" si="54"/>
        <v>0</v>
      </c>
      <c r="AD125" s="272">
        <f t="shared" si="54"/>
        <v>0</v>
      </c>
      <c r="AE125" s="272">
        <f t="shared" si="54"/>
        <v>0</v>
      </c>
      <c r="AF125" s="272">
        <f t="shared" si="54"/>
        <v>0</v>
      </c>
      <c r="AG125" s="272">
        <f t="shared" si="54"/>
        <v>0</v>
      </c>
      <c r="AH125" s="272">
        <f t="shared" si="54"/>
        <v>0</v>
      </c>
      <c r="AI125" s="272">
        <f t="shared" si="54"/>
        <v>0</v>
      </c>
      <c r="AJ125" s="272">
        <f t="shared" si="54"/>
        <v>0</v>
      </c>
      <c r="AK125" s="272">
        <f t="shared" si="54"/>
        <v>0</v>
      </c>
      <c r="AL125" s="272">
        <f t="shared" si="54"/>
        <v>0</v>
      </c>
      <c r="AM125" s="272">
        <f t="shared" si="54"/>
        <v>0</v>
      </c>
      <c r="AN125" s="272">
        <f t="shared" si="54"/>
        <v>0</v>
      </c>
      <c r="AO125" s="272">
        <f t="shared" si="54"/>
        <v>0</v>
      </c>
      <c r="AP125" s="272">
        <f t="shared" si="54"/>
        <v>0</v>
      </c>
      <c r="AQ125" s="272">
        <f t="shared" si="54"/>
        <v>0</v>
      </c>
      <c r="AR125" s="236">
        <f t="shared" si="54"/>
        <v>0</v>
      </c>
      <c r="AS125" s="228">
        <f t="shared" si="54"/>
        <v>0</v>
      </c>
      <c r="AT125" s="228">
        <f t="shared" si="54"/>
        <v>0</v>
      </c>
      <c r="AU125" s="227"/>
      <c r="AV125" s="227"/>
      <c r="AW125" s="227"/>
      <c r="AX125" s="227"/>
      <c r="AY125" s="227"/>
      <c r="AZ125" s="227"/>
      <c r="BA125" s="227"/>
      <c r="BB125" s="227"/>
      <c r="BC125" s="229"/>
      <c r="BD125" s="104"/>
      <c r="BE125" s="104"/>
      <c r="BF125" s="104"/>
      <c r="BG125" s="104"/>
      <c r="BH125" s="104"/>
      <c r="BI125" s="104"/>
      <c r="BJ125" s="223"/>
    </row>
    <row r="126" ht="12.75" customHeight="1">
      <c r="A126" s="273"/>
      <c r="B126" s="273"/>
      <c r="C126" s="274" t="s">
        <v>233</v>
      </c>
      <c r="D126" s="275">
        <f t="shared" ref="D126:T126" si="55">D128+D130</f>
        <v>0</v>
      </c>
      <c r="E126" s="275">
        <f t="shared" si="55"/>
        <v>0</v>
      </c>
      <c r="F126" s="275">
        <f t="shared" si="55"/>
        <v>0</v>
      </c>
      <c r="G126" s="275">
        <f t="shared" si="55"/>
        <v>0</v>
      </c>
      <c r="H126" s="275">
        <f t="shared" si="55"/>
        <v>0</v>
      </c>
      <c r="I126" s="275">
        <f t="shared" si="55"/>
        <v>0</v>
      </c>
      <c r="J126" s="275">
        <f t="shared" si="55"/>
        <v>0</v>
      </c>
      <c r="K126" s="275">
        <f t="shared" si="55"/>
        <v>0</v>
      </c>
      <c r="L126" s="275">
        <f t="shared" si="55"/>
        <v>0</v>
      </c>
      <c r="M126" s="275">
        <f t="shared" si="55"/>
        <v>0</v>
      </c>
      <c r="N126" s="275">
        <f t="shared" si="55"/>
        <v>0</v>
      </c>
      <c r="O126" s="275">
        <f t="shared" si="55"/>
        <v>0</v>
      </c>
      <c r="P126" s="275">
        <f t="shared" si="55"/>
        <v>0</v>
      </c>
      <c r="Q126" s="275">
        <f t="shared" si="55"/>
        <v>0</v>
      </c>
      <c r="R126" s="275">
        <f t="shared" si="55"/>
        <v>0</v>
      </c>
      <c r="S126" s="275">
        <f t="shared" si="55"/>
        <v>0</v>
      </c>
      <c r="T126" s="275">
        <f t="shared" si="55"/>
        <v>0</v>
      </c>
      <c r="U126" s="227"/>
      <c r="V126" s="227"/>
      <c r="W126" s="275">
        <f t="shared" ref="W126:AT126" si="56">W128+W130</f>
        <v>0</v>
      </c>
      <c r="X126" s="275">
        <f t="shared" si="56"/>
        <v>0</v>
      </c>
      <c r="Y126" s="275">
        <f t="shared" si="56"/>
        <v>0</v>
      </c>
      <c r="Z126" s="275">
        <f t="shared" si="56"/>
        <v>0</v>
      </c>
      <c r="AA126" s="275">
        <f t="shared" si="56"/>
        <v>0</v>
      </c>
      <c r="AB126" s="275">
        <f t="shared" si="56"/>
        <v>0</v>
      </c>
      <c r="AC126" s="275">
        <f t="shared" si="56"/>
        <v>0</v>
      </c>
      <c r="AD126" s="275">
        <f t="shared" si="56"/>
        <v>0</v>
      </c>
      <c r="AE126" s="275">
        <f t="shared" si="56"/>
        <v>0</v>
      </c>
      <c r="AF126" s="275">
        <f t="shared" si="56"/>
        <v>0</v>
      </c>
      <c r="AG126" s="275">
        <f t="shared" si="56"/>
        <v>0</v>
      </c>
      <c r="AH126" s="275">
        <f t="shared" si="56"/>
        <v>0</v>
      </c>
      <c r="AI126" s="275">
        <f t="shared" si="56"/>
        <v>0</v>
      </c>
      <c r="AJ126" s="275">
        <f t="shared" si="56"/>
        <v>0</v>
      </c>
      <c r="AK126" s="275">
        <f t="shared" si="56"/>
        <v>0</v>
      </c>
      <c r="AL126" s="275">
        <f t="shared" si="56"/>
        <v>0</v>
      </c>
      <c r="AM126" s="275">
        <f t="shared" si="56"/>
        <v>0</v>
      </c>
      <c r="AN126" s="275">
        <f t="shared" si="56"/>
        <v>0</v>
      </c>
      <c r="AO126" s="275">
        <f t="shared" si="56"/>
        <v>0</v>
      </c>
      <c r="AP126" s="275">
        <f t="shared" si="56"/>
        <v>0</v>
      </c>
      <c r="AQ126" s="275">
        <f t="shared" si="56"/>
        <v>0</v>
      </c>
      <c r="AR126" s="275">
        <f t="shared" si="56"/>
        <v>0</v>
      </c>
      <c r="AS126" s="228">
        <f t="shared" si="56"/>
        <v>0</v>
      </c>
      <c r="AT126" s="228">
        <f t="shared" si="56"/>
        <v>0</v>
      </c>
      <c r="AU126" s="227"/>
      <c r="AV126" s="227"/>
      <c r="AW126" s="227"/>
      <c r="AX126" s="227"/>
      <c r="AY126" s="227"/>
      <c r="AZ126" s="227"/>
      <c r="BA126" s="227"/>
      <c r="BB126" s="227"/>
      <c r="BC126" s="229"/>
      <c r="BD126" s="104"/>
      <c r="BE126" s="104"/>
      <c r="BF126" s="104"/>
      <c r="BG126" s="104"/>
      <c r="BH126" s="104"/>
      <c r="BI126" s="104"/>
      <c r="BJ126" s="223"/>
    </row>
    <row r="127" ht="45.75" customHeight="1">
      <c r="A127" s="254" t="str">
        <f>'[1]ТЕХНОЛОГИИЯ МАШИНОСТРОЕНИЯ'!A59</f>
        <v>#REF!</v>
      </c>
      <c r="B127" s="255" t="s">
        <v>159</v>
      </c>
      <c r="C127" s="256" t="s">
        <v>212</v>
      </c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6"/>
      <c r="U127" s="227"/>
      <c r="V127" s="22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20"/>
      <c r="AT127" s="228"/>
      <c r="AU127" s="227"/>
      <c r="AV127" s="227"/>
      <c r="AW127" s="227"/>
      <c r="AX127" s="227"/>
      <c r="AY127" s="227"/>
      <c r="AZ127" s="227"/>
      <c r="BA127" s="227"/>
      <c r="BB127" s="227"/>
      <c r="BC127" s="229"/>
      <c r="BD127" s="104"/>
      <c r="BE127" s="104"/>
      <c r="BF127" s="104"/>
      <c r="BG127" s="104"/>
      <c r="BH127" s="104"/>
      <c r="BI127" s="104"/>
      <c r="BJ127" s="223"/>
    </row>
    <row r="128" ht="12.75" customHeight="1">
      <c r="A128" s="217"/>
      <c r="B128" s="217"/>
      <c r="C128" s="218" t="s">
        <v>233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18"/>
      <c r="U128" s="227"/>
      <c r="V128" s="227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0"/>
      <c r="AT128" s="228"/>
      <c r="AU128" s="227"/>
      <c r="AV128" s="227"/>
      <c r="AW128" s="227"/>
      <c r="AX128" s="227"/>
      <c r="AY128" s="227"/>
      <c r="AZ128" s="227"/>
      <c r="BA128" s="227"/>
      <c r="BB128" s="227"/>
      <c r="BC128" s="229"/>
      <c r="BD128" s="104"/>
      <c r="BE128" s="104"/>
      <c r="BF128" s="104"/>
      <c r="BG128" s="104"/>
      <c r="BH128" s="230"/>
      <c r="BI128" s="104"/>
      <c r="BJ128" s="223"/>
    </row>
    <row r="129" ht="12.75" customHeight="1">
      <c r="A129" s="254" t="s">
        <v>160</v>
      </c>
      <c r="B129" s="255" t="s">
        <v>161</v>
      </c>
      <c r="C129" s="256" t="s">
        <v>212</v>
      </c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6"/>
      <c r="U129" s="227"/>
      <c r="V129" s="22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20"/>
      <c r="AT129" s="228"/>
      <c r="AU129" s="227"/>
      <c r="AV129" s="227"/>
      <c r="AW129" s="227"/>
      <c r="AX129" s="227"/>
      <c r="AY129" s="227"/>
      <c r="AZ129" s="227"/>
      <c r="BA129" s="227"/>
      <c r="BB129" s="227"/>
      <c r="BC129" s="229"/>
      <c r="BD129" s="104"/>
      <c r="BE129" s="104"/>
      <c r="BF129" s="104"/>
      <c r="BG129" s="104"/>
      <c r="BH129" s="104"/>
      <c r="BI129" s="104"/>
      <c r="BJ129" s="223"/>
    </row>
    <row r="130" ht="12.75" customHeight="1">
      <c r="A130" s="217"/>
      <c r="B130" s="217"/>
      <c r="C130" s="218" t="s">
        <v>233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8"/>
      <c r="U130" s="227"/>
      <c r="V130" s="227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0"/>
      <c r="AT130" s="228"/>
      <c r="AU130" s="227"/>
      <c r="AV130" s="227"/>
      <c r="AW130" s="227"/>
      <c r="AX130" s="227"/>
      <c r="AY130" s="227"/>
      <c r="AZ130" s="227"/>
      <c r="BA130" s="227"/>
      <c r="BB130" s="227"/>
      <c r="BC130" s="229"/>
      <c r="BD130" s="104"/>
      <c r="BE130" s="104"/>
      <c r="BF130" s="104"/>
      <c r="BG130" s="104"/>
      <c r="BH130" s="104"/>
      <c r="BI130" s="104"/>
      <c r="BJ130" s="223"/>
    </row>
    <row r="131" ht="12.75" customHeight="1">
      <c r="A131" s="263" t="s">
        <v>162</v>
      </c>
      <c r="B131" s="263" t="s">
        <v>135</v>
      </c>
      <c r="C131" s="264" t="s">
        <v>212</v>
      </c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4"/>
      <c r="U131" s="227"/>
      <c r="V131" s="227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20"/>
      <c r="AT131" s="228"/>
      <c r="AU131" s="227"/>
      <c r="AV131" s="227"/>
      <c r="AW131" s="227"/>
      <c r="AX131" s="227"/>
      <c r="AY131" s="227"/>
      <c r="AZ131" s="227"/>
      <c r="BA131" s="227"/>
      <c r="BB131" s="227"/>
      <c r="BC131" s="229"/>
      <c r="BD131" s="104"/>
      <c r="BE131" s="104"/>
      <c r="BF131" s="104"/>
      <c r="BG131" s="104"/>
      <c r="BH131" s="104"/>
      <c r="BI131" s="104"/>
      <c r="BJ131" s="223"/>
    </row>
    <row r="132" ht="12.75" customHeight="1">
      <c r="A132" s="217"/>
      <c r="B132" s="217"/>
      <c r="C132" s="218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8"/>
      <c r="U132" s="227"/>
      <c r="V132" s="227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0"/>
      <c r="AT132" s="228"/>
      <c r="AU132" s="227"/>
      <c r="AV132" s="227"/>
      <c r="AW132" s="227"/>
      <c r="AX132" s="227"/>
      <c r="AY132" s="227"/>
      <c r="AZ132" s="227"/>
      <c r="BA132" s="227"/>
      <c r="BB132" s="227"/>
      <c r="BC132" s="229"/>
      <c r="BD132" s="104"/>
      <c r="BE132" s="104"/>
      <c r="BF132" s="104"/>
      <c r="BG132" s="104"/>
      <c r="BH132" s="104"/>
      <c r="BI132" s="104"/>
      <c r="BJ132" s="223"/>
    </row>
    <row r="133" ht="12.75" customHeight="1">
      <c r="A133" s="261" t="s">
        <v>163</v>
      </c>
      <c r="B133" s="261" t="s">
        <v>137</v>
      </c>
      <c r="C133" s="233" t="s">
        <v>212</v>
      </c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33"/>
      <c r="U133" s="227"/>
      <c r="V133" s="227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20"/>
      <c r="AT133" s="228"/>
      <c r="AU133" s="227"/>
      <c r="AV133" s="227"/>
      <c r="AW133" s="227"/>
      <c r="AX133" s="227"/>
      <c r="AY133" s="227"/>
      <c r="AZ133" s="227"/>
      <c r="BA133" s="227"/>
      <c r="BB133" s="227"/>
      <c r="BC133" s="229"/>
      <c r="BD133" s="104"/>
      <c r="BE133" s="104"/>
      <c r="BF133" s="104"/>
      <c r="BG133" s="104"/>
      <c r="BH133" s="104"/>
      <c r="BI133" s="104"/>
      <c r="BJ133" s="223"/>
    </row>
    <row r="134" ht="12.75" customHeight="1">
      <c r="A134" s="217"/>
      <c r="B134" s="217"/>
      <c r="C134" s="218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8"/>
      <c r="U134" s="227"/>
      <c r="V134" s="227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0"/>
      <c r="AT134" s="228"/>
      <c r="AU134" s="227"/>
      <c r="AV134" s="227"/>
      <c r="AW134" s="227"/>
      <c r="AX134" s="227"/>
      <c r="AY134" s="227"/>
      <c r="AZ134" s="227"/>
      <c r="BA134" s="227"/>
      <c r="BB134" s="227"/>
      <c r="BC134" s="229"/>
      <c r="BD134" s="104"/>
      <c r="BE134" s="104"/>
      <c r="BF134" s="104"/>
      <c r="BG134" s="104"/>
      <c r="BH134" s="104"/>
      <c r="BI134" s="104"/>
      <c r="BJ134" s="223"/>
    </row>
    <row r="135" ht="12.75" customHeight="1">
      <c r="A135" s="250" t="s">
        <v>166</v>
      </c>
      <c r="B135" s="92" t="s">
        <v>167</v>
      </c>
      <c r="C135" s="252" t="s">
        <v>212</v>
      </c>
      <c r="D135" s="272">
        <f t="shared" ref="D135:T135" si="57">D137+D141</f>
        <v>0</v>
      </c>
      <c r="E135" s="272">
        <f t="shared" si="57"/>
        <v>0</v>
      </c>
      <c r="F135" s="272">
        <f t="shared" si="57"/>
        <v>0</v>
      </c>
      <c r="G135" s="272">
        <f t="shared" si="57"/>
        <v>0</v>
      </c>
      <c r="H135" s="272">
        <f t="shared" si="57"/>
        <v>0</v>
      </c>
      <c r="I135" s="272">
        <f t="shared" si="57"/>
        <v>0</v>
      </c>
      <c r="J135" s="272">
        <f t="shared" si="57"/>
        <v>0</v>
      </c>
      <c r="K135" s="272">
        <f t="shared" si="57"/>
        <v>0</v>
      </c>
      <c r="L135" s="272">
        <f t="shared" si="57"/>
        <v>0</v>
      </c>
      <c r="M135" s="272">
        <f t="shared" si="57"/>
        <v>0</v>
      </c>
      <c r="N135" s="272">
        <f t="shared" si="57"/>
        <v>0</v>
      </c>
      <c r="O135" s="272">
        <f t="shared" si="57"/>
        <v>0</v>
      </c>
      <c r="P135" s="272">
        <f t="shared" si="57"/>
        <v>0</v>
      </c>
      <c r="Q135" s="272">
        <f t="shared" si="57"/>
        <v>0</v>
      </c>
      <c r="R135" s="272">
        <f t="shared" si="57"/>
        <v>0</v>
      </c>
      <c r="S135" s="272">
        <f t="shared" si="57"/>
        <v>0</v>
      </c>
      <c r="T135" s="272">
        <f t="shared" si="57"/>
        <v>0</v>
      </c>
      <c r="U135" s="227"/>
      <c r="V135" s="227"/>
      <c r="W135" s="272">
        <f t="shared" ref="W135:AT135" si="58">W137+W141</f>
        <v>0</v>
      </c>
      <c r="X135" s="272">
        <f t="shared" si="58"/>
        <v>0</v>
      </c>
      <c r="Y135" s="272">
        <f t="shared" si="58"/>
        <v>0</v>
      </c>
      <c r="Z135" s="272">
        <f t="shared" si="58"/>
        <v>0</v>
      </c>
      <c r="AA135" s="272">
        <f t="shared" si="58"/>
        <v>0</v>
      </c>
      <c r="AB135" s="272">
        <f t="shared" si="58"/>
        <v>0</v>
      </c>
      <c r="AC135" s="272">
        <f t="shared" si="58"/>
        <v>0</v>
      </c>
      <c r="AD135" s="272">
        <f t="shared" si="58"/>
        <v>0</v>
      </c>
      <c r="AE135" s="272">
        <f t="shared" si="58"/>
        <v>0</v>
      </c>
      <c r="AF135" s="272">
        <f t="shared" si="58"/>
        <v>0</v>
      </c>
      <c r="AG135" s="272">
        <f t="shared" si="58"/>
        <v>0</v>
      </c>
      <c r="AH135" s="272">
        <f t="shared" si="58"/>
        <v>0</v>
      </c>
      <c r="AI135" s="272">
        <f t="shared" si="58"/>
        <v>0</v>
      </c>
      <c r="AJ135" s="272">
        <f t="shared" si="58"/>
        <v>0</v>
      </c>
      <c r="AK135" s="272">
        <f t="shared" si="58"/>
        <v>0</v>
      </c>
      <c r="AL135" s="272">
        <f t="shared" si="58"/>
        <v>0</v>
      </c>
      <c r="AM135" s="272">
        <f t="shared" si="58"/>
        <v>0</v>
      </c>
      <c r="AN135" s="272">
        <f t="shared" si="58"/>
        <v>0</v>
      </c>
      <c r="AO135" s="272">
        <f t="shared" si="58"/>
        <v>0</v>
      </c>
      <c r="AP135" s="272">
        <f t="shared" si="58"/>
        <v>0</v>
      </c>
      <c r="AQ135" s="272">
        <f t="shared" si="58"/>
        <v>0</v>
      </c>
      <c r="AR135" s="272">
        <f t="shared" si="58"/>
        <v>0</v>
      </c>
      <c r="AS135" s="272">
        <f t="shared" si="58"/>
        <v>0</v>
      </c>
      <c r="AT135" s="272">
        <f t="shared" si="58"/>
        <v>0</v>
      </c>
      <c r="AU135" s="227"/>
      <c r="AV135" s="227"/>
      <c r="AW135" s="227"/>
      <c r="AX135" s="227"/>
      <c r="AY135" s="227"/>
      <c r="AZ135" s="227"/>
      <c r="BA135" s="227"/>
      <c r="BB135" s="227"/>
      <c r="BC135" s="229"/>
      <c r="BD135" s="104"/>
      <c r="BE135" s="104"/>
      <c r="BF135" s="104"/>
      <c r="BG135" s="104"/>
      <c r="BH135" s="104"/>
      <c r="BI135" s="104"/>
      <c r="BJ135" s="223"/>
    </row>
    <row r="136" ht="12.75" customHeight="1">
      <c r="A136" s="217"/>
      <c r="B136" s="217"/>
      <c r="C136" s="218" t="s">
        <v>233</v>
      </c>
      <c r="D136" s="226" t="str">
        <f t="shared" ref="D136:T136" si="59">D138</f>
        <v/>
      </c>
      <c r="E136" s="226" t="str">
        <f t="shared" si="59"/>
        <v/>
      </c>
      <c r="F136" s="226" t="str">
        <f t="shared" si="59"/>
        <v/>
      </c>
      <c r="G136" s="226" t="str">
        <f t="shared" si="59"/>
        <v/>
      </c>
      <c r="H136" s="226" t="str">
        <f t="shared" si="59"/>
        <v/>
      </c>
      <c r="I136" s="226" t="str">
        <f t="shared" si="59"/>
        <v/>
      </c>
      <c r="J136" s="226" t="str">
        <f t="shared" si="59"/>
        <v/>
      </c>
      <c r="K136" s="226" t="str">
        <f t="shared" si="59"/>
        <v/>
      </c>
      <c r="L136" s="226" t="str">
        <f t="shared" si="59"/>
        <v/>
      </c>
      <c r="M136" s="226" t="str">
        <f t="shared" si="59"/>
        <v/>
      </c>
      <c r="N136" s="226" t="str">
        <f t="shared" si="59"/>
        <v/>
      </c>
      <c r="O136" s="226" t="str">
        <f t="shared" si="59"/>
        <v/>
      </c>
      <c r="P136" s="226" t="str">
        <f t="shared" si="59"/>
        <v/>
      </c>
      <c r="Q136" s="226" t="str">
        <f t="shared" si="59"/>
        <v/>
      </c>
      <c r="R136" s="226" t="str">
        <f t="shared" si="59"/>
        <v/>
      </c>
      <c r="S136" s="226" t="str">
        <f t="shared" si="59"/>
        <v/>
      </c>
      <c r="T136" s="226" t="str">
        <f t="shared" si="59"/>
        <v/>
      </c>
      <c r="U136" s="227"/>
      <c r="V136" s="227"/>
      <c r="W136" s="226" t="str">
        <f t="shared" ref="W136:AT136" si="60">W138</f>
        <v/>
      </c>
      <c r="X136" s="226" t="str">
        <f t="shared" si="60"/>
        <v/>
      </c>
      <c r="Y136" s="226" t="str">
        <f t="shared" si="60"/>
        <v/>
      </c>
      <c r="Z136" s="226" t="str">
        <f t="shared" si="60"/>
        <v/>
      </c>
      <c r="AA136" s="226" t="str">
        <f t="shared" si="60"/>
        <v/>
      </c>
      <c r="AB136" s="226" t="str">
        <f t="shared" si="60"/>
        <v/>
      </c>
      <c r="AC136" s="226" t="str">
        <f t="shared" si="60"/>
        <v/>
      </c>
      <c r="AD136" s="226" t="str">
        <f t="shared" si="60"/>
        <v/>
      </c>
      <c r="AE136" s="226" t="str">
        <f t="shared" si="60"/>
        <v/>
      </c>
      <c r="AF136" s="226" t="str">
        <f t="shared" si="60"/>
        <v/>
      </c>
      <c r="AG136" s="226" t="str">
        <f t="shared" si="60"/>
        <v/>
      </c>
      <c r="AH136" s="226" t="str">
        <f t="shared" si="60"/>
        <v/>
      </c>
      <c r="AI136" s="226" t="str">
        <f t="shared" si="60"/>
        <v/>
      </c>
      <c r="AJ136" s="226" t="str">
        <f t="shared" si="60"/>
        <v/>
      </c>
      <c r="AK136" s="226" t="str">
        <f t="shared" si="60"/>
        <v/>
      </c>
      <c r="AL136" s="226" t="str">
        <f t="shared" si="60"/>
        <v/>
      </c>
      <c r="AM136" s="226" t="str">
        <f t="shared" si="60"/>
        <v/>
      </c>
      <c r="AN136" s="226" t="str">
        <f t="shared" si="60"/>
        <v/>
      </c>
      <c r="AO136" s="226" t="str">
        <f t="shared" si="60"/>
        <v/>
      </c>
      <c r="AP136" s="226" t="str">
        <f t="shared" si="60"/>
        <v/>
      </c>
      <c r="AQ136" s="226" t="str">
        <f t="shared" si="60"/>
        <v/>
      </c>
      <c r="AR136" s="226" t="str">
        <f t="shared" si="60"/>
        <v/>
      </c>
      <c r="AS136" s="226" t="str">
        <f t="shared" si="60"/>
        <v/>
      </c>
      <c r="AT136" s="226" t="str">
        <f t="shared" si="60"/>
        <v/>
      </c>
      <c r="AU136" s="227"/>
      <c r="AV136" s="227"/>
      <c r="AW136" s="227"/>
      <c r="AX136" s="227"/>
      <c r="AY136" s="227"/>
      <c r="AZ136" s="227"/>
      <c r="BA136" s="227"/>
      <c r="BB136" s="227"/>
      <c r="BC136" s="229"/>
      <c r="BD136" s="104"/>
      <c r="BE136" s="104"/>
      <c r="BF136" s="104"/>
      <c r="BG136" s="104"/>
      <c r="BH136" s="104"/>
      <c r="BI136" s="104"/>
      <c r="BJ136" s="223"/>
    </row>
    <row r="137" ht="12.75" customHeight="1">
      <c r="A137" s="254" t="s">
        <v>168</v>
      </c>
      <c r="B137" s="255" t="s">
        <v>169</v>
      </c>
      <c r="C137" s="256" t="s">
        <v>212</v>
      </c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6"/>
      <c r="U137" s="227"/>
      <c r="V137" s="22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7"/>
      <c r="AM137" s="257"/>
      <c r="AN137" s="257"/>
      <c r="AO137" s="257"/>
      <c r="AP137" s="257"/>
      <c r="AQ137" s="257"/>
      <c r="AR137" s="257"/>
      <c r="AS137" s="220"/>
      <c r="AT137" s="228"/>
      <c r="AU137" s="227"/>
      <c r="AV137" s="227"/>
      <c r="AW137" s="227"/>
      <c r="AX137" s="227"/>
      <c r="AY137" s="227"/>
      <c r="AZ137" s="227"/>
      <c r="BA137" s="227"/>
      <c r="BB137" s="227"/>
      <c r="BC137" s="229"/>
      <c r="BD137" s="104"/>
      <c r="BE137" s="104"/>
      <c r="BF137" s="104"/>
      <c r="BG137" s="104"/>
      <c r="BH137" s="104"/>
      <c r="BI137" s="104"/>
      <c r="BJ137" s="223"/>
    </row>
    <row r="138" ht="12.75" customHeight="1">
      <c r="A138" s="217"/>
      <c r="B138" s="217"/>
      <c r="C138" s="218" t="s">
        <v>233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8"/>
      <c r="U138" s="227"/>
      <c r="V138" s="227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0"/>
      <c r="AT138" s="228"/>
      <c r="AU138" s="227"/>
      <c r="AV138" s="227"/>
      <c r="AW138" s="227"/>
      <c r="AX138" s="227"/>
      <c r="AY138" s="227"/>
      <c r="AZ138" s="227"/>
      <c r="BA138" s="227"/>
      <c r="BB138" s="227"/>
      <c r="BC138" s="229"/>
      <c r="BD138" s="104"/>
      <c r="BE138" s="104"/>
      <c r="BF138" s="104"/>
      <c r="BG138" s="104"/>
      <c r="BH138" s="104"/>
      <c r="BI138" s="104"/>
      <c r="BJ138" s="223"/>
    </row>
    <row r="139" ht="12.75" customHeight="1">
      <c r="A139" s="263" t="s">
        <v>170</v>
      </c>
      <c r="B139" s="263" t="s">
        <v>135</v>
      </c>
      <c r="C139" s="264" t="s">
        <v>212</v>
      </c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4"/>
      <c r="U139" s="227"/>
      <c r="V139" s="227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20"/>
      <c r="AT139" s="228"/>
      <c r="AU139" s="227"/>
      <c r="AV139" s="227"/>
      <c r="AW139" s="227"/>
      <c r="AX139" s="227"/>
      <c r="AY139" s="227"/>
      <c r="AZ139" s="227"/>
      <c r="BA139" s="227"/>
      <c r="BB139" s="227"/>
      <c r="BC139" s="229"/>
      <c r="BD139" s="104"/>
      <c r="BE139" s="104"/>
      <c r="BF139" s="104"/>
      <c r="BG139" s="104"/>
      <c r="BH139" s="104"/>
      <c r="BI139" s="104"/>
      <c r="BJ139" s="223"/>
    </row>
    <row r="140" ht="12.75" customHeight="1">
      <c r="A140" s="217"/>
      <c r="B140" s="217"/>
      <c r="C140" s="218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8"/>
      <c r="U140" s="227"/>
      <c r="V140" s="227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0"/>
      <c r="AT140" s="228"/>
      <c r="AU140" s="227"/>
      <c r="AV140" s="227"/>
      <c r="AW140" s="227"/>
      <c r="AX140" s="227"/>
      <c r="AY140" s="227"/>
      <c r="AZ140" s="227"/>
      <c r="BA140" s="227"/>
      <c r="BB140" s="227"/>
      <c r="BC140" s="229"/>
      <c r="BD140" s="104"/>
      <c r="BE140" s="104"/>
      <c r="BF140" s="104"/>
      <c r="BG140" s="104"/>
      <c r="BH140" s="104"/>
      <c r="BI140" s="104"/>
      <c r="BJ140" s="223"/>
    </row>
    <row r="141" ht="12.75" customHeight="1">
      <c r="A141" s="261" t="s">
        <v>172</v>
      </c>
      <c r="B141" s="261" t="s">
        <v>137</v>
      </c>
      <c r="C141" s="233" t="s">
        <v>212</v>
      </c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33"/>
      <c r="U141" s="227"/>
      <c r="V141" s="227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262"/>
      <c r="AN141" s="262"/>
      <c r="AO141" s="262"/>
      <c r="AP141" s="262"/>
      <c r="AQ141" s="262"/>
      <c r="AR141" s="262"/>
      <c r="AS141" s="220"/>
      <c r="AT141" s="228"/>
      <c r="AU141" s="227"/>
      <c r="AV141" s="227"/>
      <c r="AW141" s="227"/>
      <c r="AX141" s="227"/>
      <c r="AY141" s="227"/>
      <c r="AZ141" s="227"/>
      <c r="BA141" s="227"/>
      <c r="BB141" s="227"/>
      <c r="BC141" s="229"/>
      <c r="BD141" s="104"/>
      <c r="BE141" s="104"/>
      <c r="BF141" s="104"/>
      <c r="BG141" s="104"/>
      <c r="BH141" s="104"/>
      <c r="BI141" s="104"/>
      <c r="BJ141" s="223"/>
    </row>
    <row r="142" ht="12.75" customHeight="1">
      <c r="A142" s="217"/>
      <c r="B142" s="217"/>
      <c r="C142" s="218" t="s">
        <v>233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8"/>
      <c r="U142" s="227"/>
      <c r="V142" s="227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0"/>
      <c r="AT142" s="228"/>
      <c r="AU142" s="227"/>
      <c r="AV142" s="227"/>
      <c r="AW142" s="227"/>
      <c r="AX142" s="227"/>
      <c r="AY142" s="227"/>
      <c r="AZ142" s="227"/>
      <c r="BA142" s="227"/>
      <c r="BB142" s="227"/>
      <c r="BC142" s="229"/>
      <c r="BD142" s="104"/>
      <c r="BE142" s="104"/>
      <c r="BF142" s="104"/>
      <c r="BG142" s="104"/>
      <c r="BH142" s="104"/>
      <c r="BI142" s="104"/>
      <c r="BJ142" s="223"/>
    </row>
    <row r="143" ht="12.75" customHeight="1">
      <c r="A143" s="217"/>
      <c r="B143" s="217" t="s">
        <v>240</v>
      </c>
      <c r="C143" s="27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8"/>
      <c r="U143" s="227"/>
      <c r="V143" s="227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0"/>
      <c r="AT143" s="228"/>
      <c r="AU143" s="227"/>
      <c r="AV143" s="227"/>
      <c r="AW143" s="227"/>
      <c r="AX143" s="227"/>
      <c r="AY143" s="227"/>
      <c r="AZ143" s="227"/>
      <c r="BA143" s="227"/>
      <c r="BB143" s="227"/>
      <c r="BC143" s="229"/>
      <c r="BD143" s="104"/>
      <c r="BE143" s="104"/>
      <c r="BF143" s="104"/>
      <c r="BG143" s="104"/>
      <c r="BH143" s="104"/>
      <c r="BI143" s="104"/>
      <c r="BJ143" s="223"/>
    </row>
    <row r="144" ht="12.75" customHeight="1">
      <c r="A144" s="217"/>
      <c r="B144" s="217" t="s">
        <v>174</v>
      </c>
      <c r="C144" s="27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8"/>
      <c r="U144" s="227"/>
      <c r="V144" s="227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0"/>
      <c r="AT144" s="228"/>
      <c r="AU144" s="227"/>
      <c r="AV144" s="227"/>
      <c r="AW144" s="227"/>
      <c r="AX144" s="227"/>
      <c r="AY144" s="227"/>
      <c r="AZ144" s="227"/>
      <c r="BA144" s="227"/>
      <c r="BB144" s="227"/>
      <c r="BC144" s="229"/>
      <c r="BD144" s="104"/>
      <c r="BE144" s="104"/>
      <c r="BF144" s="104"/>
      <c r="BG144" s="104"/>
      <c r="BH144" s="104"/>
      <c r="BI144" s="104"/>
      <c r="BJ144" s="223"/>
    </row>
    <row r="145" ht="12.75" customHeight="1">
      <c r="A145" s="277" t="s">
        <v>241</v>
      </c>
      <c r="B145" s="6"/>
      <c r="C145" s="7"/>
      <c r="D145" s="278">
        <f t="shared" ref="D145:T145" si="61">D7+D33+D43+D55+D61</f>
        <v>36</v>
      </c>
      <c r="E145" s="278">
        <f t="shared" si="61"/>
        <v>36</v>
      </c>
      <c r="F145" s="278">
        <f t="shared" si="61"/>
        <v>36</v>
      </c>
      <c r="G145" s="278">
        <f t="shared" si="61"/>
        <v>36</v>
      </c>
      <c r="H145" s="278">
        <f t="shared" si="61"/>
        <v>36</v>
      </c>
      <c r="I145" s="278">
        <f t="shared" si="61"/>
        <v>36</v>
      </c>
      <c r="J145" s="278">
        <f t="shared" si="61"/>
        <v>36</v>
      </c>
      <c r="K145" s="278">
        <f t="shared" si="61"/>
        <v>36</v>
      </c>
      <c r="L145" s="278">
        <f t="shared" si="61"/>
        <v>36</v>
      </c>
      <c r="M145" s="278">
        <f t="shared" si="61"/>
        <v>36</v>
      </c>
      <c r="N145" s="278">
        <f t="shared" si="61"/>
        <v>36</v>
      </c>
      <c r="O145" s="278">
        <f t="shared" si="61"/>
        <v>36</v>
      </c>
      <c r="P145" s="278">
        <f t="shared" si="61"/>
        <v>36</v>
      </c>
      <c r="Q145" s="278">
        <f t="shared" si="61"/>
        <v>36</v>
      </c>
      <c r="R145" s="278">
        <f t="shared" si="61"/>
        <v>36</v>
      </c>
      <c r="S145" s="278">
        <f t="shared" si="61"/>
        <v>36</v>
      </c>
      <c r="T145" s="278">
        <f t="shared" si="61"/>
        <v>36</v>
      </c>
      <c r="U145" s="227"/>
      <c r="V145" s="227"/>
      <c r="W145" s="278">
        <f t="shared" ref="W145:AR145" si="62">W7+W33+W43+W55+W61</f>
        <v>36</v>
      </c>
      <c r="X145" s="278">
        <f t="shared" si="62"/>
        <v>36</v>
      </c>
      <c r="Y145" s="278">
        <f t="shared" si="62"/>
        <v>36</v>
      </c>
      <c r="Z145" s="278">
        <f t="shared" si="62"/>
        <v>36</v>
      </c>
      <c r="AA145" s="278">
        <f t="shared" si="62"/>
        <v>36</v>
      </c>
      <c r="AB145" s="278">
        <f t="shared" si="62"/>
        <v>36</v>
      </c>
      <c r="AC145" s="278">
        <f t="shared" si="62"/>
        <v>36</v>
      </c>
      <c r="AD145" s="278">
        <f t="shared" si="62"/>
        <v>36</v>
      </c>
      <c r="AE145" s="278">
        <f t="shared" si="62"/>
        <v>36</v>
      </c>
      <c r="AF145" s="278">
        <f t="shared" si="62"/>
        <v>36</v>
      </c>
      <c r="AG145" s="278">
        <f t="shared" si="62"/>
        <v>36</v>
      </c>
      <c r="AH145" s="278">
        <f t="shared" si="62"/>
        <v>36</v>
      </c>
      <c r="AI145" s="278">
        <f t="shared" si="62"/>
        <v>36</v>
      </c>
      <c r="AJ145" s="278">
        <f t="shared" si="62"/>
        <v>36</v>
      </c>
      <c r="AK145" s="278">
        <f t="shared" si="62"/>
        <v>36</v>
      </c>
      <c r="AL145" s="278">
        <f t="shared" si="62"/>
        <v>36</v>
      </c>
      <c r="AM145" s="278">
        <f t="shared" si="62"/>
        <v>36</v>
      </c>
      <c r="AN145" s="278">
        <f t="shared" si="62"/>
        <v>36</v>
      </c>
      <c r="AO145" s="278">
        <f t="shared" si="62"/>
        <v>36</v>
      </c>
      <c r="AP145" s="278">
        <f t="shared" si="62"/>
        <v>36</v>
      </c>
      <c r="AQ145" s="278">
        <f t="shared" si="62"/>
        <v>36</v>
      </c>
      <c r="AR145" s="278">
        <f t="shared" si="62"/>
        <v>36</v>
      </c>
      <c r="AS145" s="279">
        <v>36.0</v>
      </c>
      <c r="AT145" s="279">
        <v>36.0</v>
      </c>
      <c r="AU145" s="280"/>
      <c r="AV145" s="280"/>
      <c r="AW145" s="280"/>
      <c r="AX145" s="280"/>
      <c r="AY145" s="280"/>
      <c r="AZ145" s="280"/>
      <c r="BA145" s="280"/>
      <c r="BB145" s="280"/>
      <c r="BC145" s="281"/>
      <c r="BD145" s="104"/>
      <c r="BE145" s="104"/>
      <c r="BF145" s="104"/>
      <c r="BG145" s="104"/>
      <c r="BH145" s="104"/>
      <c r="BI145" s="104"/>
      <c r="BJ145" s="104"/>
    </row>
    <row r="146" ht="12.75" customHeight="1">
      <c r="A146" s="277" t="s">
        <v>242</v>
      </c>
      <c r="B146" s="6"/>
      <c r="C146" s="7"/>
      <c r="D146" s="278">
        <f t="shared" ref="D146:T146" si="63">D8+D34+D44+D56+D62</f>
        <v>0</v>
      </c>
      <c r="E146" s="278">
        <f t="shared" si="63"/>
        <v>0</v>
      </c>
      <c r="F146" s="278">
        <f t="shared" si="63"/>
        <v>0</v>
      </c>
      <c r="G146" s="278">
        <f t="shared" si="63"/>
        <v>0</v>
      </c>
      <c r="H146" s="278">
        <f t="shared" si="63"/>
        <v>0</v>
      </c>
      <c r="I146" s="278">
        <f t="shared" si="63"/>
        <v>0</v>
      </c>
      <c r="J146" s="278">
        <f t="shared" si="63"/>
        <v>0</v>
      </c>
      <c r="K146" s="278">
        <f t="shared" si="63"/>
        <v>0</v>
      </c>
      <c r="L146" s="278">
        <f t="shared" si="63"/>
        <v>0</v>
      </c>
      <c r="M146" s="278">
        <f t="shared" si="63"/>
        <v>0</v>
      </c>
      <c r="N146" s="278">
        <f t="shared" si="63"/>
        <v>0</v>
      </c>
      <c r="O146" s="278">
        <f t="shared" si="63"/>
        <v>0</v>
      </c>
      <c r="P146" s="278">
        <f t="shared" si="63"/>
        <v>0</v>
      </c>
      <c r="Q146" s="278">
        <f t="shared" si="63"/>
        <v>0</v>
      </c>
      <c r="R146" s="278">
        <f t="shared" si="63"/>
        <v>0</v>
      </c>
      <c r="S146" s="278">
        <f t="shared" si="63"/>
        <v>0</v>
      </c>
      <c r="T146" s="278">
        <f t="shared" si="63"/>
        <v>0</v>
      </c>
      <c r="U146" s="227"/>
      <c r="V146" s="227"/>
      <c r="W146" s="278">
        <f t="shared" ref="W146:AT146" si="64">W8+W34+W44+W56+W62</f>
        <v>0</v>
      </c>
      <c r="X146" s="278">
        <f t="shared" si="64"/>
        <v>0</v>
      </c>
      <c r="Y146" s="278">
        <f t="shared" si="64"/>
        <v>0</v>
      </c>
      <c r="Z146" s="278">
        <f t="shared" si="64"/>
        <v>0</v>
      </c>
      <c r="AA146" s="278">
        <f t="shared" si="64"/>
        <v>0</v>
      </c>
      <c r="AB146" s="278">
        <f t="shared" si="64"/>
        <v>0</v>
      </c>
      <c r="AC146" s="278">
        <f t="shared" si="64"/>
        <v>0</v>
      </c>
      <c r="AD146" s="278">
        <f t="shared" si="64"/>
        <v>0</v>
      </c>
      <c r="AE146" s="278">
        <f t="shared" si="64"/>
        <v>0</v>
      </c>
      <c r="AF146" s="278">
        <f t="shared" si="64"/>
        <v>0</v>
      </c>
      <c r="AG146" s="278">
        <f t="shared" si="64"/>
        <v>0</v>
      </c>
      <c r="AH146" s="278">
        <f t="shared" si="64"/>
        <v>0</v>
      </c>
      <c r="AI146" s="278">
        <f t="shared" si="64"/>
        <v>0</v>
      </c>
      <c r="AJ146" s="278">
        <f t="shared" si="64"/>
        <v>0</v>
      </c>
      <c r="AK146" s="278">
        <f t="shared" si="64"/>
        <v>0</v>
      </c>
      <c r="AL146" s="278">
        <f t="shared" si="64"/>
        <v>0</v>
      </c>
      <c r="AM146" s="278">
        <f t="shared" si="64"/>
        <v>0</v>
      </c>
      <c r="AN146" s="278">
        <f t="shared" si="64"/>
        <v>0</v>
      </c>
      <c r="AO146" s="278">
        <f t="shared" si="64"/>
        <v>0</v>
      </c>
      <c r="AP146" s="278">
        <f t="shared" si="64"/>
        <v>0</v>
      </c>
      <c r="AQ146" s="278">
        <f t="shared" si="64"/>
        <v>0</v>
      </c>
      <c r="AR146" s="278">
        <f t="shared" si="64"/>
        <v>0</v>
      </c>
      <c r="AS146" s="279">
        <f t="shared" si="64"/>
        <v>0</v>
      </c>
      <c r="AT146" s="279">
        <f t="shared" si="64"/>
        <v>0</v>
      </c>
      <c r="AU146" s="280"/>
      <c r="AV146" s="280"/>
      <c r="AW146" s="280"/>
      <c r="AX146" s="280"/>
      <c r="AY146" s="280"/>
      <c r="AZ146" s="280"/>
      <c r="BA146" s="280"/>
      <c r="BB146" s="280"/>
      <c r="BC146" s="281"/>
      <c r="BD146" s="104"/>
      <c r="BE146" s="104"/>
      <c r="BF146" s="104"/>
      <c r="BG146" s="104"/>
      <c r="BH146" s="104"/>
      <c r="BI146" s="104"/>
      <c r="BJ146" s="104"/>
    </row>
    <row r="147" ht="12.75" customHeight="1">
      <c r="A147" s="277" t="s">
        <v>243</v>
      </c>
      <c r="B147" s="6"/>
      <c r="C147" s="7"/>
      <c r="D147" s="278">
        <f t="shared" ref="D147:T147" si="65">SUM(D145:D146)</f>
        <v>36</v>
      </c>
      <c r="E147" s="278">
        <f t="shared" si="65"/>
        <v>36</v>
      </c>
      <c r="F147" s="278">
        <f t="shared" si="65"/>
        <v>36</v>
      </c>
      <c r="G147" s="278">
        <f t="shared" si="65"/>
        <v>36</v>
      </c>
      <c r="H147" s="278">
        <f t="shared" si="65"/>
        <v>36</v>
      </c>
      <c r="I147" s="278">
        <f t="shared" si="65"/>
        <v>36</v>
      </c>
      <c r="J147" s="278">
        <f t="shared" si="65"/>
        <v>36</v>
      </c>
      <c r="K147" s="278">
        <f t="shared" si="65"/>
        <v>36</v>
      </c>
      <c r="L147" s="278">
        <f t="shared" si="65"/>
        <v>36</v>
      </c>
      <c r="M147" s="278">
        <f t="shared" si="65"/>
        <v>36</v>
      </c>
      <c r="N147" s="278">
        <f t="shared" si="65"/>
        <v>36</v>
      </c>
      <c r="O147" s="278">
        <f t="shared" si="65"/>
        <v>36</v>
      </c>
      <c r="P147" s="278">
        <f t="shared" si="65"/>
        <v>36</v>
      </c>
      <c r="Q147" s="278">
        <f t="shared" si="65"/>
        <v>36</v>
      </c>
      <c r="R147" s="278">
        <f t="shared" si="65"/>
        <v>36</v>
      </c>
      <c r="S147" s="278">
        <f t="shared" si="65"/>
        <v>36</v>
      </c>
      <c r="T147" s="278">
        <f t="shared" si="65"/>
        <v>36</v>
      </c>
      <c r="U147" s="227"/>
      <c r="V147" s="227"/>
      <c r="W147" s="278">
        <f t="shared" ref="W147:AT147" si="66">SUM(W145:W146)</f>
        <v>36</v>
      </c>
      <c r="X147" s="278">
        <f t="shared" si="66"/>
        <v>36</v>
      </c>
      <c r="Y147" s="278">
        <f t="shared" si="66"/>
        <v>36</v>
      </c>
      <c r="Z147" s="278">
        <f t="shared" si="66"/>
        <v>36</v>
      </c>
      <c r="AA147" s="278">
        <f t="shared" si="66"/>
        <v>36</v>
      </c>
      <c r="AB147" s="278">
        <f t="shared" si="66"/>
        <v>36</v>
      </c>
      <c r="AC147" s="278">
        <f t="shared" si="66"/>
        <v>36</v>
      </c>
      <c r="AD147" s="278">
        <f t="shared" si="66"/>
        <v>36</v>
      </c>
      <c r="AE147" s="278">
        <f t="shared" si="66"/>
        <v>36</v>
      </c>
      <c r="AF147" s="278">
        <f t="shared" si="66"/>
        <v>36</v>
      </c>
      <c r="AG147" s="278">
        <f t="shared" si="66"/>
        <v>36</v>
      </c>
      <c r="AH147" s="278">
        <f t="shared" si="66"/>
        <v>36</v>
      </c>
      <c r="AI147" s="278">
        <f t="shared" si="66"/>
        <v>36</v>
      </c>
      <c r="AJ147" s="278">
        <f t="shared" si="66"/>
        <v>36</v>
      </c>
      <c r="AK147" s="278">
        <f t="shared" si="66"/>
        <v>36</v>
      </c>
      <c r="AL147" s="278">
        <f t="shared" si="66"/>
        <v>36</v>
      </c>
      <c r="AM147" s="278">
        <f t="shared" si="66"/>
        <v>36</v>
      </c>
      <c r="AN147" s="278">
        <f t="shared" si="66"/>
        <v>36</v>
      </c>
      <c r="AO147" s="278">
        <f t="shared" si="66"/>
        <v>36</v>
      </c>
      <c r="AP147" s="278">
        <f t="shared" si="66"/>
        <v>36</v>
      </c>
      <c r="AQ147" s="278">
        <f t="shared" si="66"/>
        <v>36</v>
      </c>
      <c r="AR147" s="278">
        <f t="shared" si="66"/>
        <v>36</v>
      </c>
      <c r="AS147" s="279">
        <f t="shared" si="66"/>
        <v>36</v>
      </c>
      <c r="AT147" s="279">
        <f t="shared" si="66"/>
        <v>36</v>
      </c>
      <c r="AU147" s="280"/>
      <c r="AV147" s="280"/>
      <c r="AW147" s="280"/>
      <c r="AX147" s="280"/>
      <c r="AY147" s="280"/>
      <c r="AZ147" s="280"/>
      <c r="BA147" s="280"/>
      <c r="BB147" s="280"/>
      <c r="BC147" s="281"/>
      <c r="BD147" s="104"/>
      <c r="BE147" s="104"/>
      <c r="BF147" s="104"/>
      <c r="BG147" s="104"/>
      <c r="BH147" s="104"/>
      <c r="BI147" s="104"/>
      <c r="BJ147" s="104"/>
    </row>
    <row r="148" ht="12.7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</row>
    <row r="149" ht="12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</row>
    <row r="150" ht="12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</row>
    <row r="151" ht="12.7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</row>
    <row r="152" ht="12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</row>
    <row r="153" ht="12.7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</row>
    <row r="154" ht="12.7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</row>
    <row r="155" ht="12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</row>
    <row r="156" ht="12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</row>
    <row r="157" ht="12.7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</row>
    <row r="158" ht="12.7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</row>
    <row r="159" ht="12.7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</row>
    <row r="160" ht="12.7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</row>
    <row r="161" ht="12.7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</row>
    <row r="162" ht="12.7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</row>
    <row r="163" ht="12.7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</row>
    <row r="164" ht="12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</row>
    <row r="165" ht="12.7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</row>
    <row r="166" ht="12.7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</row>
    <row r="167" ht="12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</row>
    <row r="168" ht="12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</row>
    <row r="169" ht="12.7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</row>
    <row r="170" ht="12.7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</row>
    <row r="171" ht="12.7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</row>
    <row r="172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</row>
    <row r="17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</row>
    <row r="174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</row>
    <row r="175" ht="12.7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</row>
    <row r="176" ht="12.7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</row>
    <row r="177" ht="12.7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</row>
    <row r="178" ht="12.7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</row>
    <row r="179" ht="12.7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</row>
    <row r="180" ht="12.7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</row>
    <row r="181" ht="12.7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</row>
    <row r="182" ht="12.7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</row>
    <row r="183" ht="12.7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</row>
    <row r="184" ht="12.7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</row>
    <row r="185" ht="12.7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</row>
    <row r="186" ht="12.7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</row>
    <row r="187" ht="12.7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</row>
    <row r="188" ht="12.7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</row>
    <row r="189" ht="12.7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</row>
    <row r="190" ht="12.7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</row>
    <row r="191" ht="12.7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</row>
    <row r="192" ht="12.7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</row>
    <row r="193" ht="12.7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</row>
    <row r="194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</row>
    <row r="195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</row>
    <row r="196" ht="12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</row>
    <row r="197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</row>
    <row r="198" ht="12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</row>
    <row r="199" ht="12.7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</row>
    <row r="200" ht="12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</row>
    <row r="201" ht="12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</row>
    <row r="202" ht="12.7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</row>
    <row r="203" ht="12.7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</row>
    <row r="204" ht="12.7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</row>
    <row r="205" ht="12.7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</row>
    <row r="206" ht="12.7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</row>
    <row r="207" ht="12.7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</row>
    <row r="208" ht="12.7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</row>
    <row r="209" ht="12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</row>
    <row r="210" ht="12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</row>
    <row r="211" ht="12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</row>
    <row r="212" ht="12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</row>
    <row r="213" ht="12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</row>
    <row r="214" ht="12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</row>
    <row r="215" ht="12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</row>
    <row r="216" ht="12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</row>
    <row r="217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</row>
    <row r="218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</row>
    <row r="219" ht="12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</row>
    <row r="220" ht="12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</row>
    <row r="221" ht="12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</row>
    <row r="222" ht="12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</row>
    <row r="223" ht="12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</row>
    <row r="224" ht="12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</row>
    <row r="225" ht="12.7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</row>
    <row r="226" ht="12.7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</row>
    <row r="227" ht="12.7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</row>
    <row r="228" ht="12.7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</row>
    <row r="229" ht="12.7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</row>
    <row r="230" ht="12.7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</row>
    <row r="231" ht="12.7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</row>
    <row r="232" ht="12.7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</row>
    <row r="233" ht="12.7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</row>
    <row r="234" ht="12.7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</row>
    <row r="235" ht="12.7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</row>
    <row r="236" ht="12.7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</row>
    <row r="237" ht="12.7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</row>
    <row r="238" ht="12.7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</row>
    <row r="239" ht="12.7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</row>
    <row r="240" ht="12.7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</row>
    <row r="241" ht="12.7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</row>
    <row r="242" ht="12.7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</row>
    <row r="243" ht="12.7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</row>
    <row r="244" ht="12.7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</row>
    <row r="245" ht="12.7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</row>
    <row r="246" ht="12.7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</row>
    <row r="247" ht="12.7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</row>
    <row r="248" ht="12.7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</row>
    <row r="249" ht="12.7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</row>
    <row r="250" ht="12.7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</row>
    <row r="251" ht="12.7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</row>
    <row r="252" ht="12.7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</row>
    <row r="253" ht="12.7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</row>
    <row r="254" ht="12.7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</row>
    <row r="255" ht="12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</row>
    <row r="256" ht="12.7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</row>
    <row r="257" ht="12.7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</row>
    <row r="258" ht="12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</row>
    <row r="259" ht="12.7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</row>
    <row r="260" ht="12.7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</row>
    <row r="261" ht="12.7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</row>
    <row r="262" ht="12.7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</row>
    <row r="263" ht="12.7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</row>
    <row r="264" ht="12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</row>
    <row r="265" ht="12.7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</row>
    <row r="266" ht="12.7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</row>
    <row r="267" ht="12.7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</row>
    <row r="268" ht="12.7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</row>
    <row r="269" ht="12.7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</row>
    <row r="270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</row>
    <row r="27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</row>
    <row r="272" ht="12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</row>
    <row r="273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</row>
    <row r="274" ht="12.7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</row>
    <row r="275" ht="12.7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</row>
    <row r="276" ht="12.7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</row>
    <row r="277" ht="12.7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</row>
    <row r="278" ht="12.7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</row>
    <row r="279" ht="12.7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</row>
    <row r="280" ht="12.7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</row>
    <row r="281" ht="12.7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</row>
    <row r="282" ht="12.7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</row>
    <row r="283" ht="12.7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</row>
    <row r="284" ht="12.7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</row>
    <row r="285" ht="12.7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</row>
    <row r="286" ht="12.7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</row>
    <row r="287" ht="12.7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</row>
    <row r="288" ht="12.7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</row>
    <row r="289" ht="12.7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</row>
    <row r="290" ht="12.7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</row>
    <row r="291" ht="12.7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</row>
    <row r="292" ht="12.7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</row>
    <row r="293" ht="12.7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</row>
    <row r="294" ht="12.7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</row>
    <row r="295" ht="12.7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</row>
    <row r="296" ht="12.7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</row>
    <row r="297" ht="12.7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</row>
    <row r="298" ht="12.7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</row>
    <row r="299" ht="12.7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</row>
    <row r="300" ht="12.7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</row>
    <row r="301" ht="12.7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</row>
    <row r="302" ht="12.7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</row>
    <row r="303" ht="12.7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</row>
    <row r="304" ht="12.7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</row>
    <row r="305" ht="12.7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</row>
    <row r="306" ht="12.7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</row>
    <row r="307" ht="12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</row>
    <row r="308" ht="12.7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</row>
    <row r="309" ht="12.7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</row>
    <row r="310" ht="12.7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</row>
    <row r="311" ht="12.7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</row>
    <row r="312" ht="12.7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</row>
    <row r="313" ht="12.7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</row>
    <row r="314" ht="12.7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</row>
    <row r="315" ht="12.7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</row>
    <row r="316" ht="12.7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</row>
    <row r="317" ht="12.7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</row>
    <row r="318" ht="12.7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</row>
    <row r="319" ht="12.7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</row>
    <row r="320" ht="12.7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</row>
    <row r="321" ht="12.7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</row>
    <row r="322" ht="12.7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</row>
    <row r="323" ht="12.7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</row>
    <row r="324" ht="12.7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</row>
    <row r="325" ht="12.7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</row>
    <row r="326" ht="12.7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</row>
    <row r="327" ht="12.7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</row>
    <row r="328" ht="12.7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</row>
    <row r="329" ht="12.7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</row>
    <row r="330" ht="12.7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</row>
    <row r="331" ht="12.7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</row>
    <row r="332" ht="12.7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</row>
    <row r="333" ht="12.7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</row>
    <row r="334" ht="12.7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</row>
    <row r="335" ht="12.7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</row>
    <row r="336" ht="12.7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</row>
    <row r="337" ht="12.7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</row>
    <row r="338" ht="12.7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</row>
    <row r="339" ht="12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</row>
    <row r="340" ht="12.7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</row>
    <row r="341" ht="12.7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</row>
    <row r="342" ht="12.7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</row>
    <row r="343" ht="12.7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</row>
    <row r="344" ht="12.7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</row>
    <row r="345" ht="12.7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</row>
    <row r="346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</row>
    <row r="347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</row>
    <row r="348" ht="12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</row>
    <row r="349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</row>
    <row r="350" ht="12.7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</row>
    <row r="351" ht="12.7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</row>
    <row r="352" ht="12.7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</row>
    <row r="353" ht="12.7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</row>
    <row r="354" ht="12.7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</row>
    <row r="355" ht="12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</row>
    <row r="356" ht="12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</row>
    <row r="357" ht="12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</row>
    <row r="358" ht="12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</row>
    <row r="359" ht="12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</row>
    <row r="360" ht="12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</row>
    <row r="361" ht="12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</row>
    <row r="362" ht="12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</row>
    <row r="363" ht="12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</row>
    <row r="364" ht="12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</row>
    <row r="365" ht="12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</row>
    <row r="366" ht="12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</row>
    <row r="367" ht="12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</row>
    <row r="368" ht="12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</row>
    <row r="369" ht="12.7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</row>
    <row r="370" ht="12.7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</row>
    <row r="371" ht="12.7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</row>
    <row r="372" ht="12.7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</row>
    <row r="373" ht="12.7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</row>
    <row r="374" ht="12.7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</row>
    <row r="375" ht="12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</row>
    <row r="376" ht="12.7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</row>
    <row r="377" ht="12.7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</row>
    <row r="378" ht="12.7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</row>
    <row r="379" ht="12.7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</row>
    <row r="380" ht="12.7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</row>
    <row r="381" ht="12.7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</row>
    <row r="382" ht="12.7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</row>
    <row r="383" ht="12.7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</row>
    <row r="384" ht="12.7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</row>
    <row r="385" ht="12.7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</row>
    <row r="386" ht="12.7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</row>
    <row r="387" ht="12.7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</row>
    <row r="388" ht="12.7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</row>
    <row r="389" ht="12.7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</row>
    <row r="390" ht="12.7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</row>
    <row r="391" ht="12.7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</row>
    <row r="392" ht="12.7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</row>
    <row r="393" ht="12.7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</row>
    <row r="394" ht="12.7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</row>
    <row r="395" ht="12.7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</row>
    <row r="396" ht="12.7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</row>
    <row r="397" ht="12.7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</row>
    <row r="398" ht="12.7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</row>
    <row r="399" ht="12.7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</row>
    <row r="400" ht="12.7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</row>
    <row r="401" ht="12.7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</row>
    <row r="402" ht="12.7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</row>
    <row r="403" ht="12.7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</row>
    <row r="404" ht="12.7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</row>
    <row r="405" ht="12.7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</row>
    <row r="406" ht="12.7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</row>
    <row r="407" ht="12.7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</row>
    <row r="408" ht="12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</row>
    <row r="409" ht="12.7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</row>
    <row r="410" ht="12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</row>
    <row r="411" ht="12.7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</row>
    <row r="412" ht="12.7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</row>
    <row r="413" ht="12.7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</row>
    <row r="414" ht="12.7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</row>
    <row r="415" ht="12.7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</row>
    <row r="416" ht="12.7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</row>
    <row r="417" ht="12.7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</row>
    <row r="418" ht="12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</row>
    <row r="419" ht="12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</row>
    <row r="420" ht="12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</row>
    <row r="421" ht="12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</row>
    <row r="422" ht="12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</row>
    <row r="423" ht="12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</row>
    <row r="424" ht="12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</row>
    <row r="425" ht="12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</row>
    <row r="426" ht="12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</row>
    <row r="427" ht="12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</row>
    <row r="428" ht="12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</row>
    <row r="429" ht="12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</row>
    <row r="430" ht="12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</row>
    <row r="431" ht="12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</row>
    <row r="432" ht="12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</row>
    <row r="433" ht="12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</row>
    <row r="434" ht="12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</row>
    <row r="435" ht="12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</row>
    <row r="436" ht="12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</row>
    <row r="437" ht="12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</row>
    <row r="438" ht="12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</row>
    <row r="439" ht="12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</row>
    <row r="440" ht="12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</row>
    <row r="441" ht="12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</row>
    <row r="442" ht="12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</row>
    <row r="443" ht="12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</row>
    <row r="444" ht="12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</row>
    <row r="445" ht="12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</row>
    <row r="446" ht="12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</row>
    <row r="447" ht="12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</row>
    <row r="448" ht="12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</row>
    <row r="449" ht="12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</row>
    <row r="450" ht="12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</row>
    <row r="451" ht="12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</row>
    <row r="452" ht="12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</row>
    <row r="453" ht="12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</row>
    <row r="454" ht="12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</row>
    <row r="455" ht="12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</row>
    <row r="456" ht="12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</row>
    <row r="457" ht="12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</row>
    <row r="458" ht="12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</row>
    <row r="459" ht="12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</row>
    <row r="460" ht="12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</row>
    <row r="461" ht="12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</row>
    <row r="462" ht="12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</row>
    <row r="463" ht="12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</row>
    <row r="464" ht="12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</row>
    <row r="465" ht="12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</row>
    <row r="466" ht="12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</row>
    <row r="467" ht="12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</row>
    <row r="468" ht="12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</row>
    <row r="469" ht="12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</row>
    <row r="470" ht="12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</row>
    <row r="471" ht="12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</row>
    <row r="472" ht="12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</row>
    <row r="473" ht="12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</row>
    <row r="474" ht="12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</row>
    <row r="475" ht="12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</row>
    <row r="476" ht="12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</row>
    <row r="477" ht="12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</row>
    <row r="478" ht="12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</row>
    <row r="479" ht="12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</row>
    <row r="480" ht="12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</row>
    <row r="481" ht="12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</row>
    <row r="482" ht="12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</row>
    <row r="483" ht="12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</row>
    <row r="484" ht="12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</row>
    <row r="485" ht="12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</row>
    <row r="486" ht="12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</row>
    <row r="487" ht="12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</row>
    <row r="488" ht="12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</row>
    <row r="489" ht="12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</row>
    <row r="490" ht="12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</row>
    <row r="491" ht="12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</row>
    <row r="492" ht="12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</row>
    <row r="493" ht="12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</row>
    <row r="494" ht="12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</row>
    <row r="495" ht="12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</row>
    <row r="496" ht="12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</row>
    <row r="497" ht="12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</row>
    <row r="498" ht="12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</row>
    <row r="499" ht="12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</row>
    <row r="500" ht="12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</row>
    <row r="501" ht="12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</row>
    <row r="502" ht="12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</row>
    <row r="503" ht="12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</row>
    <row r="504" ht="12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</row>
    <row r="505" ht="12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</row>
    <row r="506" ht="12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</row>
    <row r="507" ht="12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</row>
    <row r="508" ht="12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</row>
    <row r="509" ht="12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</row>
    <row r="510" ht="12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</row>
    <row r="511" ht="12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</row>
    <row r="512" ht="12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</row>
    <row r="513" ht="12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</row>
    <row r="514" ht="12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</row>
    <row r="515" ht="12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</row>
    <row r="516" ht="12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</row>
    <row r="517" ht="12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</row>
    <row r="518" ht="12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</row>
    <row r="519" ht="12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</row>
    <row r="520" ht="12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</row>
    <row r="521" ht="12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</row>
    <row r="522" ht="12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</row>
    <row r="523" ht="12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</row>
    <row r="524" ht="12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</row>
    <row r="525" ht="12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</row>
    <row r="526" ht="12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</row>
    <row r="527" ht="12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</row>
    <row r="528" ht="12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</row>
    <row r="529" ht="12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</row>
    <row r="530" ht="12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</row>
    <row r="531" ht="12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</row>
    <row r="532" ht="12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</row>
    <row r="533" ht="12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</row>
    <row r="534" ht="12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</row>
    <row r="535" ht="12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</row>
    <row r="536" ht="12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</row>
    <row r="537" ht="12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</row>
    <row r="538" ht="12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</row>
    <row r="539" ht="12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</row>
    <row r="540" ht="12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</row>
    <row r="541" ht="12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</row>
    <row r="542" ht="12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</row>
    <row r="543" ht="12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</row>
    <row r="544" ht="12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</row>
    <row r="545" ht="12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</row>
    <row r="546" ht="12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</row>
    <row r="547" ht="12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</row>
    <row r="548" ht="12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</row>
    <row r="549" ht="12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</row>
    <row r="550" ht="12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</row>
    <row r="551" ht="12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</row>
    <row r="552" ht="12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</row>
    <row r="553" ht="12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</row>
    <row r="554" ht="12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</row>
    <row r="555" ht="12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</row>
    <row r="556" ht="12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</row>
    <row r="557" ht="12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</row>
    <row r="558" ht="12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</row>
    <row r="559" ht="12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</row>
    <row r="560" ht="12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</row>
    <row r="561" ht="12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</row>
    <row r="562" ht="12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</row>
    <row r="563" ht="12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</row>
    <row r="564" ht="12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</row>
    <row r="565" ht="12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</row>
    <row r="566" ht="12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</row>
    <row r="567" ht="12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</row>
    <row r="568" ht="12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</row>
    <row r="569" ht="12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</row>
    <row r="570" ht="12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</row>
    <row r="571" ht="12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</row>
    <row r="572" ht="12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</row>
    <row r="573" ht="12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</row>
    <row r="574" ht="12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</row>
    <row r="575" ht="12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</row>
    <row r="576" ht="12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</row>
    <row r="577" ht="12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</row>
    <row r="578" ht="12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</row>
    <row r="579" ht="12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</row>
    <row r="580" ht="12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</row>
    <row r="581" ht="12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</row>
    <row r="582" ht="12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</row>
    <row r="583" ht="12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</row>
    <row r="584" ht="12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</row>
    <row r="585" ht="12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</row>
    <row r="586" ht="12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</row>
    <row r="587" ht="12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</row>
    <row r="588" ht="12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</row>
    <row r="589" ht="12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</row>
    <row r="590" ht="12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</row>
    <row r="591" ht="12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</row>
    <row r="592" ht="12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</row>
    <row r="593" ht="12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</row>
    <row r="594" ht="12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</row>
    <row r="595" ht="12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</row>
    <row r="596" ht="12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</row>
    <row r="597" ht="12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</row>
    <row r="598" ht="12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</row>
    <row r="599" ht="12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</row>
    <row r="600" ht="12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</row>
    <row r="601" ht="12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</row>
    <row r="602" ht="12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</row>
    <row r="603" ht="12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</row>
    <row r="604" ht="12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</row>
    <row r="605" ht="12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</row>
    <row r="606" ht="12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</row>
    <row r="607" ht="12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</row>
    <row r="608" ht="12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</row>
    <row r="609" ht="12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</row>
    <row r="610" ht="12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</row>
    <row r="611" ht="12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</row>
    <row r="612" ht="12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</row>
    <row r="613" ht="12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</row>
    <row r="614" ht="12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</row>
    <row r="615" ht="12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</row>
    <row r="616" ht="12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</row>
    <row r="617" ht="12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</row>
    <row r="618" ht="12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</row>
    <row r="619" ht="12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</row>
    <row r="620" ht="12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</row>
    <row r="621" ht="12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</row>
    <row r="622" ht="12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</row>
    <row r="623" ht="12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</row>
    <row r="624" ht="12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</row>
    <row r="625" ht="12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</row>
    <row r="626" ht="12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</row>
    <row r="627" ht="12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</row>
    <row r="628" ht="12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</row>
    <row r="629" ht="12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</row>
    <row r="630" ht="12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</row>
    <row r="631" ht="12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</row>
    <row r="632" ht="12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</row>
    <row r="633" ht="12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</row>
    <row r="634" ht="12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</row>
    <row r="635" ht="12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</row>
    <row r="636" ht="12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</row>
    <row r="637" ht="12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</row>
    <row r="638" ht="12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</row>
    <row r="639" ht="12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</row>
    <row r="640" ht="12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</row>
    <row r="641" ht="12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</row>
    <row r="642" ht="12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</row>
    <row r="643" ht="12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</row>
    <row r="644" ht="12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</row>
    <row r="645" ht="12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</row>
    <row r="646" ht="12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</row>
    <row r="647" ht="12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</row>
    <row r="648" ht="12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</row>
    <row r="649" ht="12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</row>
    <row r="650" ht="12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</row>
    <row r="651" ht="12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</row>
    <row r="652" ht="12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</row>
    <row r="653" ht="12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</row>
    <row r="654" ht="12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</row>
    <row r="655" ht="12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</row>
    <row r="656" ht="12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</row>
    <row r="657" ht="12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</row>
    <row r="658" ht="12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</row>
    <row r="659" ht="12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</row>
    <row r="660" ht="12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</row>
    <row r="661" ht="12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</row>
    <row r="662" ht="12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</row>
    <row r="663" ht="12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</row>
    <row r="664" ht="12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</row>
    <row r="665" ht="12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</row>
    <row r="666" ht="12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</row>
    <row r="667" ht="12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</row>
    <row r="668" ht="12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</row>
    <row r="669" ht="12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</row>
    <row r="670" ht="12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</row>
    <row r="671" ht="12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</row>
    <row r="672" ht="12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</row>
    <row r="673" ht="12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</row>
    <row r="674" ht="12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</row>
    <row r="675" ht="12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</row>
    <row r="676" ht="12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</row>
    <row r="677" ht="12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</row>
    <row r="678" ht="12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</row>
    <row r="679" ht="12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</row>
    <row r="680" ht="12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</row>
    <row r="681" ht="12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</row>
    <row r="682" ht="12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</row>
    <row r="683" ht="12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</row>
    <row r="684" ht="12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</row>
    <row r="685" ht="12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</row>
    <row r="686" ht="12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</row>
    <row r="687" ht="12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</row>
    <row r="688" ht="12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</row>
    <row r="689" ht="12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</row>
    <row r="690" ht="12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</row>
    <row r="691" ht="12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</row>
    <row r="692" ht="12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</row>
    <row r="693" ht="12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</row>
    <row r="694" ht="12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</row>
    <row r="695" ht="12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</row>
    <row r="696" ht="12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</row>
    <row r="697" ht="12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</row>
    <row r="698" ht="12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</row>
    <row r="699" ht="12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</row>
    <row r="700" ht="12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</row>
    <row r="701" ht="12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</row>
    <row r="702" ht="12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</row>
    <row r="703" ht="12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</row>
    <row r="704" ht="12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</row>
    <row r="705" ht="12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</row>
    <row r="706" ht="12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</row>
    <row r="707" ht="12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</row>
    <row r="708" ht="12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</row>
    <row r="709" ht="12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</row>
    <row r="710" ht="12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</row>
    <row r="711" ht="12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</row>
    <row r="712" ht="12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</row>
    <row r="713" ht="12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</row>
    <row r="714" ht="12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</row>
    <row r="715" ht="12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</row>
    <row r="716" ht="12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</row>
    <row r="717" ht="12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</row>
    <row r="718" ht="12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</row>
    <row r="719" ht="12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</row>
    <row r="720" ht="12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</row>
    <row r="721" ht="12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</row>
    <row r="722" ht="12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</row>
    <row r="723" ht="12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</row>
    <row r="724" ht="12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</row>
    <row r="725" ht="12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</row>
    <row r="726" ht="12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</row>
    <row r="727" ht="12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</row>
    <row r="728" ht="12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</row>
    <row r="729" ht="12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</row>
    <row r="730" ht="12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</row>
    <row r="731" ht="12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</row>
    <row r="732" ht="12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</row>
    <row r="733" ht="12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</row>
    <row r="734" ht="12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</row>
    <row r="735" ht="12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</row>
    <row r="736" ht="12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</row>
    <row r="737" ht="12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</row>
    <row r="738" ht="12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</row>
    <row r="739" ht="12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</row>
    <row r="740" ht="12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</row>
    <row r="741" ht="12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</row>
    <row r="742" ht="12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</row>
    <row r="743" ht="12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</row>
    <row r="744" ht="12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</row>
    <row r="745" ht="12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</row>
    <row r="746" ht="12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</row>
    <row r="747" ht="12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</row>
    <row r="748" ht="12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</row>
    <row r="749" ht="12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</row>
    <row r="750" ht="12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</row>
    <row r="751" ht="12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</row>
    <row r="752" ht="12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</row>
    <row r="753" ht="12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</row>
    <row r="754" ht="12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</row>
    <row r="755" ht="12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</row>
    <row r="756" ht="12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</row>
    <row r="757" ht="12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</row>
    <row r="758" ht="12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</row>
    <row r="759" ht="12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</row>
    <row r="760" ht="12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</row>
    <row r="761" ht="12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</row>
    <row r="762" ht="12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</row>
    <row r="763" ht="12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</row>
    <row r="764" ht="12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</row>
    <row r="765" ht="12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</row>
    <row r="766" ht="12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</row>
    <row r="767" ht="12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</row>
    <row r="768" ht="12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</row>
    <row r="769" ht="12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</row>
    <row r="770" ht="12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</row>
    <row r="771" ht="12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</row>
    <row r="772" ht="12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</row>
    <row r="773" ht="12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</row>
    <row r="774" ht="12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</row>
    <row r="775" ht="12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</row>
    <row r="776" ht="12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</row>
    <row r="777" ht="12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</row>
    <row r="778" ht="12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</row>
    <row r="779" ht="12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</row>
    <row r="780" ht="12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</row>
    <row r="781" ht="12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</row>
    <row r="782" ht="12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</row>
    <row r="783" ht="12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</row>
    <row r="784" ht="12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</row>
    <row r="785" ht="12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</row>
    <row r="786" ht="12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</row>
    <row r="787" ht="12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</row>
    <row r="788" ht="12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</row>
    <row r="789" ht="12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</row>
    <row r="790" ht="12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</row>
    <row r="791" ht="12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</row>
    <row r="792" ht="12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</row>
    <row r="793" ht="12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</row>
    <row r="794" ht="12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</row>
    <row r="795" ht="12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</row>
    <row r="796" ht="12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</row>
    <row r="797" ht="12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</row>
    <row r="798" ht="12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</row>
    <row r="799" ht="12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</row>
    <row r="800" ht="12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</row>
    <row r="801" ht="12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</row>
    <row r="802" ht="12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</row>
    <row r="803" ht="12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</row>
    <row r="804" ht="12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</row>
    <row r="805" ht="12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</row>
    <row r="806" ht="12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</row>
    <row r="807" ht="12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</row>
    <row r="808" ht="12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</row>
    <row r="809" ht="12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</row>
    <row r="810" ht="12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</row>
    <row r="811" ht="12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</row>
    <row r="812" ht="12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</row>
    <row r="813" ht="12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</row>
    <row r="814" ht="12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</row>
    <row r="815" ht="12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</row>
    <row r="816" ht="12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</row>
    <row r="817" ht="12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</row>
    <row r="818" ht="12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</row>
    <row r="819" ht="12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</row>
    <row r="820" ht="12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</row>
    <row r="821" ht="12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</row>
    <row r="822" ht="12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</row>
    <row r="823" ht="12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</row>
    <row r="824" ht="12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</row>
    <row r="825" ht="12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</row>
    <row r="826" ht="12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</row>
    <row r="827" ht="12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</row>
    <row r="828" ht="12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</row>
    <row r="829" ht="12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</row>
    <row r="830" ht="12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</row>
    <row r="831" ht="12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</row>
    <row r="832" ht="12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</row>
    <row r="833" ht="12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</row>
    <row r="834" ht="12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</row>
    <row r="835" ht="12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</row>
    <row r="836" ht="12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</row>
    <row r="837" ht="12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</row>
    <row r="838" ht="12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</row>
    <row r="839" ht="12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</row>
    <row r="840" ht="12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</row>
    <row r="841" ht="12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</row>
    <row r="842" ht="12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</row>
    <row r="843" ht="12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</row>
    <row r="844" ht="12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</row>
    <row r="845" ht="12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</row>
    <row r="846" ht="12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</row>
    <row r="847" ht="12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</row>
    <row r="848" ht="12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</row>
    <row r="849" ht="12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</row>
    <row r="850" ht="12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</row>
    <row r="851" ht="12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</row>
    <row r="852" ht="12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</row>
    <row r="853" ht="12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</row>
    <row r="854" ht="12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</row>
    <row r="855" ht="12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</row>
    <row r="856" ht="12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</row>
    <row r="857" ht="12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</row>
    <row r="858" ht="12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</row>
    <row r="859" ht="12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</row>
    <row r="860" ht="12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</row>
    <row r="861" ht="12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</row>
    <row r="862" ht="12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</row>
    <row r="863" ht="12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</row>
    <row r="864" ht="12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</row>
    <row r="865" ht="12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</row>
    <row r="866" ht="12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</row>
    <row r="867" ht="12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</row>
    <row r="868" ht="12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</row>
    <row r="869" ht="12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</row>
    <row r="870" ht="12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</row>
    <row r="871" ht="12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</row>
    <row r="872" ht="12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</row>
    <row r="873" ht="12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</row>
    <row r="874" ht="12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</row>
    <row r="875" ht="12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</row>
    <row r="876" ht="12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</row>
    <row r="877" ht="12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</row>
    <row r="878" ht="12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</row>
    <row r="879" ht="12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</row>
    <row r="880" ht="12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</row>
    <row r="881" ht="12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</row>
    <row r="882" ht="12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</row>
    <row r="883" ht="12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</row>
    <row r="884" ht="12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</row>
    <row r="885" ht="12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</row>
    <row r="886" ht="12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</row>
    <row r="887" ht="12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</row>
    <row r="888" ht="12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</row>
    <row r="889" ht="12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</row>
    <row r="890" ht="12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</row>
    <row r="891" ht="12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</row>
    <row r="892" ht="12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</row>
    <row r="893" ht="12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</row>
    <row r="894" ht="12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</row>
    <row r="895" ht="12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</row>
    <row r="896" ht="12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</row>
    <row r="897" ht="12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</row>
    <row r="898" ht="12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</row>
    <row r="899" ht="12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</row>
    <row r="900" ht="12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</row>
    <row r="901" ht="12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</row>
    <row r="902" ht="12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</row>
    <row r="903" ht="12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</row>
    <row r="904" ht="12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</row>
    <row r="905" ht="12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</row>
    <row r="906" ht="12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</row>
    <row r="907" ht="12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</row>
    <row r="908" ht="12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</row>
    <row r="909" ht="12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</row>
    <row r="910" ht="12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</row>
    <row r="911" ht="12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</row>
    <row r="912" ht="12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</row>
    <row r="913" ht="12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</row>
    <row r="914" ht="12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</row>
    <row r="915" ht="12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</row>
    <row r="916" ht="12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</row>
    <row r="917" ht="12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</row>
    <row r="918" ht="12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</row>
    <row r="919" ht="12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</row>
    <row r="920" ht="12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</row>
    <row r="921" ht="12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</row>
    <row r="922" ht="12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</row>
    <row r="923" ht="12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</row>
    <row r="924" ht="12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</row>
    <row r="925" ht="12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</row>
    <row r="926" ht="12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</row>
    <row r="927" ht="12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</row>
    <row r="928" ht="12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</row>
    <row r="929" ht="12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</row>
    <row r="930" ht="12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</row>
    <row r="931" ht="12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</row>
    <row r="932" ht="12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</row>
    <row r="933" ht="12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</row>
    <row r="934" ht="12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</row>
    <row r="935" ht="12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</row>
    <row r="936" ht="12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</row>
    <row r="937" ht="12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</row>
    <row r="938" ht="12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</row>
    <row r="939" ht="12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</row>
    <row r="940" ht="12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</row>
    <row r="941" ht="12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</row>
    <row r="942" ht="12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</row>
    <row r="943" ht="12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</row>
    <row r="944" ht="12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</row>
    <row r="945" ht="12.7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</row>
    <row r="946" ht="12.7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</row>
    <row r="947" ht="12.7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</row>
    <row r="948" ht="12.7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</row>
    <row r="949" ht="12.7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</row>
    <row r="950" ht="12.7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</row>
    <row r="951" ht="12.7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</row>
    <row r="952" ht="12.7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</row>
    <row r="953" ht="12.7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</row>
    <row r="954" ht="12.7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</row>
    <row r="955" ht="12.7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</row>
    <row r="956" ht="12.7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</row>
    <row r="957" ht="12.7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</row>
    <row r="958" ht="12.7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</row>
    <row r="959" ht="12.7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</row>
    <row r="960" ht="12.7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</row>
    <row r="961" ht="12.7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</row>
    <row r="962" ht="12.7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</row>
    <row r="963" ht="12.7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</row>
    <row r="964" ht="12.7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</row>
    <row r="965" ht="12.7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</row>
    <row r="966" ht="12.7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</row>
    <row r="967" ht="12.7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</row>
    <row r="968" ht="12.7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</row>
    <row r="969" ht="12.7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</row>
    <row r="970" ht="12.7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</row>
    <row r="971" ht="12.7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</row>
    <row r="972" ht="12.7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</row>
    <row r="973" ht="12.7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</row>
    <row r="974" ht="12.7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</row>
    <row r="975" ht="12.7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</row>
    <row r="976" ht="12.7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</row>
    <row r="977" ht="12.7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</row>
    <row r="978" ht="12.7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</row>
    <row r="979" ht="12.7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</row>
    <row r="980" ht="12.7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</row>
    <row r="981" ht="12.7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</row>
    <row r="982" ht="12.7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</row>
    <row r="983" ht="12.7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</row>
    <row r="984" ht="12.7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</row>
    <row r="985" ht="12.7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</row>
    <row r="986" ht="12.7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</row>
    <row r="987" ht="12.7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</row>
    <row r="988" ht="12.7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</row>
    <row r="989" ht="12.7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</row>
    <row r="990" ht="12.7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</row>
    <row r="991" ht="12.7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</row>
    <row r="992" ht="12.7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</row>
    <row r="993" ht="12.7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</row>
    <row r="994" ht="12.7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</row>
    <row r="995" ht="12.7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</row>
    <row r="996" ht="12.7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</row>
    <row r="997" ht="12.7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</row>
    <row r="998" ht="12.7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</row>
    <row r="999" ht="12.7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</row>
    <row r="1000" ht="12.7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</row>
  </sheetData>
  <mergeCells count="26">
    <mergeCell ref="AM2:AP2"/>
    <mergeCell ref="AQ2:AQ4"/>
    <mergeCell ref="A145:C145"/>
    <mergeCell ref="A146:C146"/>
    <mergeCell ref="A147:C147"/>
    <mergeCell ref="B1:BB1"/>
    <mergeCell ref="A2:A6"/>
    <mergeCell ref="B2:B6"/>
    <mergeCell ref="C2:C6"/>
    <mergeCell ref="D2:G2"/>
    <mergeCell ref="H2:H4"/>
    <mergeCell ref="L2:L4"/>
    <mergeCell ref="I2:K2"/>
    <mergeCell ref="M2:P2"/>
    <mergeCell ref="Q2:T2"/>
    <mergeCell ref="U2:U4"/>
    <mergeCell ref="V2:Y2"/>
    <mergeCell ref="Z2:AC2"/>
    <mergeCell ref="AD2:AG2"/>
    <mergeCell ref="AH2:AH4"/>
    <mergeCell ref="AI2:AK2"/>
    <mergeCell ref="AL2:AL4"/>
    <mergeCell ref="AR2:AT2"/>
    <mergeCell ref="AU2:AU4"/>
    <mergeCell ref="AV2:AY2"/>
    <mergeCell ref="AZ2:BC2"/>
  </mergeCells>
  <printOptions/>
  <pageMargins bottom="0.75" footer="0.0" header="0.0" left="0.25" right="0.25" top="0.75"/>
  <pageSetup fitToHeight="0"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37.43"/>
    <col customWidth="1" min="3" max="3" width="9.14"/>
    <col customWidth="1" min="4" max="4" width="6.29"/>
    <col customWidth="1" min="5" max="5" width="5.86"/>
    <col customWidth="1" min="6" max="6" width="5.71"/>
    <col customWidth="1" min="7" max="7" width="5.86"/>
    <col customWidth="1" min="8" max="8" width="5.14"/>
    <col customWidth="1" min="9" max="9" width="6.14"/>
    <col customWidth="1" min="10" max="10" width="5.86"/>
    <col customWidth="1" min="11" max="12" width="5.71"/>
    <col customWidth="1" min="13" max="13" width="6.14"/>
    <col customWidth="1" min="14" max="14" width="6.71"/>
    <col customWidth="1" min="15" max="15" width="5.71"/>
    <col customWidth="1" min="16" max="16" width="7.0"/>
    <col customWidth="1" min="17" max="17" width="5.29"/>
    <col customWidth="1" min="18" max="18" width="6.43"/>
    <col customWidth="1" min="19" max="19" width="5.57"/>
    <col customWidth="1" min="20" max="20" width="6.14"/>
    <col customWidth="1" min="21" max="21" width="7.0"/>
    <col customWidth="1" min="22" max="22" width="6.71"/>
    <col customWidth="1" min="23" max="23" width="5.71"/>
    <col customWidth="1" min="24" max="24" width="5.57"/>
    <col customWidth="1" min="25" max="25" width="5.29"/>
    <col customWidth="1" min="26" max="26" width="5.86"/>
    <col customWidth="1" min="27" max="27" width="6.29"/>
    <col customWidth="1" min="28" max="28" width="5.29"/>
    <col customWidth="1" min="29" max="29" width="5.86"/>
    <col customWidth="1" min="30" max="30" width="6.29"/>
    <col customWidth="1" min="31" max="31" width="6.71"/>
    <col customWidth="1" min="32" max="32" width="6.14"/>
    <col customWidth="1" min="33" max="34" width="5.86"/>
    <col customWidth="1" min="35" max="35" width="5.71"/>
    <col customWidth="1" min="36" max="36" width="5.57"/>
    <col customWidth="1" min="37" max="37" width="6.86"/>
    <col customWidth="1" min="38" max="38" width="6.71"/>
    <col customWidth="1" min="39" max="39" width="5.71"/>
    <col customWidth="1" min="40" max="40" width="5.86"/>
    <col customWidth="1" min="41" max="41" width="5.71"/>
    <col customWidth="1" min="42" max="42" width="5.86"/>
    <col customWidth="1" min="43" max="43" width="6.71"/>
    <col customWidth="1" min="44" max="44" width="5.71"/>
    <col customWidth="1" min="45" max="45" width="5.86"/>
    <col customWidth="1" min="46" max="46" width="5.71"/>
    <col customWidth="1" min="47" max="47" width="6.29"/>
    <col customWidth="1" min="48" max="48" width="5.57"/>
    <col customWidth="1" min="49" max="49" width="6.29"/>
    <col customWidth="1" min="50" max="50" width="6.14"/>
    <col customWidth="1" min="51" max="51" width="6.29"/>
    <col customWidth="1" min="52" max="53" width="5.57"/>
    <col customWidth="1" min="54" max="54" width="5.29"/>
    <col customWidth="1" min="55" max="55" width="6.43"/>
    <col customWidth="1" min="56" max="61" width="9.14"/>
    <col customWidth="1" min="62" max="62" width="45.0"/>
    <col customWidth="1" min="63" max="63" width="9.14"/>
  </cols>
  <sheetData>
    <row r="1" ht="24.0" customHeight="1">
      <c r="A1" s="187"/>
      <c r="B1" s="188" t="s">
        <v>10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90"/>
      <c r="BD1" s="191"/>
      <c r="BE1" s="191"/>
      <c r="BF1" s="191"/>
      <c r="BG1" s="191"/>
      <c r="BH1" s="191"/>
      <c r="BI1" s="191"/>
      <c r="BJ1" s="104"/>
      <c r="BK1" s="104"/>
    </row>
    <row r="2" ht="12.75" customHeight="1">
      <c r="A2" s="192" t="s">
        <v>189</v>
      </c>
      <c r="B2" s="192" t="s">
        <v>190</v>
      </c>
      <c r="C2" s="193"/>
      <c r="D2" s="194" t="s">
        <v>191</v>
      </c>
      <c r="E2" s="6"/>
      <c r="F2" s="6"/>
      <c r="G2" s="7"/>
      <c r="H2" s="195" t="s">
        <v>192</v>
      </c>
      <c r="I2" s="194" t="s">
        <v>193</v>
      </c>
      <c r="J2" s="6"/>
      <c r="K2" s="7"/>
      <c r="L2" s="195" t="s">
        <v>194</v>
      </c>
      <c r="M2" s="194" t="s">
        <v>195</v>
      </c>
      <c r="N2" s="6"/>
      <c r="O2" s="6"/>
      <c r="P2" s="7"/>
      <c r="Q2" s="194" t="s">
        <v>196</v>
      </c>
      <c r="R2" s="6"/>
      <c r="S2" s="6"/>
      <c r="T2" s="7"/>
      <c r="U2" s="196" t="s">
        <v>197</v>
      </c>
      <c r="V2" s="194" t="s">
        <v>198</v>
      </c>
      <c r="W2" s="6"/>
      <c r="X2" s="6"/>
      <c r="Y2" s="7"/>
      <c r="Z2" s="194" t="s">
        <v>199</v>
      </c>
      <c r="AA2" s="6"/>
      <c r="AB2" s="6"/>
      <c r="AC2" s="7"/>
      <c r="AD2" s="194" t="s">
        <v>200</v>
      </c>
      <c r="AE2" s="6"/>
      <c r="AF2" s="6"/>
      <c r="AG2" s="7"/>
      <c r="AH2" s="195" t="s">
        <v>201</v>
      </c>
      <c r="AI2" s="194" t="s">
        <v>202</v>
      </c>
      <c r="AJ2" s="6"/>
      <c r="AK2" s="7"/>
      <c r="AL2" s="195" t="s">
        <v>203</v>
      </c>
      <c r="AM2" s="194" t="s">
        <v>204</v>
      </c>
      <c r="AN2" s="6"/>
      <c r="AO2" s="6"/>
      <c r="AP2" s="7"/>
      <c r="AQ2" s="195" t="s">
        <v>205</v>
      </c>
      <c r="AR2" s="194" t="s">
        <v>206</v>
      </c>
      <c r="AS2" s="6"/>
      <c r="AT2" s="7"/>
      <c r="AU2" s="195" t="s">
        <v>207</v>
      </c>
      <c r="AV2" s="194" t="s">
        <v>208</v>
      </c>
      <c r="AW2" s="6"/>
      <c r="AX2" s="6"/>
      <c r="AY2" s="7"/>
      <c r="AZ2" s="194" t="s">
        <v>209</v>
      </c>
      <c r="BA2" s="6"/>
      <c r="BB2" s="6"/>
      <c r="BC2" s="197"/>
      <c r="BD2" s="104"/>
      <c r="BE2" s="104"/>
      <c r="BF2" s="104"/>
      <c r="BG2" s="104"/>
      <c r="BH2" s="104"/>
      <c r="BI2" s="104"/>
      <c r="BJ2" s="104"/>
      <c r="BK2" s="104"/>
    </row>
    <row r="3" ht="12.75" customHeight="1">
      <c r="A3" s="10"/>
      <c r="B3" s="10"/>
      <c r="C3" s="10"/>
      <c r="D3" s="198">
        <v>1.0</v>
      </c>
      <c r="E3" s="198">
        <v>8.0</v>
      </c>
      <c r="F3" s="198">
        <v>15.0</v>
      </c>
      <c r="G3" s="198">
        <v>22.0</v>
      </c>
      <c r="H3" s="10"/>
      <c r="I3" s="198">
        <v>6.0</v>
      </c>
      <c r="J3" s="198">
        <v>13.0</v>
      </c>
      <c r="K3" s="198">
        <v>20.0</v>
      </c>
      <c r="L3" s="10"/>
      <c r="M3" s="198">
        <v>3.0</v>
      </c>
      <c r="N3" s="198">
        <v>10.0</v>
      </c>
      <c r="O3" s="198">
        <v>17.0</v>
      </c>
      <c r="P3" s="199">
        <v>24.0</v>
      </c>
      <c r="Q3" s="198">
        <v>1.0</v>
      </c>
      <c r="R3" s="198">
        <v>8.0</v>
      </c>
      <c r="S3" s="198">
        <v>15.0</v>
      </c>
      <c r="T3" s="198">
        <v>22.0</v>
      </c>
      <c r="U3" s="10"/>
      <c r="V3" s="198">
        <v>5.0</v>
      </c>
      <c r="W3" s="198">
        <v>12.0</v>
      </c>
      <c r="X3" s="198">
        <v>19.0</v>
      </c>
      <c r="Y3" s="199">
        <v>26.0</v>
      </c>
      <c r="Z3" s="198">
        <v>2.0</v>
      </c>
      <c r="AA3" s="198">
        <v>9.0</v>
      </c>
      <c r="AB3" s="198">
        <v>16.0</v>
      </c>
      <c r="AC3" s="199">
        <v>23.0</v>
      </c>
      <c r="AD3" s="198">
        <v>1.0</v>
      </c>
      <c r="AE3" s="198">
        <v>8.0</v>
      </c>
      <c r="AF3" s="198">
        <v>15.0</v>
      </c>
      <c r="AG3" s="198">
        <v>22.0</v>
      </c>
      <c r="AH3" s="10"/>
      <c r="AI3" s="198">
        <v>5.0</v>
      </c>
      <c r="AJ3" s="198">
        <v>12.0</v>
      </c>
      <c r="AK3" s="198">
        <v>19.0</v>
      </c>
      <c r="AL3" s="10"/>
      <c r="AM3" s="198">
        <v>3.0</v>
      </c>
      <c r="AN3" s="198">
        <v>10.0</v>
      </c>
      <c r="AO3" s="198">
        <v>17.0</v>
      </c>
      <c r="AP3" s="199">
        <v>24.0</v>
      </c>
      <c r="AQ3" s="10"/>
      <c r="AR3" s="198">
        <v>7.0</v>
      </c>
      <c r="AS3" s="198">
        <v>14.0</v>
      </c>
      <c r="AT3" s="198">
        <v>21.0</v>
      </c>
      <c r="AU3" s="10"/>
      <c r="AV3" s="198">
        <v>5.0</v>
      </c>
      <c r="AW3" s="198">
        <v>12.0</v>
      </c>
      <c r="AX3" s="198">
        <v>19.0</v>
      </c>
      <c r="AY3" s="199">
        <v>26.0</v>
      </c>
      <c r="AZ3" s="198">
        <v>2.0</v>
      </c>
      <c r="BA3" s="198">
        <v>9.0</v>
      </c>
      <c r="BB3" s="198">
        <v>16.0</v>
      </c>
      <c r="BC3" s="200">
        <v>23.0</v>
      </c>
      <c r="BD3" s="104"/>
      <c r="BE3" s="104"/>
      <c r="BF3" s="104"/>
      <c r="BG3" s="104"/>
      <c r="BH3" s="104"/>
      <c r="BI3" s="104"/>
      <c r="BJ3" s="104"/>
      <c r="BK3" s="104"/>
    </row>
    <row r="4" ht="12.75" customHeight="1">
      <c r="A4" s="10"/>
      <c r="B4" s="10"/>
      <c r="C4" s="10"/>
      <c r="D4" s="198">
        <v>6.0</v>
      </c>
      <c r="E4" s="198">
        <v>13.0</v>
      </c>
      <c r="F4" s="198">
        <v>20.0</v>
      </c>
      <c r="G4" s="198">
        <v>27.0</v>
      </c>
      <c r="H4" s="19"/>
      <c r="I4" s="198">
        <v>11.0</v>
      </c>
      <c r="J4" s="198">
        <v>18.0</v>
      </c>
      <c r="K4" s="198">
        <v>25.0</v>
      </c>
      <c r="L4" s="19"/>
      <c r="M4" s="198">
        <v>8.0</v>
      </c>
      <c r="N4" s="198">
        <v>15.0</v>
      </c>
      <c r="O4" s="198">
        <v>22.0</v>
      </c>
      <c r="P4" s="199">
        <v>29.0</v>
      </c>
      <c r="Q4" s="198">
        <v>6.0</v>
      </c>
      <c r="R4" s="198">
        <v>13.0</v>
      </c>
      <c r="S4" s="198">
        <v>20.0</v>
      </c>
      <c r="T4" s="198">
        <v>27.0</v>
      </c>
      <c r="U4" s="19"/>
      <c r="V4" s="198">
        <v>10.0</v>
      </c>
      <c r="W4" s="198">
        <v>17.0</v>
      </c>
      <c r="X4" s="198">
        <v>24.0</v>
      </c>
      <c r="Y4" s="199">
        <v>31.0</v>
      </c>
      <c r="Z4" s="198">
        <v>7.0</v>
      </c>
      <c r="AA4" s="198">
        <v>14.0</v>
      </c>
      <c r="AB4" s="198">
        <v>21.0</v>
      </c>
      <c r="AC4" s="199">
        <v>28.0</v>
      </c>
      <c r="AD4" s="198">
        <v>6.0</v>
      </c>
      <c r="AE4" s="198">
        <v>13.0</v>
      </c>
      <c r="AF4" s="198">
        <v>20.0</v>
      </c>
      <c r="AG4" s="198">
        <v>27.0</v>
      </c>
      <c r="AH4" s="19"/>
      <c r="AI4" s="198">
        <v>10.0</v>
      </c>
      <c r="AJ4" s="198">
        <v>17.0</v>
      </c>
      <c r="AK4" s="198">
        <v>24.0</v>
      </c>
      <c r="AL4" s="19"/>
      <c r="AM4" s="198">
        <v>8.0</v>
      </c>
      <c r="AN4" s="198">
        <v>15.0</v>
      </c>
      <c r="AO4" s="198">
        <v>22.0</v>
      </c>
      <c r="AP4" s="199">
        <v>29.0</v>
      </c>
      <c r="AQ4" s="19"/>
      <c r="AR4" s="198">
        <v>12.0</v>
      </c>
      <c r="AS4" s="198">
        <v>19.0</v>
      </c>
      <c r="AT4" s="198">
        <v>26.0</v>
      </c>
      <c r="AU4" s="19"/>
      <c r="AV4" s="198">
        <v>10.0</v>
      </c>
      <c r="AW4" s="198">
        <v>17.0</v>
      </c>
      <c r="AX4" s="198">
        <v>24.0</v>
      </c>
      <c r="AY4" s="199">
        <v>31.0</v>
      </c>
      <c r="AZ4" s="198">
        <v>7.0</v>
      </c>
      <c r="BA4" s="198">
        <v>14.0</v>
      </c>
      <c r="BB4" s="198">
        <v>21.0</v>
      </c>
      <c r="BC4" s="200">
        <v>28.0</v>
      </c>
      <c r="BD4" s="104"/>
      <c r="BE4" s="104"/>
      <c r="BF4" s="104"/>
      <c r="BG4" s="104"/>
      <c r="BH4" s="104"/>
      <c r="BI4" s="104"/>
      <c r="BJ4" s="201"/>
      <c r="BK4" s="104"/>
    </row>
    <row r="5" ht="12.75" customHeight="1">
      <c r="A5" s="10"/>
      <c r="B5" s="10"/>
      <c r="C5" s="10"/>
      <c r="D5" s="105">
        <v>1.0</v>
      </c>
      <c r="E5" s="105">
        <v>2.0</v>
      </c>
      <c r="F5" s="105">
        <v>3.0</v>
      </c>
      <c r="G5" s="105">
        <v>4.0</v>
      </c>
      <c r="H5" s="105">
        <v>5.0</v>
      </c>
      <c r="I5" s="105">
        <v>6.0</v>
      </c>
      <c r="J5" s="105">
        <v>7.0</v>
      </c>
      <c r="K5" s="105">
        <v>8.0</v>
      </c>
      <c r="L5" s="105">
        <v>9.0</v>
      </c>
      <c r="M5" s="105">
        <v>10.0</v>
      </c>
      <c r="N5" s="105">
        <v>11.0</v>
      </c>
      <c r="O5" s="105">
        <v>12.0</v>
      </c>
      <c r="P5" s="105">
        <v>13.0</v>
      </c>
      <c r="Q5" s="105">
        <v>14.0</v>
      </c>
      <c r="R5" s="105">
        <v>15.0</v>
      </c>
      <c r="S5" s="105">
        <v>16.0</v>
      </c>
      <c r="T5" s="105">
        <v>17.0</v>
      </c>
      <c r="U5" s="202"/>
      <c r="V5" s="203"/>
      <c r="W5" s="105">
        <v>1.0</v>
      </c>
      <c r="X5" s="105">
        <v>2.0</v>
      </c>
      <c r="Y5" s="105">
        <v>3.0</v>
      </c>
      <c r="Z5" s="105">
        <v>4.0</v>
      </c>
      <c r="AA5" s="105">
        <v>5.0</v>
      </c>
      <c r="AB5" s="105">
        <v>6.0</v>
      </c>
      <c r="AC5" s="105">
        <v>7.0</v>
      </c>
      <c r="AD5" s="105">
        <v>8.0</v>
      </c>
      <c r="AE5" s="105">
        <v>9.0</v>
      </c>
      <c r="AF5" s="105">
        <v>10.0</v>
      </c>
      <c r="AG5" s="105">
        <v>11.0</v>
      </c>
      <c r="AH5" s="105">
        <v>12.0</v>
      </c>
      <c r="AI5" s="105">
        <v>13.0</v>
      </c>
      <c r="AJ5" s="105">
        <v>14.0</v>
      </c>
      <c r="AK5" s="105">
        <v>15.0</v>
      </c>
      <c r="AL5" s="105">
        <v>16.0</v>
      </c>
      <c r="AM5" s="105">
        <v>17.0</v>
      </c>
      <c r="AN5" s="105">
        <v>18.0</v>
      </c>
      <c r="AO5" s="105">
        <v>19.0</v>
      </c>
      <c r="AP5" s="105">
        <v>20.0</v>
      </c>
      <c r="AQ5" s="105">
        <v>21.0</v>
      </c>
      <c r="AR5" s="105">
        <v>22.0</v>
      </c>
      <c r="AS5" s="105">
        <v>23.0</v>
      </c>
      <c r="AT5" s="105">
        <v>24.0</v>
      </c>
      <c r="AU5" s="204"/>
      <c r="AV5" s="105"/>
      <c r="AW5" s="105"/>
      <c r="AX5" s="105"/>
      <c r="AY5" s="204"/>
      <c r="AZ5" s="105"/>
      <c r="BA5" s="105"/>
      <c r="BB5" s="105"/>
      <c r="BC5" s="205"/>
      <c r="BD5" s="104"/>
      <c r="BE5" s="104"/>
      <c r="BF5" s="104"/>
      <c r="BG5" s="104"/>
      <c r="BH5" s="104"/>
      <c r="BI5" s="104"/>
      <c r="BJ5" s="201"/>
      <c r="BK5" s="104"/>
    </row>
    <row r="6" ht="12.75" customHeight="1">
      <c r="A6" s="19"/>
      <c r="B6" s="19"/>
      <c r="C6" s="19"/>
      <c r="D6" s="105">
        <v>1.0</v>
      </c>
      <c r="E6" s="105">
        <v>2.0</v>
      </c>
      <c r="F6" s="105">
        <v>3.0</v>
      </c>
      <c r="G6" s="105">
        <v>4.0</v>
      </c>
      <c r="H6" s="105">
        <v>5.0</v>
      </c>
      <c r="I6" s="105">
        <v>6.0</v>
      </c>
      <c r="J6" s="105">
        <v>7.0</v>
      </c>
      <c r="K6" s="105">
        <v>8.0</v>
      </c>
      <c r="L6" s="105">
        <v>9.0</v>
      </c>
      <c r="M6" s="105">
        <v>10.0</v>
      </c>
      <c r="N6" s="105">
        <v>11.0</v>
      </c>
      <c r="O6" s="105">
        <v>12.0</v>
      </c>
      <c r="P6" s="105">
        <v>13.0</v>
      </c>
      <c r="Q6" s="105">
        <v>14.0</v>
      </c>
      <c r="R6" s="105">
        <v>15.0</v>
      </c>
      <c r="S6" s="105">
        <v>16.0</v>
      </c>
      <c r="T6" s="105">
        <v>17.0</v>
      </c>
      <c r="U6" s="203">
        <v>18.0</v>
      </c>
      <c r="V6" s="203">
        <v>19.0</v>
      </c>
      <c r="W6" s="105">
        <v>20.0</v>
      </c>
      <c r="X6" s="105">
        <v>21.0</v>
      </c>
      <c r="Y6" s="105">
        <v>22.0</v>
      </c>
      <c r="Z6" s="105">
        <v>23.0</v>
      </c>
      <c r="AA6" s="105">
        <v>24.0</v>
      </c>
      <c r="AB6" s="105">
        <v>25.0</v>
      </c>
      <c r="AC6" s="105">
        <v>26.0</v>
      </c>
      <c r="AD6" s="105">
        <v>27.0</v>
      </c>
      <c r="AE6" s="105">
        <v>28.0</v>
      </c>
      <c r="AF6" s="105">
        <v>29.0</v>
      </c>
      <c r="AG6" s="105">
        <v>30.0</v>
      </c>
      <c r="AH6" s="105">
        <v>31.0</v>
      </c>
      <c r="AI6" s="105">
        <v>32.0</v>
      </c>
      <c r="AJ6" s="105">
        <v>33.0</v>
      </c>
      <c r="AK6" s="105">
        <v>34.0</v>
      </c>
      <c r="AL6" s="105">
        <v>35.0</v>
      </c>
      <c r="AM6" s="105">
        <v>36.0</v>
      </c>
      <c r="AN6" s="105">
        <v>37.0</v>
      </c>
      <c r="AO6" s="105">
        <v>38.0</v>
      </c>
      <c r="AP6" s="105">
        <v>39.0</v>
      </c>
      <c r="AQ6" s="105">
        <v>40.0</v>
      </c>
      <c r="AR6" s="105">
        <v>41.0</v>
      </c>
      <c r="AS6" s="105">
        <v>42.0</v>
      </c>
      <c r="AT6" s="105">
        <v>43.0</v>
      </c>
      <c r="AU6" s="105">
        <v>44.0</v>
      </c>
      <c r="AV6" s="105">
        <v>45.0</v>
      </c>
      <c r="AW6" s="105">
        <v>46.0</v>
      </c>
      <c r="AX6" s="105">
        <v>47.0</v>
      </c>
      <c r="AY6" s="105">
        <v>48.0</v>
      </c>
      <c r="AZ6" s="105">
        <v>49.0</v>
      </c>
      <c r="BA6" s="105">
        <v>50.0</v>
      </c>
      <c r="BB6" s="105">
        <v>51.0</v>
      </c>
      <c r="BC6" s="205">
        <v>52.0</v>
      </c>
      <c r="BD6" s="104"/>
      <c r="BE6" s="104"/>
      <c r="BF6" s="206"/>
      <c r="BG6" s="104"/>
      <c r="BH6" s="104"/>
      <c r="BI6" s="104"/>
      <c r="BJ6" s="104"/>
      <c r="BK6" s="104"/>
    </row>
    <row r="7" ht="30.0" customHeight="1">
      <c r="A7" s="207" t="s">
        <v>210</v>
      </c>
      <c r="B7" s="207" t="s">
        <v>211</v>
      </c>
      <c r="C7" s="208" t="s">
        <v>212</v>
      </c>
      <c r="D7" s="209">
        <f t="shared" ref="D7:AR7" si="1">D9+D11+D13+D15+D17+D19+D21+D23+D25+D27+D29+D31</f>
        <v>0</v>
      </c>
      <c r="E7" s="209">
        <f t="shared" si="1"/>
        <v>0</v>
      </c>
      <c r="F7" s="209">
        <f t="shared" si="1"/>
        <v>0</v>
      </c>
      <c r="G7" s="209">
        <f t="shared" si="1"/>
        <v>0</v>
      </c>
      <c r="H7" s="209">
        <f t="shared" si="1"/>
        <v>0</v>
      </c>
      <c r="I7" s="209">
        <f t="shared" si="1"/>
        <v>0</v>
      </c>
      <c r="J7" s="209">
        <f t="shared" si="1"/>
        <v>0</v>
      </c>
      <c r="K7" s="209">
        <f t="shared" si="1"/>
        <v>0</v>
      </c>
      <c r="L7" s="209">
        <f t="shared" si="1"/>
        <v>0</v>
      </c>
      <c r="M7" s="209">
        <f t="shared" si="1"/>
        <v>0</v>
      </c>
      <c r="N7" s="209">
        <f t="shared" si="1"/>
        <v>0</v>
      </c>
      <c r="O7" s="209">
        <f t="shared" si="1"/>
        <v>0</v>
      </c>
      <c r="P7" s="209">
        <f t="shared" si="1"/>
        <v>0</v>
      </c>
      <c r="Q7" s="209">
        <f t="shared" si="1"/>
        <v>0</v>
      </c>
      <c r="R7" s="209">
        <f t="shared" si="1"/>
        <v>0</v>
      </c>
      <c r="S7" s="209">
        <f t="shared" si="1"/>
        <v>0</v>
      </c>
      <c r="T7" s="282">
        <f t="shared" si="1"/>
        <v>0</v>
      </c>
      <c r="U7" s="210">
        <f t="shared" si="1"/>
        <v>0</v>
      </c>
      <c r="V7" s="210">
        <f t="shared" si="1"/>
        <v>0</v>
      </c>
      <c r="W7" s="209">
        <f t="shared" si="1"/>
        <v>0</v>
      </c>
      <c r="X7" s="209">
        <f t="shared" si="1"/>
        <v>0</v>
      </c>
      <c r="Y7" s="209">
        <f t="shared" si="1"/>
        <v>0</v>
      </c>
      <c r="Z7" s="209">
        <f t="shared" si="1"/>
        <v>0</v>
      </c>
      <c r="AA7" s="209">
        <f t="shared" si="1"/>
        <v>0</v>
      </c>
      <c r="AB7" s="209">
        <f t="shared" si="1"/>
        <v>0</v>
      </c>
      <c r="AC7" s="209">
        <f t="shared" si="1"/>
        <v>0</v>
      </c>
      <c r="AD7" s="209">
        <f t="shared" si="1"/>
        <v>0</v>
      </c>
      <c r="AE7" s="209">
        <f t="shared" si="1"/>
        <v>0</v>
      </c>
      <c r="AF7" s="209">
        <f t="shared" si="1"/>
        <v>0</v>
      </c>
      <c r="AG7" s="209">
        <f t="shared" si="1"/>
        <v>0</v>
      </c>
      <c r="AH7" s="209">
        <f t="shared" si="1"/>
        <v>0</v>
      </c>
      <c r="AI7" s="209">
        <f t="shared" si="1"/>
        <v>0</v>
      </c>
      <c r="AJ7" s="209">
        <f t="shared" si="1"/>
        <v>0</v>
      </c>
      <c r="AK7" s="209">
        <f t="shared" si="1"/>
        <v>0</v>
      </c>
      <c r="AL7" s="282">
        <f t="shared" si="1"/>
        <v>0</v>
      </c>
      <c r="AM7" s="282">
        <f t="shared" si="1"/>
        <v>0</v>
      </c>
      <c r="AN7" s="282">
        <f t="shared" si="1"/>
        <v>0</v>
      </c>
      <c r="AO7" s="282">
        <f t="shared" si="1"/>
        <v>0</v>
      </c>
      <c r="AP7" s="282">
        <f t="shared" si="1"/>
        <v>0</v>
      </c>
      <c r="AQ7" s="282">
        <f t="shared" si="1"/>
        <v>0</v>
      </c>
      <c r="AR7" s="283">
        <f t="shared" si="1"/>
        <v>0</v>
      </c>
      <c r="AS7" s="283">
        <f t="shared" ref="AS7:AT7" si="2">AS9+AS11+AS13+AS15+AS17+AS19+AS21+AS23+AS25+AS27</f>
        <v>0</v>
      </c>
      <c r="AT7" s="211">
        <f t="shared" si="2"/>
        <v>0</v>
      </c>
      <c r="AU7" s="210"/>
      <c r="AV7" s="210"/>
      <c r="AW7" s="210"/>
      <c r="AX7" s="210"/>
      <c r="AY7" s="210"/>
      <c r="AZ7" s="210"/>
      <c r="BA7" s="210"/>
      <c r="BB7" s="210"/>
      <c r="BC7" s="212"/>
      <c r="BD7" s="104"/>
      <c r="BE7" s="104"/>
      <c r="BF7" s="201"/>
      <c r="BG7" s="104"/>
      <c r="BH7" s="104"/>
      <c r="BI7" s="104"/>
      <c r="BJ7" s="213"/>
      <c r="BK7" s="104"/>
    </row>
    <row r="8" ht="12.75" customHeight="1">
      <c r="A8" s="105"/>
      <c r="B8" s="105"/>
      <c r="C8" s="214" t="s">
        <v>213</v>
      </c>
      <c r="D8" s="214">
        <f t="shared" ref="D8:AT8" si="3">D10+D12+D14+D16+D18+D20+D22+D24+D26+D32</f>
        <v>0</v>
      </c>
      <c r="E8" s="214">
        <f t="shared" si="3"/>
        <v>0</v>
      </c>
      <c r="F8" s="214">
        <f t="shared" si="3"/>
        <v>0</v>
      </c>
      <c r="G8" s="214">
        <f t="shared" si="3"/>
        <v>0</v>
      </c>
      <c r="H8" s="214">
        <f t="shared" si="3"/>
        <v>0</v>
      </c>
      <c r="I8" s="214">
        <f t="shared" si="3"/>
        <v>0</v>
      </c>
      <c r="J8" s="214">
        <f t="shared" si="3"/>
        <v>0</v>
      </c>
      <c r="K8" s="214">
        <f t="shared" si="3"/>
        <v>0</v>
      </c>
      <c r="L8" s="214">
        <f t="shared" si="3"/>
        <v>0</v>
      </c>
      <c r="M8" s="214">
        <f t="shared" si="3"/>
        <v>0</v>
      </c>
      <c r="N8" s="214">
        <f t="shared" si="3"/>
        <v>0</v>
      </c>
      <c r="O8" s="214">
        <f t="shared" si="3"/>
        <v>0</v>
      </c>
      <c r="P8" s="214">
        <f t="shared" si="3"/>
        <v>0</v>
      </c>
      <c r="Q8" s="214">
        <f t="shared" si="3"/>
        <v>0</v>
      </c>
      <c r="R8" s="214">
        <f t="shared" si="3"/>
        <v>0</v>
      </c>
      <c r="S8" s="214">
        <f t="shared" si="3"/>
        <v>0</v>
      </c>
      <c r="T8" s="282">
        <f t="shared" si="3"/>
        <v>0</v>
      </c>
      <c r="U8" s="210">
        <f t="shared" si="3"/>
        <v>0</v>
      </c>
      <c r="V8" s="210">
        <f t="shared" si="3"/>
        <v>0</v>
      </c>
      <c r="W8" s="214">
        <f t="shared" si="3"/>
        <v>0</v>
      </c>
      <c r="X8" s="214">
        <f t="shared" si="3"/>
        <v>0</v>
      </c>
      <c r="Y8" s="214">
        <f t="shared" si="3"/>
        <v>0</v>
      </c>
      <c r="Z8" s="214">
        <f t="shared" si="3"/>
        <v>0</v>
      </c>
      <c r="AA8" s="214">
        <f t="shared" si="3"/>
        <v>0</v>
      </c>
      <c r="AB8" s="214">
        <f t="shared" si="3"/>
        <v>0</v>
      </c>
      <c r="AC8" s="214">
        <f t="shared" si="3"/>
        <v>0</v>
      </c>
      <c r="AD8" s="214">
        <f t="shared" si="3"/>
        <v>0</v>
      </c>
      <c r="AE8" s="214">
        <f t="shared" si="3"/>
        <v>0</v>
      </c>
      <c r="AF8" s="214">
        <f t="shared" si="3"/>
        <v>0</v>
      </c>
      <c r="AG8" s="214">
        <f t="shared" si="3"/>
        <v>0</v>
      </c>
      <c r="AH8" s="214">
        <f t="shared" si="3"/>
        <v>0</v>
      </c>
      <c r="AI8" s="214">
        <f t="shared" si="3"/>
        <v>0</v>
      </c>
      <c r="AJ8" s="214">
        <f t="shared" si="3"/>
        <v>0</v>
      </c>
      <c r="AK8" s="214">
        <f t="shared" si="3"/>
        <v>0</v>
      </c>
      <c r="AL8" s="282">
        <f t="shared" si="3"/>
        <v>0</v>
      </c>
      <c r="AM8" s="282">
        <f t="shared" si="3"/>
        <v>0</v>
      </c>
      <c r="AN8" s="282">
        <f t="shared" si="3"/>
        <v>0</v>
      </c>
      <c r="AO8" s="282">
        <f t="shared" si="3"/>
        <v>0</v>
      </c>
      <c r="AP8" s="282">
        <f t="shared" si="3"/>
        <v>0</v>
      </c>
      <c r="AQ8" s="282">
        <f t="shared" si="3"/>
        <v>0</v>
      </c>
      <c r="AR8" s="283">
        <f t="shared" si="3"/>
        <v>0</v>
      </c>
      <c r="AS8" s="283">
        <f t="shared" si="3"/>
        <v>0</v>
      </c>
      <c r="AT8" s="211">
        <f t="shared" si="3"/>
        <v>0</v>
      </c>
      <c r="AU8" s="210"/>
      <c r="AV8" s="210"/>
      <c r="AW8" s="210"/>
      <c r="AX8" s="210"/>
      <c r="AY8" s="210"/>
      <c r="AZ8" s="210"/>
      <c r="BA8" s="210"/>
      <c r="BB8" s="210"/>
      <c r="BC8" s="212"/>
      <c r="BD8" s="104"/>
      <c r="BE8" s="104"/>
      <c r="BF8" s="104"/>
      <c r="BG8" s="104"/>
      <c r="BH8" s="215"/>
      <c r="BI8" s="216"/>
      <c r="BJ8" s="104"/>
      <c r="BK8" s="104"/>
    </row>
    <row r="9" ht="17.25" customHeight="1">
      <c r="A9" s="217" t="s">
        <v>214</v>
      </c>
      <c r="B9" s="217" t="str">
        <f>'[1]ТЕХНОЛОГИИЯ МАШИНОСТРОЕНИЯ'!B8</f>
        <v>#REF!</v>
      </c>
      <c r="C9" s="218" t="s">
        <v>212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64"/>
      <c r="U9" s="210"/>
      <c r="V9" s="210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64"/>
      <c r="AM9" s="264"/>
      <c r="AN9" s="264"/>
      <c r="AO9" s="264"/>
      <c r="AP9" s="264"/>
      <c r="AQ9" s="264"/>
      <c r="AR9" s="284"/>
      <c r="AS9" s="284"/>
      <c r="AT9" s="220"/>
      <c r="AU9" s="221"/>
      <c r="AV9" s="221"/>
      <c r="AW9" s="221"/>
      <c r="AX9" s="221"/>
      <c r="AY9" s="221"/>
      <c r="AZ9" s="221"/>
      <c r="BA9" s="221"/>
      <c r="BB9" s="221"/>
      <c r="BC9" s="222"/>
      <c r="BD9" s="104"/>
      <c r="BE9" s="104"/>
      <c r="BF9" s="104"/>
      <c r="BG9" s="104"/>
      <c r="BH9" s="104"/>
      <c r="BI9" s="104"/>
      <c r="BJ9" s="223"/>
      <c r="BK9" s="104"/>
    </row>
    <row r="10" ht="12.75" customHeight="1">
      <c r="A10" s="105"/>
      <c r="B10" s="224"/>
      <c r="C10" s="225" t="s">
        <v>213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65"/>
      <c r="U10" s="227"/>
      <c r="V10" s="227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65"/>
      <c r="AM10" s="265"/>
      <c r="AN10" s="265"/>
      <c r="AO10" s="265"/>
      <c r="AP10" s="265"/>
      <c r="AQ10" s="265"/>
      <c r="AR10" s="285"/>
      <c r="AS10" s="285"/>
      <c r="AT10" s="228"/>
      <c r="AU10" s="221"/>
      <c r="AV10" s="227"/>
      <c r="AW10" s="227"/>
      <c r="AX10" s="227"/>
      <c r="AY10" s="227"/>
      <c r="AZ10" s="227"/>
      <c r="BA10" s="227"/>
      <c r="BB10" s="227"/>
      <c r="BC10" s="229"/>
      <c r="BD10" s="104"/>
      <c r="BE10" s="104"/>
      <c r="BF10" s="104"/>
      <c r="BG10" s="104"/>
      <c r="BH10" s="230"/>
      <c r="BI10" s="230"/>
      <c r="BJ10" s="231"/>
      <c r="BK10" s="104"/>
    </row>
    <row r="11" ht="17.25" customHeight="1">
      <c r="A11" s="217" t="s">
        <v>215</v>
      </c>
      <c r="B11" s="217" t="str">
        <f>'[1]ТЕХНОЛОГИИЯ МАШИНОСТРОЕНИЯ'!B9</f>
        <v>#REF!</v>
      </c>
      <c r="C11" s="218" t="s">
        <v>212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64"/>
      <c r="U11" s="221"/>
      <c r="V11" s="221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64"/>
      <c r="AM11" s="264"/>
      <c r="AN11" s="264"/>
      <c r="AO11" s="264"/>
      <c r="AP11" s="264"/>
      <c r="AQ11" s="264"/>
      <c r="AR11" s="284"/>
      <c r="AS11" s="284"/>
      <c r="AT11" s="220"/>
      <c r="AU11" s="221"/>
      <c r="AV11" s="221"/>
      <c r="AW11" s="221"/>
      <c r="AX11" s="221"/>
      <c r="AY11" s="221"/>
      <c r="AZ11" s="221"/>
      <c r="BA11" s="221"/>
      <c r="BB11" s="221"/>
      <c r="BC11" s="222"/>
      <c r="BD11" s="104"/>
      <c r="BE11" s="104"/>
      <c r="BF11" s="104"/>
      <c r="BG11" s="104"/>
      <c r="BH11" s="104"/>
      <c r="BI11" s="104"/>
      <c r="BJ11" s="223"/>
      <c r="BK11" s="104"/>
    </row>
    <row r="12" ht="12.75" customHeight="1">
      <c r="A12" s="105"/>
      <c r="B12" s="232"/>
      <c r="C12" s="225" t="s">
        <v>213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65"/>
      <c r="U12" s="227"/>
      <c r="V12" s="227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65"/>
      <c r="AM12" s="265"/>
      <c r="AN12" s="265"/>
      <c r="AO12" s="265"/>
      <c r="AP12" s="265"/>
      <c r="AQ12" s="265"/>
      <c r="AR12" s="285"/>
      <c r="AS12" s="285"/>
      <c r="AT12" s="228"/>
      <c r="AU12" s="227"/>
      <c r="AV12" s="227"/>
      <c r="AW12" s="227"/>
      <c r="AX12" s="227"/>
      <c r="AY12" s="227"/>
      <c r="AZ12" s="227"/>
      <c r="BA12" s="227"/>
      <c r="BB12" s="227"/>
      <c r="BC12" s="229"/>
      <c r="BD12" s="104"/>
      <c r="BE12" s="104"/>
      <c r="BF12" s="104"/>
      <c r="BG12" s="104"/>
      <c r="BH12" s="230"/>
      <c r="BI12" s="104"/>
      <c r="BJ12" s="216"/>
      <c r="BK12" s="104"/>
    </row>
    <row r="13" ht="18.0" customHeight="1">
      <c r="A13" s="217" t="s">
        <v>216</v>
      </c>
      <c r="B13" s="217" t="str">
        <f>'[1]ТЕХНОЛОГИИЯ МАШИНОСТРОЕНИЯ'!B10</f>
        <v>#REF!</v>
      </c>
      <c r="C13" s="218" t="s">
        <v>212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64"/>
      <c r="U13" s="221"/>
      <c r="V13" s="221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64"/>
      <c r="AM13" s="264"/>
      <c r="AN13" s="264"/>
      <c r="AO13" s="264"/>
      <c r="AP13" s="264"/>
      <c r="AQ13" s="264"/>
      <c r="AR13" s="284"/>
      <c r="AS13" s="284"/>
      <c r="AT13" s="220"/>
      <c r="AU13" s="221"/>
      <c r="AV13" s="221"/>
      <c r="AW13" s="221"/>
      <c r="AX13" s="221"/>
      <c r="AY13" s="221"/>
      <c r="AZ13" s="221"/>
      <c r="BA13" s="221"/>
      <c r="BB13" s="221"/>
      <c r="BC13" s="222"/>
      <c r="BD13" s="104"/>
      <c r="BE13" s="104"/>
      <c r="BF13" s="104"/>
      <c r="BG13" s="104"/>
      <c r="BH13" s="104"/>
      <c r="BI13" s="104"/>
      <c r="BJ13" s="223"/>
      <c r="BK13" s="104"/>
    </row>
    <row r="14" ht="12.75" customHeight="1">
      <c r="A14" s="105"/>
      <c r="B14" s="232"/>
      <c r="C14" s="225" t="s">
        <v>213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65"/>
      <c r="U14" s="227"/>
      <c r="V14" s="227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65"/>
      <c r="AM14" s="265"/>
      <c r="AN14" s="265"/>
      <c r="AO14" s="265"/>
      <c r="AP14" s="265"/>
      <c r="AQ14" s="265"/>
      <c r="AR14" s="285"/>
      <c r="AS14" s="285"/>
      <c r="AT14" s="228"/>
      <c r="AU14" s="227"/>
      <c r="AV14" s="227"/>
      <c r="AW14" s="227"/>
      <c r="AX14" s="227"/>
      <c r="AY14" s="227"/>
      <c r="AZ14" s="227"/>
      <c r="BA14" s="227"/>
      <c r="BB14" s="227"/>
      <c r="BC14" s="229"/>
      <c r="BD14" s="104"/>
      <c r="BE14" s="104"/>
      <c r="BF14" s="104"/>
      <c r="BG14" s="104"/>
      <c r="BH14" s="230"/>
      <c r="BI14" s="104"/>
      <c r="BJ14" s="216"/>
      <c r="BK14" s="104"/>
    </row>
    <row r="15" ht="12.75" customHeight="1">
      <c r="A15" s="217" t="s">
        <v>217</v>
      </c>
      <c r="B15" s="217" t="str">
        <f>'[1]ТЕХНОЛОГИИЯ МАШИНОСТРОЕНИЯ'!B11</f>
        <v>#REF!</v>
      </c>
      <c r="C15" s="218" t="s">
        <v>212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64"/>
      <c r="U15" s="221"/>
      <c r="V15" s="221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64"/>
      <c r="AM15" s="264"/>
      <c r="AN15" s="264"/>
      <c r="AO15" s="264"/>
      <c r="AP15" s="264"/>
      <c r="AQ15" s="264"/>
      <c r="AR15" s="284"/>
      <c r="AS15" s="284"/>
      <c r="AT15" s="220"/>
      <c r="AU15" s="221"/>
      <c r="AV15" s="221"/>
      <c r="AW15" s="221"/>
      <c r="AX15" s="221"/>
      <c r="AY15" s="221"/>
      <c r="AZ15" s="221"/>
      <c r="BA15" s="221"/>
      <c r="BB15" s="221"/>
      <c r="BC15" s="222"/>
      <c r="BD15" s="104"/>
      <c r="BE15" s="104"/>
      <c r="BF15" s="104"/>
      <c r="BG15" s="104"/>
      <c r="BH15" s="104"/>
      <c r="BI15" s="104"/>
      <c r="BJ15" s="223"/>
      <c r="BK15" s="104"/>
    </row>
    <row r="16" ht="12.75" customHeight="1">
      <c r="A16" s="105"/>
      <c r="B16" s="232"/>
      <c r="C16" s="225" t="s">
        <v>213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65"/>
      <c r="U16" s="227"/>
      <c r="V16" s="227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65"/>
      <c r="AM16" s="265"/>
      <c r="AN16" s="265"/>
      <c r="AO16" s="265"/>
      <c r="AP16" s="265"/>
      <c r="AQ16" s="265"/>
      <c r="AR16" s="285"/>
      <c r="AS16" s="285"/>
      <c r="AT16" s="228"/>
      <c r="AU16" s="227"/>
      <c r="AV16" s="227"/>
      <c r="AW16" s="227"/>
      <c r="AX16" s="227"/>
      <c r="AY16" s="227"/>
      <c r="AZ16" s="227"/>
      <c r="BA16" s="227"/>
      <c r="BB16" s="227"/>
      <c r="BC16" s="229"/>
      <c r="BD16" s="104"/>
      <c r="BE16" s="104"/>
      <c r="BF16" s="104"/>
      <c r="BG16" s="104"/>
      <c r="BH16" s="230"/>
      <c r="BI16" s="104"/>
      <c r="BJ16" s="216"/>
      <c r="BK16" s="104"/>
    </row>
    <row r="17" ht="28.5" customHeight="1">
      <c r="A17" s="217" t="s">
        <v>218</v>
      </c>
      <c r="B17" s="51" t="s">
        <v>219</v>
      </c>
      <c r="C17" s="218" t="s">
        <v>212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64"/>
      <c r="U17" s="221"/>
      <c r="V17" s="221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64"/>
      <c r="AM17" s="264"/>
      <c r="AN17" s="264"/>
      <c r="AO17" s="264"/>
      <c r="AP17" s="264"/>
      <c r="AQ17" s="264"/>
      <c r="AR17" s="284"/>
      <c r="AS17" s="284"/>
      <c r="AT17" s="220"/>
      <c r="AU17" s="221"/>
      <c r="AV17" s="221"/>
      <c r="AW17" s="221"/>
      <c r="AX17" s="221"/>
      <c r="AY17" s="221"/>
      <c r="AZ17" s="221"/>
      <c r="BA17" s="221"/>
      <c r="BB17" s="221"/>
      <c r="BC17" s="222"/>
      <c r="BD17" s="104"/>
      <c r="BE17" s="104"/>
      <c r="BF17" s="104"/>
      <c r="BG17" s="104"/>
      <c r="BH17" s="104"/>
      <c r="BI17" s="104"/>
      <c r="BJ17" s="223"/>
      <c r="BK17" s="104"/>
    </row>
    <row r="18" ht="12.75" customHeight="1">
      <c r="A18" s="105"/>
      <c r="B18" s="232"/>
      <c r="C18" s="225" t="s">
        <v>213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65"/>
      <c r="U18" s="227"/>
      <c r="V18" s="227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65"/>
      <c r="AM18" s="265"/>
      <c r="AN18" s="265"/>
      <c r="AO18" s="265"/>
      <c r="AP18" s="265"/>
      <c r="AQ18" s="265"/>
      <c r="AR18" s="285"/>
      <c r="AS18" s="285"/>
      <c r="AT18" s="228"/>
      <c r="AU18" s="227"/>
      <c r="AV18" s="227"/>
      <c r="AW18" s="227"/>
      <c r="AX18" s="227"/>
      <c r="AY18" s="227"/>
      <c r="AZ18" s="227"/>
      <c r="BA18" s="227"/>
      <c r="BB18" s="227"/>
      <c r="BC18" s="229"/>
      <c r="BD18" s="104"/>
      <c r="BE18" s="104"/>
      <c r="BF18" s="104"/>
      <c r="BG18" s="104"/>
      <c r="BH18" s="230"/>
      <c r="BI18" s="104"/>
      <c r="BJ18" s="216"/>
      <c r="BK18" s="104"/>
    </row>
    <row r="19" ht="12.75" customHeight="1">
      <c r="A19" s="217" t="s">
        <v>220</v>
      </c>
      <c r="B19" s="217" t="str">
        <f>'[1]ТЕХНОЛОГИИЯ МАШИНОСТРОЕНИЯ'!B13</f>
        <v>#REF!</v>
      </c>
      <c r="C19" s="218" t="s">
        <v>212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64"/>
      <c r="U19" s="227"/>
      <c r="V19" s="227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64"/>
      <c r="AM19" s="264"/>
      <c r="AN19" s="264"/>
      <c r="AO19" s="264"/>
      <c r="AP19" s="264"/>
      <c r="AQ19" s="264"/>
      <c r="AR19" s="284"/>
      <c r="AS19" s="284"/>
      <c r="AT19" s="220"/>
      <c r="AU19" s="227"/>
      <c r="AV19" s="227"/>
      <c r="AW19" s="227"/>
      <c r="AX19" s="227"/>
      <c r="AY19" s="227"/>
      <c r="AZ19" s="227"/>
      <c r="BA19" s="227"/>
      <c r="BB19" s="227"/>
      <c r="BC19" s="229"/>
      <c r="BD19" s="104"/>
      <c r="BE19" s="104"/>
      <c r="BF19" s="104"/>
      <c r="BG19" s="104"/>
      <c r="BH19" s="104"/>
      <c r="BI19" s="104"/>
      <c r="BJ19" s="223"/>
      <c r="BK19" s="104"/>
    </row>
    <row r="20" ht="12.75" customHeight="1">
      <c r="A20" s="105"/>
      <c r="B20" s="232"/>
      <c r="C20" s="225" t="s">
        <v>213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65"/>
      <c r="U20" s="227"/>
      <c r="V20" s="227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65"/>
      <c r="AM20" s="265"/>
      <c r="AN20" s="265"/>
      <c r="AO20" s="265"/>
      <c r="AP20" s="265"/>
      <c r="AQ20" s="265"/>
      <c r="AR20" s="285"/>
      <c r="AS20" s="285"/>
      <c r="AT20" s="228"/>
      <c r="AU20" s="227"/>
      <c r="AV20" s="227"/>
      <c r="AW20" s="227"/>
      <c r="AX20" s="227"/>
      <c r="AY20" s="227"/>
      <c r="AZ20" s="227"/>
      <c r="BA20" s="227"/>
      <c r="BB20" s="227"/>
      <c r="BC20" s="229"/>
      <c r="BD20" s="104"/>
      <c r="BE20" s="104"/>
      <c r="BF20" s="104"/>
      <c r="BG20" s="104"/>
      <c r="BH20" s="230"/>
      <c r="BI20" s="104"/>
      <c r="BJ20" s="216"/>
      <c r="BK20" s="104"/>
    </row>
    <row r="21" ht="12.75" customHeight="1">
      <c r="A21" s="217" t="s">
        <v>221</v>
      </c>
      <c r="B21" s="217" t="str">
        <f>'[1]ТЕХНОЛОГИИЯ МАШИНОСТРОЕНИЯ'!B14</f>
        <v>#REF!</v>
      </c>
      <c r="C21" s="218" t="s">
        <v>212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64"/>
      <c r="U21" s="227"/>
      <c r="V21" s="227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64"/>
      <c r="AM21" s="264"/>
      <c r="AN21" s="264"/>
      <c r="AO21" s="264"/>
      <c r="AP21" s="264"/>
      <c r="AQ21" s="264"/>
      <c r="AR21" s="284"/>
      <c r="AS21" s="284"/>
      <c r="AT21" s="220"/>
      <c r="AU21" s="227"/>
      <c r="AV21" s="227"/>
      <c r="AW21" s="227"/>
      <c r="AX21" s="227"/>
      <c r="AY21" s="227"/>
      <c r="AZ21" s="227"/>
      <c r="BA21" s="227"/>
      <c r="BB21" s="227"/>
      <c r="BC21" s="229"/>
      <c r="BD21" s="104"/>
      <c r="BE21" s="104"/>
      <c r="BF21" s="104"/>
      <c r="BG21" s="104"/>
      <c r="BH21" s="104"/>
      <c r="BI21" s="104"/>
      <c r="BJ21" s="223"/>
      <c r="BK21" s="104"/>
    </row>
    <row r="22" ht="12.75" customHeight="1">
      <c r="A22" s="105"/>
      <c r="B22" s="232"/>
      <c r="C22" s="225" t="s">
        <v>213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65"/>
      <c r="U22" s="227"/>
      <c r="V22" s="227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65"/>
      <c r="AM22" s="265"/>
      <c r="AN22" s="265"/>
      <c r="AO22" s="265"/>
      <c r="AP22" s="265"/>
      <c r="AQ22" s="265"/>
      <c r="AR22" s="285"/>
      <c r="AS22" s="285"/>
      <c r="AT22" s="228"/>
      <c r="AU22" s="227"/>
      <c r="AV22" s="227"/>
      <c r="AW22" s="227"/>
      <c r="AX22" s="227"/>
      <c r="AY22" s="227"/>
      <c r="AZ22" s="227"/>
      <c r="BA22" s="227"/>
      <c r="BB22" s="227"/>
      <c r="BC22" s="229"/>
      <c r="BD22" s="104"/>
      <c r="BE22" s="104"/>
      <c r="BF22" s="104"/>
      <c r="BG22" s="104"/>
      <c r="BH22" s="230"/>
      <c r="BI22" s="230"/>
      <c r="BJ22" s="216"/>
      <c r="BK22" s="104"/>
    </row>
    <row r="23" ht="24.0" customHeight="1">
      <c r="A23" s="217" t="s">
        <v>222</v>
      </c>
      <c r="B23" s="217" t="str">
        <f>'[1]ТЕХНОЛОГИИЯ МАШИНОСТРОЕНИЯ'!B15</f>
        <v>#REF!</v>
      </c>
      <c r="C23" s="218" t="s">
        <v>212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64"/>
      <c r="U23" s="221"/>
      <c r="V23" s="221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64"/>
      <c r="AM23" s="264"/>
      <c r="AN23" s="264"/>
      <c r="AO23" s="264"/>
      <c r="AP23" s="264"/>
      <c r="AQ23" s="264"/>
      <c r="AR23" s="284"/>
      <c r="AS23" s="284"/>
      <c r="AT23" s="220"/>
      <c r="AU23" s="227"/>
      <c r="AV23" s="227"/>
      <c r="AW23" s="227"/>
      <c r="AX23" s="227"/>
      <c r="AY23" s="227"/>
      <c r="AZ23" s="227"/>
      <c r="BA23" s="227"/>
      <c r="BB23" s="227"/>
      <c r="BC23" s="229"/>
      <c r="BD23" s="104"/>
      <c r="BE23" s="104"/>
      <c r="BF23" s="104"/>
      <c r="BG23" s="104"/>
      <c r="BH23" s="104"/>
      <c r="BI23" s="104"/>
      <c r="BJ23" s="223"/>
      <c r="BK23" s="104"/>
    </row>
    <row r="24" ht="12.75" customHeight="1">
      <c r="A24" s="105"/>
      <c r="B24" s="232"/>
      <c r="C24" s="225" t="s">
        <v>213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65"/>
      <c r="U24" s="227"/>
      <c r="V24" s="227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65"/>
      <c r="AM24" s="265"/>
      <c r="AN24" s="265"/>
      <c r="AO24" s="265"/>
      <c r="AP24" s="265"/>
      <c r="AQ24" s="265"/>
      <c r="AR24" s="285"/>
      <c r="AS24" s="284"/>
      <c r="AT24" s="228"/>
      <c r="AU24" s="227"/>
      <c r="AV24" s="227"/>
      <c r="AW24" s="227"/>
      <c r="AX24" s="227"/>
      <c r="AY24" s="227"/>
      <c r="AZ24" s="227"/>
      <c r="BA24" s="227"/>
      <c r="BB24" s="227"/>
      <c r="BC24" s="229"/>
      <c r="BD24" s="104"/>
      <c r="BE24" s="104"/>
      <c r="BF24" s="104"/>
      <c r="BG24" s="104"/>
      <c r="BH24" s="230"/>
      <c r="BI24" s="230"/>
      <c r="BJ24" s="216"/>
      <c r="BK24" s="104"/>
    </row>
    <row r="25" ht="12.75" customHeight="1">
      <c r="A25" s="217" t="s">
        <v>223</v>
      </c>
      <c r="B25" s="217" t="str">
        <f>'[1]ТЕХНОЛОГИИЯ МАШИНОСТРОЕНИЯ'!B16</f>
        <v>#REF!</v>
      </c>
      <c r="C25" s="218" t="s">
        <v>212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64"/>
      <c r="U25" s="227"/>
      <c r="V25" s="227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64"/>
      <c r="AM25" s="264"/>
      <c r="AN25" s="264"/>
      <c r="AO25" s="264"/>
      <c r="AP25" s="264"/>
      <c r="AQ25" s="264"/>
      <c r="AR25" s="284"/>
      <c r="AS25" s="284"/>
      <c r="AT25" s="228"/>
      <c r="AU25" s="227"/>
      <c r="AV25" s="227"/>
      <c r="AW25" s="227"/>
      <c r="AX25" s="227"/>
      <c r="AY25" s="227"/>
      <c r="AZ25" s="227"/>
      <c r="BA25" s="227"/>
      <c r="BB25" s="227"/>
      <c r="BC25" s="229"/>
      <c r="BD25" s="104"/>
      <c r="BE25" s="104"/>
      <c r="BF25" s="104"/>
      <c r="BG25" s="104"/>
      <c r="BH25" s="104"/>
      <c r="BI25" s="104"/>
      <c r="BJ25" s="223"/>
      <c r="BK25" s="104"/>
    </row>
    <row r="26" ht="12.75" customHeight="1">
      <c r="A26" s="105"/>
      <c r="B26" s="232"/>
      <c r="C26" s="225" t="s">
        <v>213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65"/>
      <c r="U26" s="227"/>
      <c r="V26" s="227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65"/>
      <c r="AM26" s="265"/>
      <c r="AN26" s="265"/>
      <c r="AO26" s="265"/>
      <c r="AP26" s="265"/>
      <c r="AQ26" s="265"/>
      <c r="AR26" s="285"/>
      <c r="AS26" s="284"/>
      <c r="AT26" s="228"/>
      <c r="AU26" s="227"/>
      <c r="AV26" s="227"/>
      <c r="AW26" s="227"/>
      <c r="AX26" s="227"/>
      <c r="AY26" s="227"/>
      <c r="AZ26" s="227"/>
      <c r="BA26" s="227"/>
      <c r="BB26" s="227"/>
      <c r="BC26" s="229"/>
      <c r="BD26" s="104"/>
      <c r="BE26" s="104"/>
      <c r="BF26" s="104"/>
      <c r="BG26" s="104"/>
      <c r="BH26" s="230"/>
      <c r="BI26" s="104"/>
      <c r="BJ26" s="223"/>
      <c r="BK26" s="104"/>
    </row>
    <row r="27" ht="12.75" customHeight="1">
      <c r="A27" s="105" t="s">
        <v>224</v>
      </c>
      <c r="B27" s="217" t="s">
        <v>225</v>
      </c>
      <c r="C27" s="218" t="s">
        <v>212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64"/>
      <c r="U27" s="227"/>
      <c r="V27" s="227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64"/>
      <c r="AM27" s="264"/>
      <c r="AN27" s="264"/>
      <c r="AO27" s="264"/>
      <c r="AP27" s="264"/>
      <c r="AQ27" s="264"/>
      <c r="AR27" s="284"/>
      <c r="AS27" s="284"/>
      <c r="AT27" s="228"/>
      <c r="AU27" s="227"/>
      <c r="AV27" s="227"/>
      <c r="AW27" s="227"/>
      <c r="AX27" s="227"/>
      <c r="AY27" s="227"/>
      <c r="AZ27" s="227"/>
      <c r="BA27" s="227"/>
      <c r="BB27" s="227"/>
      <c r="BC27" s="229"/>
      <c r="BD27" s="104"/>
      <c r="BE27" s="104"/>
      <c r="BF27" s="104"/>
      <c r="BG27" s="104"/>
      <c r="BH27" s="230"/>
      <c r="BI27" s="104"/>
      <c r="BJ27" s="223"/>
      <c r="BK27" s="104"/>
    </row>
    <row r="28" ht="12.75" customHeight="1">
      <c r="A28" s="105"/>
      <c r="B28" s="217"/>
      <c r="C28" s="225" t="s">
        <v>213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64"/>
      <c r="U28" s="227"/>
      <c r="V28" s="227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64"/>
      <c r="AM28" s="264"/>
      <c r="AN28" s="264"/>
      <c r="AO28" s="264"/>
      <c r="AP28" s="264"/>
      <c r="AQ28" s="264"/>
      <c r="AR28" s="284"/>
      <c r="AS28" s="284"/>
      <c r="AT28" s="228"/>
      <c r="AU28" s="227"/>
      <c r="AV28" s="227"/>
      <c r="AW28" s="227"/>
      <c r="AX28" s="227"/>
      <c r="AY28" s="227"/>
      <c r="AZ28" s="227"/>
      <c r="BA28" s="227"/>
      <c r="BB28" s="227"/>
      <c r="BC28" s="229"/>
      <c r="BD28" s="104"/>
      <c r="BE28" s="104"/>
      <c r="BF28" s="104"/>
      <c r="BG28" s="104"/>
      <c r="BH28" s="230"/>
      <c r="BI28" s="104"/>
      <c r="BJ28" s="223"/>
      <c r="BK28" s="104"/>
    </row>
    <row r="29" ht="12.75" customHeight="1">
      <c r="A29" s="105" t="s">
        <v>226</v>
      </c>
      <c r="B29" s="217" t="s">
        <v>227</v>
      </c>
      <c r="C29" s="218" t="s">
        <v>212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64"/>
      <c r="U29" s="227"/>
      <c r="V29" s="227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64"/>
      <c r="AM29" s="264"/>
      <c r="AN29" s="264"/>
      <c r="AO29" s="264"/>
      <c r="AP29" s="264"/>
      <c r="AQ29" s="264"/>
      <c r="AR29" s="284"/>
      <c r="AS29" s="284"/>
      <c r="AT29" s="228"/>
      <c r="AU29" s="227"/>
      <c r="AV29" s="227"/>
      <c r="AW29" s="227"/>
      <c r="AX29" s="227"/>
      <c r="AY29" s="227"/>
      <c r="AZ29" s="227"/>
      <c r="BA29" s="227"/>
      <c r="BB29" s="227"/>
      <c r="BC29" s="229"/>
      <c r="BD29" s="104"/>
      <c r="BE29" s="104"/>
      <c r="BF29" s="104"/>
      <c r="BG29" s="104"/>
      <c r="BH29" s="230"/>
      <c r="BI29" s="104"/>
      <c r="BJ29" s="223"/>
      <c r="BK29" s="104"/>
    </row>
    <row r="30" ht="12.75" customHeight="1">
      <c r="A30" s="105"/>
      <c r="B30" s="217"/>
      <c r="C30" s="225" t="s">
        <v>213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64"/>
      <c r="U30" s="227"/>
      <c r="V30" s="22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64"/>
      <c r="AM30" s="264"/>
      <c r="AN30" s="264"/>
      <c r="AO30" s="264"/>
      <c r="AP30" s="264"/>
      <c r="AQ30" s="264"/>
      <c r="AR30" s="284"/>
      <c r="AS30" s="284"/>
      <c r="AT30" s="228"/>
      <c r="AU30" s="227"/>
      <c r="AV30" s="227"/>
      <c r="AW30" s="227"/>
      <c r="AX30" s="227"/>
      <c r="AY30" s="227"/>
      <c r="AZ30" s="227"/>
      <c r="BA30" s="227"/>
      <c r="BB30" s="227"/>
      <c r="BC30" s="229"/>
      <c r="BD30" s="104"/>
      <c r="BE30" s="104"/>
      <c r="BF30" s="104"/>
      <c r="BG30" s="104"/>
      <c r="BH30" s="230"/>
      <c r="BI30" s="104"/>
      <c r="BJ30" s="223"/>
      <c r="BK30" s="104"/>
    </row>
    <row r="31" ht="12.75" customHeight="1">
      <c r="A31" s="105" t="s">
        <v>228</v>
      </c>
      <c r="B31" s="217" t="s">
        <v>229</v>
      </c>
      <c r="C31" s="218" t="s">
        <v>212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64"/>
      <c r="U31" s="227"/>
      <c r="V31" s="227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64"/>
      <c r="AM31" s="264"/>
      <c r="AN31" s="264"/>
      <c r="AO31" s="264"/>
      <c r="AP31" s="264"/>
      <c r="AQ31" s="264"/>
      <c r="AR31" s="284"/>
      <c r="AS31" s="284"/>
      <c r="AT31" s="228"/>
      <c r="AU31" s="227"/>
      <c r="AV31" s="227"/>
      <c r="AW31" s="227"/>
      <c r="AX31" s="227"/>
      <c r="AY31" s="227"/>
      <c r="AZ31" s="227"/>
      <c r="BA31" s="227"/>
      <c r="BB31" s="227"/>
      <c r="BC31" s="229"/>
      <c r="BD31" s="104"/>
      <c r="BE31" s="104"/>
      <c r="BF31" s="104"/>
      <c r="BG31" s="104"/>
      <c r="BH31" s="230"/>
      <c r="BI31" s="104"/>
      <c r="BJ31" s="223"/>
      <c r="BK31" s="104"/>
    </row>
    <row r="32" ht="12.75" customHeight="1">
      <c r="A32" s="105"/>
      <c r="B32" s="232"/>
      <c r="C32" s="225" t="s">
        <v>213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65"/>
      <c r="U32" s="227"/>
      <c r="V32" s="227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65"/>
      <c r="AM32" s="265"/>
      <c r="AN32" s="265"/>
      <c r="AO32" s="265"/>
      <c r="AP32" s="265"/>
      <c r="AQ32" s="265"/>
      <c r="AR32" s="285"/>
      <c r="AS32" s="284"/>
      <c r="AT32" s="228"/>
      <c r="AU32" s="227"/>
      <c r="AV32" s="227"/>
      <c r="AW32" s="227"/>
      <c r="AX32" s="227"/>
      <c r="AY32" s="227"/>
      <c r="AZ32" s="227"/>
      <c r="BA32" s="227"/>
      <c r="BB32" s="227"/>
      <c r="BC32" s="229"/>
      <c r="BD32" s="104"/>
      <c r="BE32" s="104"/>
      <c r="BF32" s="104"/>
      <c r="BG32" s="104"/>
      <c r="BH32" s="230"/>
      <c r="BI32" s="104"/>
      <c r="BJ32" s="216"/>
      <c r="BK32" s="104"/>
    </row>
    <row r="33" ht="12.75" customHeight="1">
      <c r="A33" s="234" t="str">
        <f t="shared" ref="A33:B33" si="4">'[1]ТЕХНОЛОГИИЯ МАШИНОСТРОЕНИЯ'!A17</f>
        <v>#REF!</v>
      </c>
      <c r="B33" s="234" t="str">
        <f t="shared" si="4"/>
        <v>#REF!</v>
      </c>
      <c r="C33" s="235" t="s">
        <v>212</v>
      </c>
      <c r="D33" s="236">
        <f t="shared" ref="D33:T33" si="5">D35+D37+D39+D41</f>
        <v>0</v>
      </c>
      <c r="E33" s="236">
        <f t="shared" si="5"/>
        <v>0</v>
      </c>
      <c r="F33" s="236">
        <f t="shared" si="5"/>
        <v>0</v>
      </c>
      <c r="G33" s="236">
        <f t="shared" si="5"/>
        <v>0</v>
      </c>
      <c r="H33" s="236">
        <f t="shared" si="5"/>
        <v>0</v>
      </c>
      <c r="I33" s="236">
        <f t="shared" si="5"/>
        <v>0</v>
      </c>
      <c r="J33" s="236">
        <f t="shared" si="5"/>
        <v>0</v>
      </c>
      <c r="K33" s="236">
        <f t="shared" si="5"/>
        <v>0</v>
      </c>
      <c r="L33" s="236">
        <f t="shared" si="5"/>
        <v>0</v>
      </c>
      <c r="M33" s="236">
        <f t="shared" si="5"/>
        <v>0</v>
      </c>
      <c r="N33" s="236">
        <f t="shared" si="5"/>
        <v>0</v>
      </c>
      <c r="O33" s="236">
        <f t="shared" si="5"/>
        <v>0</v>
      </c>
      <c r="P33" s="236">
        <f t="shared" si="5"/>
        <v>0</v>
      </c>
      <c r="Q33" s="236">
        <f t="shared" si="5"/>
        <v>0</v>
      </c>
      <c r="R33" s="236">
        <f t="shared" si="5"/>
        <v>0</v>
      </c>
      <c r="S33" s="236">
        <f t="shared" si="5"/>
        <v>0</v>
      </c>
      <c r="T33" s="265">
        <f t="shared" si="5"/>
        <v>0</v>
      </c>
      <c r="U33" s="227"/>
      <c r="V33" s="227"/>
      <c r="W33" s="236">
        <f t="shared" ref="W33:AT33" si="6">W35+W37+W39+W41</f>
        <v>0</v>
      </c>
      <c r="X33" s="236">
        <f t="shared" si="6"/>
        <v>0</v>
      </c>
      <c r="Y33" s="236">
        <f t="shared" si="6"/>
        <v>0</v>
      </c>
      <c r="Z33" s="236">
        <f t="shared" si="6"/>
        <v>0</v>
      </c>
      <c r="AA33" s="236">
        <f t="shared" si="6"/>
        <v>0</v>
      </c>
      <c r="AB33" s="236">
        <f t="shared" si="6"/>
        <v>0</v>
      </c>
      <c r="AC33" s="236">
        <f t="shared" si="6"/>
        <v>0</v>
      </c>
      <c r="AD33" s="236">
        <f t="shared" si="6"/>
        <v>0</v>
      </c>
      <c r="AE33" s="236">
        <f t="shared" si="6"/>
        <v>0</v>
      </c>
      <c r="AF33" s="236">
        <f t="shared" si="6"/>
        <v>0</v>
      </c>
      <c r="AG33" s="236">
        <f t="shared" si="6"/>
        <v>0</v>
      </c>
      <c r="AH33" s="236">
        <f t="shared" si="6"/>
        <v>0</v>
      </c>
      <c r="AI33" s="236">
        <f t="shared" si="6"/>
        <v>0</v>
      </c>
      <c r="AJ33" s="236">
        <f t="shared" si="6"/>
        <v>0</v>
      </c>
      <c r="AK33" s="236">
        <f t="shared" si="6"/>
        <v>0</v>
      </c>
      <c r="AL33" s="265">
        <f t="shared" si="6"/>
        <v>0</v>
      </c>
      <c r="AM33" s="265">
        <f t="shared" si="6"/>
        <v>0</v>
      </c>
      <c r="AN33" s="265">
        <f t="shared" si="6"/>
        <v>0</v>
      </c>
      <c r="AO33" s="265">
        <f t="shared" si="6"/>
        <v>0</v>
      </c>
      <c r="AP33" s="265">
        <f t="shared" si="6"/>
        <v>0</v>
      </c>
      <c r="AQ33" s="265">
        <f t="shared" si="6"/>
        <v>0</v>
      </c>
      <c r="AR33" s="285">
        <f t="shared" si="6"/>
        <v>0</v>
      </c>
      <c r="AS33" s="285">
        <f t="shared" si="6"/>
        <v>0</v>
      </c>
      <c r="AT33" s="228">
        <f t="shared" si="6"/>
        <v>0</v>
      </c>
      <c r="AU33" s="227"/>
      <c r="AV33" s="227"/>
      <c r="AW33" s="227"/>
      <c r="AX33" s="227"/>
      <c r="AY33" s="227"/>
      <c r="AZ33" s="227"/>
      <c r="BA33" s="227"/>
      <c r="BB33" s="227"/>
      <c r="BC33" s="229"/>
      <c r="BD33" s="104"/>
      <c r="BE33" s="104"/>
      <c r="BF33" s="104"/>
      <c r="BG33" s="104"/>
      <c r="BH33" s="230"/>
      <c r="BI33" s="104"/>
      <c r="BJ33" s="237"/>
      <c r="BK33" s="104"/>
    </row>
    <row r="34" ht="12.75" customHeight="1">
      <c r="A34" s="217"/>
      <c r="B34" s="217"/>
      <c r="C34" s="225" t="s">
        <v>213</v>
      </c>
      <c r="D34" s="226">
        <f t="shared" ref="D34:T34" si="7">D36+D38+D42</f>
        <v>0</v>
      </c>
      <c r="E34" s="226">
        <f t="shared" si="7"/>
        <v>0</v>
      </c>
      <c r="F34" s="226">
        <f t="shared" si="7"/>
        <v>0</v>
      </c>
      <c r="G34" s="226">
        <f t="shared" si="7"/>
        <v>0</v>
      </c>
      <c r="H34" s="226">
        <f t="shared" si="7"/>
        <v>0</v>
      </c>
      <c r="I34" s="226">
        <f t="shared" si="7"/>
        <v>0</v>
      </c>
      <c r="J34" s="226">
        <f t="shared" si="7"/>
        <v>0</v>
      </c>
      <c r="K34" s="226">
        <f t="shared" si="7"/>
        <v>0</v>
      </c>
      <c r="L34" s="226">
        <f t="shared" si="7"/>
        <v>0</v>
      </c>
      <c r="M34" s="226">
        <f t="shared" si="7"/>
        <v>0</v>
      </c>
      <c r="N34" s="226">
        <f t="shared" si="7"/>
        <v>0</v>
      </c>
      <c r="O34" s="226">
        <f t="shared" si="7"/>
        <v>0</v>
      </c>
      <c r="P34" s="226">
        <f t="shared" si="7"/>
        <v>0</v>
      </c>
      <c r="Q34" s="226">
        <f t="shared" si="7"/>
        <v>0</v>
      </c>
      <c r="R34" s="226">
        <f t="shared" si="7"/>
        <v>0</v>
      </c>
      <c r="S34" s="226">
        <f t="shared" si="7"/>
        <v>0</v>
      </c>
      <c r="T34" s="265">
        <f t="shared" si="7"/>
        <v>0</v>
      </c>
      <c r="U34" s="227"/>
      <c r="V34" s="227"/>
      <c r="W34" s="226">
        <f t="shared" ref="W34:AT34" si="8">W36+W38+W42</f>
        <v>0</v>
      </c>
      <c r="X34" s="226">
        <f t="shared" si="8"/>
        <v>0</v>
      </c>
      <c r="Y34" s="226">
        <f t="shared" si="8"/>
        <v>0</v>
      </c>
      <c r="Z34" s="226">
        <f t="shared" si="8"/>
        <v>0</v>
      </c>
      <c r="AA34" s="226">
        <f t="shared" si="8"/>
        <v>0</v>
      </c>
      <c r="AB34" s="226">
        <f t="shared" si="8"/>
        <v>0</v>
      </c>
      <c r="AC34" s="226">
        <f t="shared" si="8"/>
        <v>0</v>
      </c>
      <c r="AD34" s="226">
        <f t="shared" si="8"/>
        <v>0</v>
      </c>
      <c r="AE34" s="226">
        <f t="shared" si="8"/>
        <v>0</v>
      </c>
      <c r="AF34" s="226">
        <f t="shared" si="8"/>
        <v>0</v>
      </c>
      <c r="AG34" s="226">
        <f t="shared" si="8"/>
        <v>0</v>
      </c>
      <c r="AH34" s="226">
        <f t="shared" si="8"/>
        <v>0</v>
      </c>
      <c r="AI34" s="226">
        <f t="shared" si="8"/>
        <v>0</v>
      </c>
      <c r="AJ34" s="226">
        <f t="shared" si="8"/>
        <v>0</v>
      </c>
      <c r="AK34" s="226">
        <f t="shared" si="8"/>
        <v>0</v>
      </c>
      <c r="AL34" s="265">
        <f t="shared" si="8"/>
        <v>0</v>
      </c>
      <c r="AM34" s="265">
        <f t="shared" si="8"/>
        <v>0</v>
      </c>
      <c r="AN34" s="265">
        <f t="shared" si="8"/>
        <v>0</v>
      </c>
      <c r="AO34" s="265">
        <f t="shared" si="8"/>
        <v>0</v>
      </c>
      <c r="AP34" s="265">
        <f t="shared" si="8"/>
        <v>0</v>
      </c>
      <c r="AQ34" s="265">
        <f t="shared" si="8"/>
        <v>0</v>
      </c>
      <c r="AR34" s="285">
        <f t="shared" si="8"/>
        <v>0</v>
      </c>
      <c r="AS34" s="285">
        <f t="shared" si="8"/>
        <v>0</v>
      </c>
      <c r="AT34" s="228">
        <f t="shared" si="8"/>
        <v>0</v>
      </c>
      <c r="AU34" s="227"/>
      <c r="AV34" s="227"/>
      <c r="AW34" s="227"/>
      <c r="AX34" s="227"/>
      <c r="AY34" s="227"/>
      <c r="AZ34" s="227"/>
      <c r="BA34" s="227"/>
      <c r="BB34" s="227"/>
      <c r="BC34" s="229"/>
      <c r="BD34" s="104"/>
      <c r="BE34" s="104"/>
      <c r="BF34" s="104"/>
      <c r="BG34" s="104"/>
      <c r="BH34" s="230"/>
      <c r="BI34" s="104"/>
      <c r="BJ34" s="216"/>
      <c r="BK34" s="104"/>
    </row>
    <row r="35" ht="19.5" customHeight="1">
      <c r="A35" s="217" t="str">
        <f>'[1]ТЕХНОЛОГИИЯ МАШИНОСТРОЕНИЯ'!A18</f>
        <v>#REF!</v>
      </c>
      <c r="B35" s="217" t="s">
        <v>67</v>
      </c>
      <c r="C35" s="218" t="s">
        <v>212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64"/>
      <c r="U35" s="227"/>
      <c r="V35" s="227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64"/>
      <c r="AM35" s="264"/>
      <c r="AN35" s="264"/>
      <c r="AO35" s="264"/>
      <c r="AP35" s="264"/>
      <c r="AQ35" s="264"/>
      <c r="AR35" s="284"/>
      <c r="AS35" s="284"/>
      <c r="AT35" s="220"/>
      <c r="AU35" s="227"/>
      <c r="AV35" s="227"/>
      <c r="AW35" s="227"/>
      <c r="AX35" s="227"/>
      <c r="AY35" s="227"/>
      <c r="AZ35" s="227"/>
      <c r="BA35" s="227"/>
      <c r="BB35" s="227"/>
      <c r="BC35" s="229"/>
      <c r="BD35" s="104"/>
      <c r="BE35" s="104"/>
      <c r="BF35" s="104"/>
      <c r="BG35" s="104"/>
      <c r="BH35" s="104"/>
      <c r="BI35" s="104"/>
      <c r="BJ35" s="223"/>
      <c r="BK35" s="104"/>
    </row>
    <row r="36" ht="12.75" customHeight="1">
      <c r="A36" s="232"/>
      <c r="B36" s="232"/>
      <c r="C36" s="225" t="s">
        <v>213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65"/>
      <c r="U36" s="227"/>
      <c r="V36" s="227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65"/>
      <c r="AM36" s="265"/>
      <c r="AN36" s="265"/>
      <c r="AO36" s="265"/>
      <c r="AP36" s="265"/>
      <c r="AQ36" s="265"/>
      <c r="AR36" s="285"/>
      <c r="AS36" s="285"/>
      <c r="AT36" s="228"/>
      <c r="AU36" s="227"/>
      <c r="AV36" s="227"/>
      <c r="AW36" s="227"/>
      <c r="AX36" s="227"/>
      <c r="AY36" s="227"/>
      <c r="AZ36" s="227"/>
      <c r="BA36" s="227"/>
      <c r="BB36" s="227"/>
      <c r="BC36" s="229"/>
      <c r="BD36" s="104"/>
      <c r="BE36" s="104"/>
      <c r="BF36" s="104"/>
      <c r="BG36" s="104"/>
      <c r="BH36" s="230"/>
      <c r="BI36" s="104"/>
      <c r="BJ36" s="216"/>
      <c r="BK36" s="104"/>
    </row>
    <row r="37" ht="21.75" customHeight="1">
      <c r="A37" s="217" t="str">
        <f t="shared" ref="A37:B37" si="9">'[1]ТЕХНОЛОГИИЯ МАШИНОСТРОЕНИЯ'!A19</f>
        <v>#REF!</v>
      </c>
      <c r="B37" s="217" t="str">
        <f t="shared" si="9"/>
        <v>#REF!</v>
      </c>
      <c r="C37" s="218" t="s">
        <v>212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64"/>
      <c r="U37" s="221"/>
      <c r="V37" s="221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64"/>
      <c r="AM37" s="264"/>
      <c r="AN37" s="264"/>
      <c r="AO37" s="264"/>
      <c r="AP37" s="264"/>
      <c r="AQ37" s="264"/>
      <c r="AR37" s="284"/>
      <c r="AS37" s="284"/>
      <c r="AT37" s="220"/>
      <c r="AU37" s="227"/>
      <c r="AV37" s="227"/>
      <c r="AW37" s="227"/>
      <c r="AX37" s="227"/>
      <c r="AY37" s="227"/>
      <c r="AZ37" s="227"/>
      <c r="BA37" s="227"/>
      <c r="BB37" s="227"/>
      <c r="BC37" s="229"/>
      <c r="BD37" s="104"/>
      <c r="BE37" s="104"/>
      <c r="BF37" s="104"/>
      <c r="BG37" s="104"/>
      <c r="BH37" s="104"/>
      <c r="BI37" s="104"/>
      <c r="BJ37" s="223"/>
      <c r="BK37" s="104"/>
    </row>
    <row r="38" ht="12.75" customHeight="1">
      <c r="A38" s="232"/>
      <c r="B38" s="232"/>
      <c r="C38" s="225" t="s">
        <v>213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65"/>
      <c r="U38" s="227"/>
      <c r="V38" s="227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65"/>
      <c r="AM38" s="265"/>
      <c r="AN38" s="265"/>
      <c r="AO38" s="265"/>
      <c r="AP38" s="265"/>
      <c r="AQ38" s="265"/>
      <c r="AR38" s="285"/>
      <c r="AS38" s="285"/>
      <c r="AT38" s="228"/>
      <c r="AU38" s="227"/>
      <c r="AV38" s="227"/>
      <c r="AW38" s="227"/>
      <c r="AX38" s="227"/>
      <c r="AY38" s="227"/>
      <c r="AZ38" s="227"/>
      <c r="BA38" s="227"/>
      <c r="BB38" s="227"/>
      <c r="BC38" s="229"/>
      <c r="BD38" s="104"/>
      <c r="BE38" s="104"/>
      <c r="BF38" s="104"/>
      <c r="BG38" s="104"/>
      <c r="BH38" s="230"/>
      <c r="BI38" s="104"/>
      <c r="BJ38" s="216"/>
      <c r="BK38" s="104"/>
    </row>
    <row r="39" ht="12.75" customHeight="1">
      <c r="A39" s="217" t="str">
        <f t="shared" ref="A39:B39" si="10">'[1]ТЕХНОЛОГИИЯ МАШИНОСТРОЕНИЯ'!A20</f>
        <v>#REF!</v>
      </c>
      <c r="B39" s="217" t="str">
        <f t="shared" si="10"/>
        <v>#REF!</v>
      </c>
      <c r="C39" s="218" t="s">
        <v>212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64"/>
      <c r="U39" s="227"/>
      <c r="V39" s="227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64"/>
      <c r="AM39" s="264"/>
      <c r="AN39" s="264"/>
      <c r="AO39" s="264"/>
      <c r="AP39" s="264"/>
      <c r="AQ39" s="264"/>
      <c r="AR39" s="284"/>
      <c r="AS39" s="284"/>
      <c r="AT39" s="220"/>
      <c r="AU39" s="227"/>
      <c r="AV39" s="227"/>
      <c r="AW39" s="227"/>
      <c r="AX39" s="227"/>
      <c r="AY39" s="227"/>
      <c r="AZ39" s="227"/>
      <c r="BA39" s="227"/>
      <c r="BB39" s="227"/>
      <c r="BC39" s="229"/>
      <c r="BD39" s="104"/>
      <c r="BE39" s="104"/>
      <c r="BF39" s="104"/>
      <c r="BG39" s="104"/>
      <c r="BH39" s="104"/>
      <c r="BI39" s="104"/>
      <c r="BJ39" s="223"/>
      <c r="BK39" s="104"/>
    </row>
    <row r="40" ht="12.75" customHeight="1">
      <c r="A40" s="217"/>
      <c r="B40" s="217"/>
      <c r="C40" s="225" t="s">
        <v>213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64"/>
      <c r="U40" s="227"/>
      <c r="V40" s="227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64"/>
      <c r="AM40" s="264"/>
      <c r="AN40" s="264"/>
      <c r="AO40" s="264"/>
      <c r="AP40" s="264"/>
      <c r="AQ40" s="264"/>
      <c r="AR40" s="284"/>
      <c r="AS40" s="284"/>
      <c r="AT40" s="220"/>
      <c r="AU40" s="227"/>
      <c r="AV40" s="227"/>
      <c r="AW40" s="227"/>
      <c r="AX40" s="227"/>
      <c r="AY40" s="227"/>
      <c r="AZ40" s="227"/>
      <c r="BA40" s="227"/>
      <c r="BB40" s="227"/>
      <c r="BC40" s="229"/>
      <c r="BD40" s="104"/>
      <c r="BE40" s="104"/>
      <c r="BF40" s="104"/>
      <c r="BG40" s="104"/>
      <c r="BH40" s="104"/>
      <c r="BI40" s="104"/>
      <c r="BJ40" s="223"/>
      <c r="BK40" s="104"/>
    </row>
    <row r="41" ht="12.75" customHeight="1">
      <c r="A41" s="217" t="s">
        <v>74</v>
      </c>
      <c r="B41" s="217" t="s">
        <v>230</v>
      </c>
      <c r="C41" s="218" t="s">
        <v>212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64"/>
      <c r="U41" s="227"/>
      <c r="V41" s="227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64"/>
      <c r="AM41" s="264"/>
      <c r="AN41" s="264"/>
      <c r="AO41" s="264"/>
      <c r="AP41" s="264"/>
      <c r="AQ41" s="264"/>
      <c r="AR41" s="284"/>
      <c r="AS41" s="284"/>
      <c r="AT41" s="220"/>
      <c r="AU41" s="227"/>
      <c r="AV41" s="227"/>
      <c r="AW41" s="227"/>
      <c r="AX41" s="227"/>
      <c r="AY41" s="227"/>
      <c r="AZ41" s="227"/>
      <c r="BA41" s="227"/>
      <c r="BB41" s="227"/>
      <c r="BC41" s="229"/>
      <c r="BD41" s="104"/>
      <c r="BE41" s="104"/>
      <c r="BF41" s="104"/>
      <c r="BG41" s="104"/>
      <c r="BH41" s="104"/>
      <c r="BI41" s="104"/>
      <c r="BJ41" s="223"/>
      <c r="BK41" s="104"/>
    </row>
    <row r="42" ht="12.75" customHeight="1">
      <c r="A42" s="232"/>
      <c r="B42" s="232"/>
      <c r="C42" s="225" t="s">
        <v>213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65"/>
      <c r="U42" s="227"/>
      <c r="V42" s="227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65"/>
      <c r="AM42" s="265"/>
      <c r="AN42" s="265"/>
      <c r="AO42" s="265"/>
      <c r="AP42" s="265"/>
      <c r="AQ42" s="265"/>
      <c r="AR42" s="285"/>
      <c r="AS42" s="284"/>
      <c r="AT42" s="228"/>
      <c r="AU42" s="227"/>
      <c r="AV42" s="227"/>
      <c r="AW42" s="227"/>
      <c r="AX42" s="227"/>
      <c r="AY42" s="227"/>
      <c r="AZ42" s="227"/>
      <c r="BA42" s="227"/>
      <c r="BB42" s="227"/>
      <c r="BC42" s="229"/>
      <c r="BD42" s="104"/>
      <c r="BE42" s="104"/>
      <c r="BF42" s="104"/>
      <c r="BG42" s="104"/>
      <c r="BH42" s="230"/>
      <c r="BI42" s="104"/>
      <c r="BJ42" s="216"/>
      <c r="BK42" s="104"/>
    </row>
    <row r="43" ht="33.75" customHeight="1">
      <c r="A43" s="234" t="str">
        <f t="shared" ref="A43:B43" si="11">'[1]ТЕХНОЛОГИИЯ МАШИНОСТРОЕНИЯ'!A21</f>
        <v>#REF!</v>
      </c>
      <c r="B43" s="234" t="str">
        <f t="shared" si="11"/>
        <v>#REF!</v>
      </c>
      <c r="C43" s="238" t="s">
        <v>212</v>
      </c>
      <c r="D43" s="238">
        <f t="shared" ref="D43:T43" si="12">D45+D47+D49+D51+D53</f>
        <v>7</v>
      </c>
      <c r="E43" s="238">
        <f t="shared" si="12"/>
        <v>7</v>
      </c>
      <c r="F43" s="238">
        <f t="shared" si="12"/>
        <v>7</v>
      </c>
      <c r="G43" s="238">
        <f t="shared" si="12"/>
        <v>7</v>
      </c>
      <c r="H43" s="238">
        <f t="shared" si="12"/>
        <v>7</v>
      </c>
      <c r="I43" s="238">
        <f t="shared" si="12"/>
        <v>7</v>
      </c>
      <c r="J43" s="238">
        <f t="shared" si="12"/>
        <v>6</v>
      </c>
      <c r="K43" s="238">
        <f t="shared" si="12"/>
        <v>6</v>
      </c>
      <c r="L43" s="238">
        <f t="shared" si="12"/>
        <v>6</v>
      </c>
      <c r="M43" s="238">
        <f t="shared" si="12"/>
        <v>6</v>
      </c>
      <c r="N43" s="238">
        <f t="shared" si="12"/>
        <v>6</v>
      </c>
      <c r="O43" s="238">
        <f t="shared" si="12"/>
        <v>6</v>
      </c>
      <c r="P43" s="238">
        <f t="shared" si="12"/>
        <v>6</v>
      </c>
      <c r="Q43" s="238">
        <f t="shared" si="12"/>
        <v>6</v>
      </c>
      <c r="R43" s="238">
        <f t="shared" si="12"/>
        <v>6</v>
      </c>
      <c r="S43" s="238">
        <f t="shared" si="12"/>
        <v>6</v>
      </c>
      <c r="T43" s="264">
        <f t="shared" si="12"/>
        <v>0</v>
      </c>
      <c r="U43" s="227"/>
      <c r="V43" s="227"/>
      <c r="W43" s="238">
        <f t="shared" ref="W43:AR43" si="13">W45+W47+W49+W51+W53</f>
        <v>4</v>
      </c>
      <c r="X43" s="238">
        <f t="shared" si="13"/>
        <v>4</v>
      </c>
      <c r="Y43" s="238">
        <f t="shared" si="13"/>
        <v>4</v>
      </c>
      <c r="Z43" s="238">
        <f t="shared" si="13"/>
        <v>4</v>
      </c>
      <c r="AA43" s="238">
        <f t="shared" si="13"/>
        <v>4</v>
      </c>
      <c r="AB43" s="238">
        <f t="shared" si="13"/>
        <v>4</v>
      </c>
      <c r="AC43" s="238">
        <f t="shared" si="13"/>
        <v>4</v>
      </c>
      <c r="AD43" s="238">
        <f t="shared" si="13"/>
        <v>5</v>
      </c>
      <c r="AE43" s="238">
        <f t="shared" si="13"/>
        <v>5</v>
      </c>
      <c r="AF43" s="238">
        <f t="shared" si="13"/>
        <v>5</v>
      </c>
      <c r="AG43" s="238">
        <f t="shared" si="13"/>
        <v>5</v>
      </c>
      <c r="AH43" s="238">
        <f t="shared" si="13"/>
        <v>5</v>
      </c>
      <c r="AI43" s="238">
        <f t="shared" si="13"/>
        <v>5</v>
      </c>
      <c r="AJ43" s="238">
        <f t="shared" si="13"/>
        <v>5</v>
      </c>
      <c r="AK43" s="238">
        <f t="shared" si="13"/>
        <v>5</v>
      </c>
      <c r="AL43" s="264">
        <f t="shared" si="13"/>
        <v>0</v>
      </c>
      <c r="AM43" s="264">
        <f t="shared" si="13"/>
        <v>0</v>
      </c>
      <c r="AN43" s="264">
        <f t="shared" si="13"/>
        <v>0</v>
      </c>
      <c r="AO43" s="264">
        <f t="shared" si="13"/>
        <v>0</v>
      </c>
      <c r="AP43" s="264">
        <f t="shared" si="13"/>
        <v>0</v>
      </c>
      <c r="AQ43" s="264">
        <f t="shared" si="13"/>
        <v>0</v>
      </c>
      <c r="AR43" s="284">
        <f t="shared" si="13"/>
        <v>0</v>
      </c>
      <c r="AS43" s="284">
        <f t="shared" ref="AS43:AT43" si="14">AS45+AS47+AS51+AS53</f>
        <v>0</v>
      </c>
      <c r="AT43" s="220">
        <f t="shared" si="14"/>
        <v>0</v>
      </c>
      <c r="AU43" s="227"/>
      <c r="AV43" s="227"/>
      <c r="AW43" s="227"/>
      <c r="AX43" s="227"/>
      <c r="AY43" s="227"/>
      <c r="AZ43" s="227"/>
      <c r="BA43" s="227"/>
      <c r="BB43" s="227"/>
      <c r="BC43" s="229"/>
      <c r="BD43" s="104"/>
      <c r="BE43" s="104"/>
      <c r="BF43" s="104"/>
      <c r="BG43" s="104"/>
      <c r="BH43" s="104"/>
      <c r="BI43" s="104"/>
      <c r="BJ43" s="223"/>
      <c r="BK43" s="104"/>
    </row>
    <row r="44" ht="12.75" customHeight="1">
      <c r="A44" s="232"/>
      <c r="B44" s="232"/>
      <c r="C44" s="225" t="s">
        <v>213</v>
      </c>
      <c r="D44" s="226">
        <f t="shared" ref="D44:T44" si="15">D46+D48+D50+D52+D54</f>
        <v>0</v>
      </c>
      <c r="E44" s="226">
        <f t="shared" si="15"/>
        <v>0</v>
      </c>
      <c r="F44" s="226">
        <f t="shared" si="15"/>
        <v>0</v>
      </c>
      <c r="G44" s="226">
        <f t="shared" si="15"/>
        <v>0</v>
      </c>
      <c r="H44" s="226">
        <f t="shared" si="15"/>
        <v>0</v>
      </c>
      <c r="I44" s="226">
        <f t="shared" si="15"/>
        <v>0</v>
      </c>
      <c r="J44" s="226">
        <f t="shared" si="15"/>
        <v>0</v>
      </c>
      <c r="K44" s="226">
        <f t="shared" si="15"/>
        <v>0</v>
      </c>
      <c r="L44" s="226">
        <f t="shared" si="15"/>
        <v>0</v>
      </c>
      <c r="M44" s="226">
        <f t="shared" si="15"/>
        <v>0</v>
      </c>
      <c r="N44" s="226">
        <f t="shared" si="15"/>
        <v>0</v>
      </c>
      <c r="O44" s="226">
        <f t="shared" si="15"/>
        <v>0</v>
      </c>
      <c r="P44" s="226">
        <f t="shared" si="15"/>
        <v>0</v>
      </c>
      <c r="Q44" s="226">
        <f t="shared" si="15"/>
        <v>0</v>
      </c>
      <c r="R44" s="226">
        <f t="shared" si="15"/>
        <v>0</v>
      </c>
      <c r="S44" s="226">
        <f t="shared" si="15"/>
        <v>0</v>
      </c>
      <c r="T44" s="265">
        <f t="shared" si="15"/>
        <v>0</v>
      </c>
      <c r="U44" s="227"/>
      <c r="V44" s="227"/>
      <c r="W44" s="226">
        <f t="shared" ref="W44:AT44" si="16">W46+W48+W50+W52+W54</f>
        <v>0</v>
      </c>
      <c r="X44" s="226">
        <f t="shared" si="16"/>
        <v>0</v>
      </c>
      <c r="Y44" s="226">
        <f t="shared" si="16"/>
        <v>0</v>
      </c>
      <c r="Z44" s="226">
        <f t="shared" si="16"/>
        <v>0</v>
      </c>
      <c r="AA44" s="226">
        <f t="shared" si="16"/>
        <v>0</v>
      </c>
      <c r="AB44" s="226">
        <f t="shared" si="16"/>
        <v>0</v>
      </c>
      <c r="AC44" s="226">
        <f t="shared" si="16"/>
        <v>0</v>
      </c>
      <c r="AD44" s="226">
        <f t="shared" si="16"/>
        <v>0</v>
      </c>
      <c r="AE44" s="226">
        <f t="shared" si="16"/>
        <v>0</v>
      </c>
      <c r="AF44" s="226">
        <f t="shared" si="16"/>
        <v>0</v>
      </c>
      <c r="AG44" s="226">
        <f t="shared" si="16"/>
        <v>0</v>
      </c>
      <c r="AH44" s="226">
        <f t="shared" si="16"/>
        <v>0</v>
      </c>
      <c r="AI44" s="226">
        <f t="shared" si="16"/>
        <v>0</v>
      </c>
      <c r="AJ44" s="226">
        <f t="shared" si="16"/>
        <v>0</v>
      </c>
      <c r="AK44" s="226">
        <f t="shared" si="16"/>
        <v>0</v>
      </c>
      <c r="AL44" s="265">
        <f t="shared" si="16"/>
        <v>0</v>
      </c>
      <c r="AM44" s="265">
        <f t="shared" si="16"/>
        <v>0</v>
      </c>
      <c r="AN44" s="265">
        <f t="shared" si="16"/>
        <v>0</v>
      </c>
      <c r="AO44" s="265">
        <f t="shared" si="16"/>
        <v>0</v>
      </c>
      <c r="AP44" s="265">
        <f t="shared" si="16"/>
        <v>0</v>
      </c>
      <c r="AQ44" s="265">
        <f t="shared" si="16"/>
        <v>0</v>
      </c>
      <c r="AR44" s="285">
        <f t="shared" si="16"/>
        <v>0</v>
      </c>
      <c r="AS44" s="285">
        <f t="shared" si="16"/>
        <v>0</v>
      </c>
      <c r="AT44" s="228">
        <f t="shared" si="16"/>
        <v>0</v>
      </c>
      <c r="AU44" s="227"/>
      <c r="AV44" s="227"/>
      <c r="AW44" s="227"/>
      <c r="AX44" s="227"/>
      <c r="AY44" s="227"/>
      <c r="AZ44" s="227"/>
      <c r="BA44" s="227"/>
      <c r="BB44" s="227"/>
      <c r="BC44" s="229"/>
      <c r="BD44" s="104"/>
      <c r="BE44" s="104"/>
      <c r="BF44" s="104"/>
      <c r="BG44" s="104"/>
      <c r="BH44" s="230"/>
      <c r="BI44" s="104"/>
      <c r="BJ44" s="104"/>
      <c r="BK44" s="104"/>
    </row>
    <row r="45" ht="21.75" customHeight="1">
      <c r="A45" s="217" t="str">
        <f t="shared" ref="A45:B45" si="17">'[1]ТЕХНОЛОГИИЯ МАШИНОСТРОЕНИЯ'!A22</f>
        <v>#REF!</v>
      </c>
      <c r="B45" s="217" t="str">
        <f t="shared" si="17"/>
        <v>#REF!</v>
      </c>
      <c r="C45" s="218" t="s">
        <v>212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64"/>
      <c r="U45" s="221"/>
      <c r="V45" s="221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64"/>
      <c r="AM45" s="264"/>
      <c r="AN45" s="264"/>
      <c r="AO45" s="264"/>
      <c r="AP45" s="264"/>
      <c r="AQ45" s="264"/>
      <c r="AR45" s="284"/>
      <c r="AS45" s="284"/>
      <c r="AT45" s="220"/>
      <c r="AU45" s="221"/>
      <c r="AV45" s="221"/>
      <c r="AW45" s="221"/>
      <c r="AX45" s="221"/>
      <c r="AY45" s="221"/>
      <c r="AZ45" s="221"/>
      <c r="BA45" s="221"/>
      <c r="BB45" s="221"/>
      <c r="BC45" s="222"/>
      <c r="BD45" s="104"/>
      <c r="BE45" s="104"/>
      <c r="BF45" s="104"/>
      <c r="BG45" s="104"/>
      <c r="BH45" s="104"/>
      <c r="BI45" s="104"/>
      <c r="BJ45" s="223"/>
      <c r="BK45" s="104"/>
    </row>
    <row r="46" ht="12.75" customHeight="1">
      <c r="A46" s="105"/>
      <c r="B46" s="232"/>
      <c r="C46" s="225" t="s">
        <v>213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64"/>
      <c r="U46" s="227"/>
      <c r="V46" s="227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65"/>
      <c r="AM46" s="265"/>
      <c r="AN46" s="265"/>
      <c r="AO46" s="265"/>
      <c r="AP46" s="265"/>
      <c r="AQ46" s="265"/>
      <c r="AR46" s="285"/>
      <c r="AS46" s="284"/>
      <c r="AT46" s="228"/>
      <c r="AU46" s="227"/>
      <c r="AV46" s="227"/>
      <c r="AW46" s="227"/>
      <c r="AX46" s="227"/>
      <c r="AY46" s="227"/>
      <c r="AZ46" s="227"/>
      <c r="BA46" s="227"/>
      <c r="BB46" s="227"/>
      <c r="BC46" s="229"/>
      <c r="BD46" s="104"/>
      <c r="BE46" s="104"/>
      <c r="BF46" s="104"/>
      <c r="BG46" s="104"/>
      <c r="BH46" s="230"/>
      <c r="BI46" s="104"/>
      <c r="BJ46" s="216"/>
      <c r="BK46" s="104"/>
    </row>
    <row r="47" ht="12.75" customHeight="1">
      <c r="A47" s="217" t="str">
        <f t="shared" ref="A47:B47" si="18">'[1]ТЕХНОЛОГИИЯ МАШИНОСТРОЕНИЯ'!A23</f>
        <v>#REF!</v>
      </c>
      <c r="B47" s="217" t="str">
        <f t="shared" si="18"/>
        <v>#REF!</v>
      </c>
      <c r="C47" s="218" t="s">
        <v>212</v>
      </c>
      <c r="D47" s="219">
        <v>3.0</v>
      </c>
      <c r="E47" s="219">
        <v>3.0</v>
      </c>
      <c r="F47" s="219">
        <v>3.0</v>
      </c>
      <c r="G47" s="219">
        <v>3.0</v>
      </c>
      <c r="H47" s="219">
        <v>3.0</v>
      </c>
      <c r="I47" s="219">
        <v>3.0</v>
      </c>
      <c r="J47" s="219">
        <v>3.0</v>
      </c>
      <c r="K47" s="219">
        <v>3.0</v>
      </c>
      <c r="L47" s="219">
        <v>3.0</v>
      </c>
      <c r="M47" s="219">
        <v>3.0</v>
      </c>
      <c r="N47" s="219">
        <v>3.0</v>
      </c>
      <c r="O47" s="219">
        <v>3.0</v>
      </c>
      <c r="P47" s="219">
        <v>3.0</v>
      </c>
      <c r="Q47" s="219">
        <v>3.0</v>
      </c>
      <c r="R47" s="219">
        <v>3.0</v>
      </c>
      <c r="S47" s="219">
        <v>3.0</v>
      </c>
      <c r="T47" s="264"/>
      <c r="U47" s="221"/>
      <c r="V47" s="221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64"/>
      <c r="AM47" s="264"/>
      <c r="AN47" s="264"/>
      <c r="AO47" s="264"/>
      <c r="AP47" s="264"/>
      <c r="AQ47" s="264"/>
      <c r="AR47" s="284"/>
      <c r="AS47" s="284"/>
      <c r="AT47" s="220"/>
      <c r="AU47" s="221"/>
      <c r="AV47" s="221"/>
      <c r="AW47" s="221"/>
      <c r="AX47" s="221"/>
      <c r="AY47" s="221"/>
      <c r="AZ47" s="221"/>
      <c r="BA47" s="221"/>
      <c r="BB47" s="221"/>
      <c r="BC47" s="222"/>
      <c r="BD47" s="104"/>
      <c r="BE47" s="104"/>
      <c r="BF47" s="104"/>
      <c r="BG47" s="104"/>
      <c r="BH47" s="104"/>
      <c r="BI47" s="104"/>
      <c r="BJ47" s="223"/>
      <c r="BK47" s="104"/>
    </row>
    <row r="48" ht="12.75" customHeight="1">
      <c r="A48" s="105"/>
      <c r="B48" s="232"/>
      <c r="C48" s="225" t="s">
        <v>213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65"/>
      <c r="U48" s="227"/>
      <c r="V48" s="227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65"/>
      <c r="AM48" s="265"/>
      <c r="AN48" s="265"/>
      <c r="AO48" s="265"/>
      <c r="AP48" s="265"/>
      <c r="AQ48" s="265"/>
      <c r="AR48" s="285"/>
      <c r="AS48" s="284"/>
      <c r="AT48" s="228"/>
      <c r="AU48" s="227"/>
      <c r="AV48" s="227"/>
      <c r="AW48" s="227"/>
      <c r="AX48" s="227"/>
      <c r="AY48" s="227"/>
      <c r="AZ48" s="227"/>
      <c r="BA48" s="227"/>
      <c r="BB48" s="227"/>
      <c r="BC48" s="229"/>
      <c r="BD48" s="104"/>
      <c r="BE48" s="104"/>
      <c r="BF48" s="104"/>
      <c r="BG48" s="104"/>
      <c r="BH48" s="230"/>
      <c r="BI48" s="104"/>
      <c r="BJ48" s="223"/>
      <c r="BK48" s="104"/>
    </row>
    <row r="49" ht="12.75" customHeight="1">
      <c r="A49" s="105" t="s">
        <v>83</v>
      </c>
      <c r="B49" s="217" t="s">
        <v>84</v>
      </c>
      <c r="C49" s="218" t="s">
        <v>212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65"/>
      <c r="U49" s="227"/>
      <c r="V49" s="227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65"/>
      <c r="AM49" s="265"/>
      <c r="AN49" s="265"/>
      <c r="AO49" s="265"/>
      <c r="AP49" s="265"/>
      <c r="AQ49" s="265"/>
      <c r="AR49" s="285"/>
      <c r="AS49" s="284"/>
      <c r="AT49" s="228"/>
      <c r="AU49" s="227"/>
      <c r="AV49" s="227"/>
      <c r="AW49" s="227"/>
      <c r="AX49" s="227"/>
      <c r="AY49" s="227"/>
      <c r="AZ49" s="227"/>
      <c r="BA49" s="227"/>
      <c r="BB49" s="227"/>
      <c r="BC49" s="229"/>
      <c r="BD49" s="104"/>
      <c r="BE49" s="104"/>
      <c r="BF49" s="104"/>
      <c r="BG49" s="104"/>
      <c r="BH49" s="230"/>
      <c r="BI49" s="104"/>
      <c r="BJ49" s="223"/>
      <c r="BK49" s="104"/>
    </row>
    <row r="50" ht="12.75" customHeight="1">
      <c r="A50" s="105"/>
      <c r="B50" s="232"/>
      <c r="C50" s="225" t="s">
        <v>213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65"/>
      <c r="U50" s="227"/>
      <c r="V50" s="227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65"/>
      <c r="AM50" s="265"/>
      <c r="AN50" s="265"/>
      <c r="AO50" s="265"/>
      <c r="AP50" s="265"/>
      <c r="AQ50" s="265"/>
      <c r="AR50" s="285"/>
      <c r="AS50" s="284"/>
      <c r="AT50" s="228"/>
      <c r="AU50" s="227"/>
      <c r="AV50" s="227"/>
      <c r="AW50" s="227"/>
      <c r="AX50" s="227"/>
      <c r="AY50" s="227"/>
      <c r="AZ50" s="227"/>
      <c r="BA50" s="227"/>
      <c r="BB50" s="227"/>
      <c r="BC50" s="229"/>
      <c r="BD50" s="104"/>
      <c r="BE50" s="104"/>
      <c r="BF50" s="104"/>
      <c r="BG50" s="104"/>
      <c r="BH50" s="230"/>
      <c r="BI50" s="104"/>
      <c r="BJ50" s="216"/>
      <c r="BK50" s="104"/>
    </row>
    <row r="51" ht="26.25" customHeight="1">
      <c r="A51" s="217" t="s">
        <v>85</v>
      </c>
      <c r="B51" s="217" t="s">
        <v>86</v>
      </c>
      <c r="C51" s="218" t="s">
        <v>212</v>
      </c>
      <c r="D51" s="219">
        <v>2.0</v>
      </c>
      <c r="E51" s="219">
        <v>2.0</v>
      </c>
      <c r="F51" s="219">
        <v>2.0</v>
      </c>
      <c r="G51" s="219">
        <v>2.0</v>
      </c>
      <c r="H51" s="219">
        <v>2.0</v>
      </c>
      <c r="I51" s="219">
        <v>2.0</v>
      </c>
      <c r="J51" s="219">
        <v>2.0</v>
      </c>
      <c r="K51" s="219">
        <v>2.0</v>
      </c>
      <c r="L51" s="219">
        <v>2.0</v>
      </c>
      <c r="M51" s="219">
        <v>2.0</v>
      </c>
      <c r="N51" s="219">
        <v>2.0</v>
      </c>
      <c r="O51" s="219">
        <v>2.0</v>
      </c>
      <c r="P51" s="219">
        <v>2.0</v>
      </c>
      <c r="Q51" s="219">
        <v>2.0</v>
      </c>
      <c r="R51" s="219">
        <v>2.0</v>
      </c>
      <c r="S51" s="219">
        <v>2.0</v>
      </c>
      <c r="T51" s="264"/>
      <c r="U51" s="227"/>
      <c r="V51" s="227"/>
      <c r="W51" s="219">
        <v>2.0</v>
      </c>
      <c r="X51" s="219">
        <v>2.0</v>
      </c>
      <c r="Y51" s="219">
        <v>2.0</v>
      </c>
      <c r="Z51" s="219">
        <v>2.0</v>
      </c>
      <c r="AA51" s="219">
        <v>2.0</v>
      </c>
      <c r="AB51" s="219">
        <v>2.0</v>
      </c>
      <c r="AC51" s="219">
        <v>2.0</v>
      </c>
      <c r="AD51" s="219">
        <v>2.0</v>
      </c>
      <c r="AE51" s="219">
        <v>2.0</v>
      </c>
      <c r="AF51" s="219">
        <v>2.0</v>
      </c>
      <c r="AG51" s="219">
        <v>2.0</v>
      </c>
      <c r="AH51" s="219">
        <v>3.0</v>
      </c>
      <c r="AI51" s="219">
        <v>3.0</v>
      </c>
      <c r="AJ51" s="219">
        <v>3.0</v>
      </c>
      <c r="AK51" s="219">
        <v>3.0</v>
      </c>
      <c r="AL51" s="264"/>
      <c r="AM51" s="264"/>
      <c r="AN51" s="264"/>
      <c r="AO51" s="264"/>
      <c r="AP51" s="264"/>
      <c r="AQ51" s="264"/>
      <c r="AR51" s="284"/>
      <c r="AS51" s="284"/>
      <c r="AT51" s="220"/>
      <c r="AU51" s="227"/>
      <c r="AV51" s="227"/>
      <c r="AW51" s="227"/>
      <c r="AX51" s="227"/>
      <c r="AY51" s="227"/>
      <c r="AZ51" s="227"/>
      <c r="BA51" s="227"/>
      <c r="BB51" s="227"/>
      <c r="BC51" s="229"/>
      <c r="BD51" s="104"/>
      <c r="BE51" s="104"/>
      <c r="BF51" s="104"/>
      <c r="BG51" s="104"/>
      <c r="BH51" s="104"/>
      <c r="BI51" s="104"/>
      <c r="BJ51" s="223"/>
      <c r="BK51" s="104"/>
    </row>
    <row r="52" ht="12.75" customHeight="1">
      <c r="A52" s="217"/>
      <c r="B52" s="217"/>
      <c r="C52" s="225" t="s">
        <v>213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64"/>
      <c r="U52" s="227"/>
      <c r="V52" s="227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64"/>
      <c r="AM52" s="264"/>
      <c r="AN52" s="264"/>
      <c r="AO52" s="264"/>
      <c r="AP52" s="264"/>
      <c r="AQ52" s="264"/>
      <c r="AR52" s="284"/>
      <c r="AS52" s="284"/>
      <c r="AT52" s="220"/>
      <c r="AU52" s="227"/>
      <c r="AV52" s="227"/>
      <c r="AW52" s="227"/>
      <c r="AX52" s="227"/>
      <c r="AY52" s="227"/>
      <c r="AZ52" s="227"/>
      <c r="BA52" s="227"/>
      <c r="BB52" s="227"/>
      <c r="BC52" s="229"/>
      <c r="BD52" s="104"/>
      <c r="BE52" s="104"/>
      <c r="BF52" s="104"/>
      <c r="BG52" s="104"/>
      <c r="BH52" s="230"/>
      <c r="BI52" s="104"/>
      <c r="BJ52" s="223"/>
      <c r="BK52" s="104"/>
    </row>
    <row r="53" ht="18.75" customHeight="1">
      <c r="A53" s="217" t="s">
        <v>87</v>
      </c>
      <c r="B53" s="217" t="str">
        <f>'[1]ТЕХНОЛОГИИЯ МАШИНОСТРОЕНИЯ'!B25</f>
        <v>#REF!</v>
      </c>
      <c r="C53" s="218" t="s">
        <v>212</v>
      </c>
      <c r="D53" s="219">
        <v>2.0</v>
      </c>
      <c r="E53" s="219">
        <v>2.0</v>
      </c>
      <c r="F53" s="219">
        <v>2.0</v>
      </c>
      <c r="G53" s="219">
        <v>2.0</v>
      </c>
      <c r="H53" s="219">
        <v>2.0</v>
      </c>
      <c r="I53" s="219">
        <v>2.0</v>
      </c>
      <c r="J53" s="219">
        <v>1.0</v>
      </c>
      <c r="K53" s="219">
        <v>1.0</v>
      </c>
      <c r="L53" s="219">
        <v>1.0</v>
      </c>
      <c r="M53" s="219">
        <v>1.0</v>
      </c>
      <c r="N53" s="219">
        <v>1.0</v>
      </c>
      <c r="O53" s="219">
        <v>1.0</v>
      </c>
      <c r="P53" s="219">
        <v>1.0</v>
      </c>
      <c r="Q53" s="219">
        <v>1.0</v>
      </c>
      <c r="R53" s="219">
        <v>1.0</v>
      </c>
      <c r="S53" s="219">
        <v>1.0</v>
      </c>
      <c r="T53" s="264"/>
      <c r="U53" s="227"/>
      <c r="V53" s="227"/>
      <c r="W53" s="219">
        <v>2.0</v>
      </c>
      <c r="X53" s="219">
        <v>2.0</v>
      </c>
      <c r="Y53" s="219">
        <v>2.0</v>
      </c>
      <c r="Z53" s="219">
        <v>2.0</v>
      </c>
      <c r="AA53" s="219">
        <v>2.0</v>
      </c>
      <c r="AB53" s="219">
        <v>2.0</v>
      </c>
      <c r="AC53" s="219">
        <v>2.0</v>
      </c>
      <c r="AD53" s="219">
        <v>3.0</v>
      </c>
      <c r="AE53" s="219">
        <v>3.0</v>
      </c>
      <c r="AF53" s="219">
        <v>3.0</v>
      </c>
      <c r="AG53" s="219">
        <v>3.0</v>
      </c>
      <c r="AH53" s="219">
        <v>2.0</v>
      </c>
      <c r="AI53" s="219">
        <v>2.0</v>
      </c>
      <c r="AJ53" s="219">
        <v>2.0</v>
      </c>
      <c r="AK53" s="219">
        <v>2.0</v>
      </c>
      <c r="AL53" s="264"/>
      <c r="AM53" s="264"/>
      <c r="AN53" s="264"/>
      <c r="AO53" s="264"/>
      <c r="AP53" s="264"/>
      <c r="AQ53" s="264"/>
      <c r="AR53" s="284"/>
      <c r="AS53" s="284"/>
      <c r="AT53" s="220"/>
      <c r="AU53" s="227"/>
      <c r="AV53" s="227"/>
      <c r="AW53" s="227"/>
      <c r="AX53" s="227"/>
      <c r="AY53" s="227"/>
      <c r="AZ53" s="227"/>
      <c r="BA53" s="227"/>
      <c r="BB53" s="227"/>
      <c r="BC53" s="229"/>
      <c r="BD53" s="104"/>
      <c r="BE53" s="104"/>
      <c r="BF53" s="104"/>
      <c r="BG53" s="104"/>
      <c r="BH53" s="230"/>
      <c r="BI53" s="104"/>
      <c r="BJ53" s="223"/>
      <c r="BK53" s="104"/>
    </row>
    <row r="54" ht="12.75" customHeight="1">
      <c r="A54" s="217"/>
      <c r="B54" s="217"/>
      <c r="C54" s="225" t="s">
        <v>213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64"/>
      <c r="U54" s="227"/>
      <c r="V54" s="227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64"/>
      <c r="AM54" s="264"/>
      <c r="AN54" s="264"/>
      <c r="AO54" s="264"/>
      <c r="AP54" s="264"/>
      <c r="AQ54" s="264"/>
      <c r="AR54" s="284"/>
      <c r="AS54" s="284"/>
      <c r="AT54" s="220"/>
      <c r="AU54" s="227"/>
      <c r="AV54" s="227"/>
      <c r="AW54" s="227"/>
      <c r="AX54" s="227"/>
      <c r="AY54" s="227"/>
      <c r="AZ54" s="227"/>
      <c r="BA54" s="227"/>
      <c r="BB54" s="227"/>
      <c r="BC54" s="229"/>
      <c r="BD54" s="104"/>
      <c r="BE54" s="104"/>
      <c r="BF54" s="104"/>
      <c r="BG54" s="104"/>
      <c r="BH54" s="230"/>
      <c r="BI54" s="104"/>
      <c r="BJ54" s="223"/>
      <c r="BK54" s="104"/>
    </row>
    <row r="55" ht="31.5" customHeight="1">
      <c r="A55" s="234" t="str">
        <f t="shared" ref="A55:B55" si="19">'[1]ТЕХНОЛОГИИЯ МАШИНОСТРОЕНИЯ'!A26</f>
        <v>#REF!</v>
      </c>
      <c r="B55" s="234" t="str">
        <f t="shared" si="19"/>
        <v>#REF!</v>
      </c>
      <c r="C55" s="238" t="s">
        <v>212</v>
      </c>
      <c r="D55" s="238">
        <f t="shared" ref="D55:T55" si="20">D57+D59</f>
        <v>8</v>
      </c>
      <c r="E55" s="238">
        <f t="shared" si="20"/>
        <v>8</v>
      </c>
      <c r="F55" s="238">
        <f t="shared" si="20"/>
        <v>9</v>
      </c>
      <c r="G55" s="238">
        <f t="shared" si="20"/>
        <v>9</v>
      </c>
      <c r="H55" s="238">
        <f t="shared" si="20"/>
        <v>9</v>
      </c>
      <c r="I55" s="238">
        <f t="shared" si="20"/>
        <v>9</v>
      </c>
      <c r="J55" s="238">
        <f t="shared" si="20"/>
        <v>9</v>
      </c>
      <c r="K55" s="238">
        <f t="shared" si="20"/>
        <v>9</v>
      </c>
      <c r="L55" s="238">
        <f t="shared" si="20"/>
        <v>9</v>
      </c>
      <c r="M55" s="238">
        <f t="shared" si="20"/>
        <v>9</v>
      </c>
      <c r="N55" s="238">
        <f t="shared" si="20"/>
        <v>9</v>
      </c>
      <c r="O55" s="238">
        <f t="shared" si="20"/>
        <v>9</v>
      </c>
      <c r="P55" s="238">
        <f t="shared" si="20"/>
        <v>9</v>
      </c>
      <c r="Q55" s="238">
        <f t="shared" si="20"/>
        <v>9</v>
      </c>
      <c r="R55" s="238">
        <f t="shared" si="20"/>
        <v>9</v>
      </c>
      <c r="S55" s="238">
        <f t="shared" si="20"/>
        <v>9</v>
      </c>
      <c r="T55" s="264">
        <f t="shared" si="20"/>
        <v>0</v>
      </c>
      <c r="U55" s="227"/>
      <c r="V55" s="227"/>
      <c r="W55" s="238">
        <f t="shared" ref="W55:AT55" si="21">W57+W59</f>
        <v>0</v>
      </c>
      <c r="X55" s="238">
        <f t="shared" si="21"/>
        <v>0</v>
      </c>
      <c r="Y55" s="238">
        <f t="shared" si="21"/>
        <v>0</v>
      </c>
      <c r="Z55" s="238">
        <f t="shared" si="21"/>
        <v>0</v>
      </c>
      <c r="AA55" s="238">
        <f t="shared" si="21"/>
        <v>0</v>
      </c>
      <c r="AB55" s="238">
        <f t="shared" si="21"/>
        <v>0</v>
      </c>
      <c r="AC55" s="238">
        <f t="shared" si="21"/>
        <v>0</v>
      </c>
      <c r="AD55" s="238">
        <f t="shared" si="21"/>
        <v>0</v>
      </c>
      <c r="AE55" s="238">
        <f t="shared" si="21"/>
        <v>0</v>
      </c>
      <c r="AF55" s="238">
        <f t="shared" si="21"/>
        <v>0</v>
      </c>
      <c r="AG55" s="238">
        <f t="shared" si="21"/>
        <v>0</v>
      </c>
      <c r="AH55" s="238">
        <f t="shared" si="21"/>
        <v>0</v>
      </c>
      <c r="AI55" s="238">
        <f t="shared" si="21"/>
        <v>0</v>
      </c>
      <c r="AJ55" s="238">
        <f t="shared" si="21"/>
        <v>0</v>
      </c>
      <c r="AK55" s="238">
        <f t="shared" si="21"/>
        <v>0</v>
      </c>
      <c r="AL55" s="264">
        <f t="shared" si="21"/>
        <v>0</v>
      </c>
      <c r="AM55" s="264">
        <f t="shared" si="21"/>
        <v>0</v>
      </c>
      <c r="AN55" s="264">
        <f t="shared" si="21"/>
        <v>0</v>
      </c>
      <c r="AO55" s="264">
        <f t="shared" si="21"/>
        <v>0</v>
      </c>
      <c r="AP55" s="264">
        <f t="shared" si="21"/>
        <v>0</v>
      </c>
      <c r="AQ55" s="264">
        <f t="shared" si="21"/>
        <v>0</v>
      </c>
      <c r="AR55" s="284">
        <f t="shared" si="21"/>
        <v>0</v>
      </c>
      <c r="AS55" s="284">
        <f t="shared" si="21"/>
        <v>0</v>
      </c>
      <c r="AT55" s="220">
        <f t="shared" si="21"/>
        <v>0</v>
      </c>
      <c r="AU55" s="227"/>
      <c r="AV55" s="227"/>
      <c r="AW55" s="227"/>
      <c r="AX55" s="227"/>
      <c r="AY55" s="227"/>
      <c r="AZ55" s="227"/>
      <c r="BA55" s="227"/>
      <c r="BB55" s="227"/>
      <c r="BC55" s="229"/>
      <c r="BD55" s="104"/>
      <c r="BE55" s="104"/>
      <c r="BF55" s="104"/>
      <c r="BG55" s="104"/>
      <c r="BH55" s="104"/>
      <c r="BI55" s="104"/>
      <c r="BJ55" s="223"/>
      <c r="BK55" s="104"/>
    </row>
    <row r="56" ht="12.75" customHeight="1">
      <c r="A56" s="217"/>
      <c r="B56" s="217"/>
      <c r="C56" s="225" t="s">
        <v>213</v>
      </c>
      <c r="D56" s="218">
        <f t="shared" ref="D56:T56" si="22">D58+D60</f>
        <v>0</v>
      </c>
      <c r="E56" s="218">
        <f t="shared" si="22"/>
        <v>0</v>
      </c>
      <c r="F56" s="218">
        <f t="shared" si="22"/>
        <v>0</v>
      </c>
      <c r="G56" s="218">
        <f t="shared" si="22"/>
        <v>0</v>
      </c>
      <c r="H56" s="218">
        <f t="shared" si="22"/>
        <v>0</v>
      </c>
      <c r="I56" s="218">
        <f t="shared" si="22"/>
        <v>0</v>
      </c>
      <c r="J56" s="218">
        <f t="shared" si="22"/>
        <v>0</v>
      </c>
      <c r="K56" s="218">
        <f t="shared" si="22"/>
        <v>0</v>
      </c>
      <c r="L56" s="218">
        <f t="shared" si="22"/>
        <v>0</v>
      </c>
      <c r="M56" s="218">
        <f t="shared" si="22"/>
        <v>0</v>
      </c>
      <c r="N56" s="218">
        <f t="shared" si="22"/>
        <v>0</v>
      </c>
      <c r="O56" s="218">
        <f t="shared" si="22"/>
        <v>0</v>
      </c>
      <c r="P56" s="218">
        <f t="shared" si="22"/>
        <v>0</v>
      </c>
      <c r="Q56" s="218">
        <f t="shared" si="22"/>
        <v>0</v>
      </c>
      <c r="R56" s="218">
        <f t="shared" si="22"/>
        <v>0</v>
      </c>
      <c r="S56" s="218">
        <f t="shared" si="22"/>
        <v>0</v>
      </c>
      <c r="T56" s="264">
        <f t="shared" si="22"/>
        <v>0</v>
      </c>
      <c r="U56" s="227"/>
      <c r="V56" s="227"/>
      <c r="W56" s="218">
        <f t="shared" ref="W56:AT56" si="23">W58+W60</f>
        <v>0</v>
      </c>
      <c r="X56" s="218">
        <f t="shared" si="23"/>
        <v>0</v>
      </c>
      <c r="Y56" s="218">
        <f t="shared" si="23"/>
        <v>0</v>
      </c>
      <c r="Z56" s="218">
        <f t="shared" si="23"/>
        <v>0</v>
      </c>
      <c r="AA56" s="218">
        <f t="shared" si="23"/>
        <v>0</v>
      </c>
      <c r="AB56" s="218">
        <f t="shared" si="23"/>
        <v>0</v>
      </c>
      <c r="AC56" s="218">
        <f t="shared" si="23"/>
        <v>0</v>
      </c>
      <c r="AD56" s="218">
        <f t="shared" si="23"/>
        <v>0</v>
      </c>
      <c r="AE56" s="218">
        <f t="shared" si="23"/>
        <v>0</v>
      </c>
      <c r="AF56" s="218">
        <f t="shared" si="23"/>
        <v>0</v>
      </c>
      <c r="AG56" s="218">
        <f t="shared" si="23"/>
        <v>0</v>
      </c>
      <c r="AH56" s="218">
        <f t="shared" si="23"/>
        <v>0</v>
      </c>
      <c r="AI56" s="218">
        <f t="shared" si="23"/>
        <v>0</v>
      </c>
      <c r="AJ56" s="218">
        <f t="shared" si="23"/>
        <v>0</v>
      </c>
      <c r="AK56" s="218">
        <f t="shared" si="23"/>
        <v>0</v>
      </c>
      <c r="AL56" s="264">
        <f t="shared" si="23"/>
        <v>0</v>
      </c>
      <c r="AM56" s="264">
        <f t="shared" si="23"/>
        <v>0</v>
      </c>
      <c r="AN56" s="264">
        <f t="shared" si="23"/>
        <v>0</v>
      </c>
      <c r="AO56" s="264">
        <f t="shared" si="23"/>
        <v>0</v>
      </c>
      <c r="AP56" s="264">
        <f t="shared" si="23"/>
        <v>0</v>
      </c>
      <c r="AQ56" s="264">
        <f t="shared" si="23"/>
        <v>0</v>
      </c>
      <c r="AR56" s="284">
        <f t="shared" si="23"/>
        <v>0</v>
      </c>
      <c r="AS56" s="284">
        <f t="shared" si="23"/>
        <v>0</v>
      </c>
      <c r="AT56" s="220">
        <f t="shared" si="23"/>
        <v>0</v>
      </c>
      <c r="AU56" s="227"/>
      <c r="AV56" s="227"/>
      <c r="AW56" s="227"/>
      <c r="AX56" s="227"/>
      <c r="AY56" s="227"/>
      <c r="AZ56" s="227"/>
      <c r="BA56" s="227"/>
      <c r="BB56" s="227"/>
      <c r="BC56" s="229"/>
      <c r="BD56" s="104"/>
      <c r="BE56" s="104"/>
      <c r="BF56" s="104"/>
      <c r="BG56" s="104"/>
      <c r="BH56" s="230"/>
      <c r="BI56" s="104"/>
      <c r="BJ56" s="223"/>
      <c r="BK56" s="104"/>
    </row>
    <row r="57" ht="12.75" customHeight="1">
      <c r="A57" s="217" t="str">
        <f>'[1]ТЕХНОЛОГИИЯ МАШИНОСТРОЕНИЯ'!A27</f>
        <v>#REF!</v>
      </c>
      <c r="B57" s="217" t="s">
        <v>67</v>
      </c>
      <c r="C57" s="218" t="s">
        <v>212</v>
      </c>
      <c r="D57" s="219">
        <v>5.0</v>
      </c>
      <c r="E57" s="219">
        <v>5.0</v>
      </c>
      <c r="F57" s="219">
        <v>6.0</v>
      </c>
      <c r="G57" s="219">
        <v>6.0</v>
      </c>
      <c r="H57" s="219">
        <v>6.0</v>
      </c>
      <c r="I57" s="219">
        <v>6.0</v>
      </c>
      <c r="J57" s="219">
        <v>6.0</v>
      </c>
      <c r="K57" s="219">
        <v>6.0</v>
      </c>
      <c r="L57" s="219">
        <v>6.0</v>
      </c>
      <c r="M57" s="219">
        <v>6.0</v>
      </c>
      <c r="N57" s="219">
        <v>6.0</v>
      </c>
      <c r="O57" s="219">
        <v>6.0</v>
      </c>
      <c r="P57" s="219">
        <v>6.0</v>
      </c>
      <c r="Q57" s="219">
        <v>6.0</v>
      </c>
      <c r="R57" s="219">
        <v>6.0</v>
      </c>
      <c r="S57" s="219">
        <v>6.0</v>
      </c>
      <c r="T57" s="264"/>
      <c r="U57" s="227"/>
      <c r="V57" s="227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64"/>
      <c r="AM57" s="264"/>
      <c r="AN57" s="264"/>
      <c r="AO57" s="264"/>
      <c r="AP57" s="264"/>
      <c r="AQ57" s="264"/>
      <c r="AR57" s="284"/>
      <c r="AS57" s="284"/>
      <c r="AT57" s="220"/>
      <c r="AU57" s="227"/>
      <c r="AV57" s="227"/>
      <c r="AW57" s="227"/>
      <c r="AX57" s="227"/>
      <c r="AY57" s="227"/>
      <c r="AZ57" s="227"/>
      <c r="BA57" s="227"/>
      <c r="BB57" s="227"/>
      <c r="BC57" s="229"/>
      <c r="BD57" s="104"/>
      <c r="BE57" s="104"/>
      <c r="BF57" s="104"/>
      <c r="BG57" s="104"/>
      <c r="BH57" s="104"/>
      <c r="BI57" s="104"/>
      <c r="BJ57" s="223"/>
      <c r="BK57" s="104"/>
    </row>
    <row r="58" ht="12.75" customHeight="1">
      <c r="A58" s="217"/>
      <c r="B58" s="217"/>
      <c r="C58" s="225" t="s">
        <v>213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65"/>
      <c r="U58" s="227"/>
      <c r="V58" s="227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65"/>
      <c r="AM58" s="265"/>
      <c r="AN58" s="265"/>
      <c r="AO58" s="265"/>
      <c r="AP58" s="265"/>
      <c r="AQ58" s="265"/>
      <c r="AR58" s="285"/>
      <c r="AS58" s="284"/>
      <c r="AT58" s="228"/>
      <c r="AU58" s="227"/>
      <c r="AV58" s="227"/>
      <c r="AW58" s="227"/>
      <c r="AX58" s="227"/>
      <c r="AY58" s="227"/>
      <c r="AZ58" s="227"/>
      <c r="BA58" s="227"/>
      <c r="BB58" s="227"/>
      <c r="BC58" s="229"/>
      <c r="BD58" s="104"/>
      <c r="BE58" s="104"/>
      <c r="BF58" s="104"/>
      <c r="BG58" s="104"/>
      <c r="BH58" s="230"/>
      <c r="BI58" s="104"/>
      <c r="BJ58" s="223"/>
      <c r="BK58" s="104"/>
    </row>
    <row r="59" ht="12.75" customHeight="1">
      <c r="A59" s="217" t="str">
        <f t="shared" ref="A59:B59" si="24">'[1]ТЕХНОЛОГИИЯ МАШИНОСТРОЕНИЯ'!A28</f>
        <v>#REF!</v>
      </c>
      <c r="B59" s="217" t="str">
        <f t="shared" si="24"/>
        <v>#REF!</v>
      </c>
      <c r="C59" s="218" t="s">
        <v>212</v>
      </c>
      <c r="D59" s="239">
        <v>3.0</v>
      </c>
      <c r="E59" s="239">
        <v>3.0</v>
      </c>
      <c r="F59" s="239">
        <v>3.0</v>
      </c>
      <c r="G59" s="239">
        <v>3.0</v>
      </c>
      <c r="H59" s="239">
        <v>3.0</v>
      </c>
      <c r="I59" s="239">
        <v>3.0</v>
      </c>
      <c r="J59" s="239">
        <v>3.0</v>
      </c>
      <c r="K59" s="239">
        <v>3.0</v>
      </c>
      <c r="L59" s="239">
        <v>3.0</v>
      </c>
      <c r="M59" s="239">
        <v>3.0</v>
      </c>
      <c r="N59" s="239">
        <v>3.0</v>
      </c>
      <c r="O59" s="239">
        <v>3.0</v>
      </c>
      <c r="P59" s="239">
        <v>3.0</v>
      </c>
      <c r="Q59" s="239">
        <v>3.0</v>
      </c>
      <c r="R59" s="239">
        <v>3.0</v>
      </c>
      <c r="S59" s="239">
        <v>3.0</v>
      </c>
      <c r="T59" s="265"/>
      <c r="U59" s="227"/>
      <c r="V59" s="227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65"/>
      <c r="AM59" s="265"/>
      <c r="AN59" s="265"/>
      <c r="AO59" s="265"/>
      <c r="AP59" s="265"/>
      <c r="AQ59" s="265"/>
      <c r="AR59" s="285"/>
      <c r="AS59" s="284"/>
      <c r="AT59" s="228"/>
      <c r="AU59" s="227"/>
      <c r="AV59" s="227"/>
      <c r="AW59" s="227"/>
      <c r="AX59" s="227"/>
      <c r="AY59" s="227"/>
      <c r="AZ59" s="227"/>
      <c r="BA59" s="227"/>
      <c r="BB59" s="227"/>
      <c r="BC59" s="229"/>
      <c r="BD59" s="104"/>
      <c r="BE59" s="104"/>
      <c r="BF59" s="104"/>
      <c r="BG59" s="104"/>
      <c r="BH59" s="104"/>
      <c r="BI59" s="104"/>
      <c r="BJ59" s="223"/>
      <c r="BK59" s="104"/>
    </row>
    <row r="60" ht="12.75" customHeight="1">
      <c r="A60" s="217"/>
      <c r="B60" s="217"/>
      <c r="C60" s="225" t="s">
        <v>213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65"/>
      <c r="U60" s="227"/>
      <c r="V60" s="227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65"/>
      <c r="AM60" s="265"/>
      <c r="AN60" s="265"/>
      <c r="AO60" s="265"/>
      <c r="AP60" s="265"/>
      <c r="AQ60" s="265"/>
      <c r="AR60" s="285"/>
      <c r="AS60" s="284"/>
      <c r="AT60" s="228"/>
      <c r="AU60" s="227"/>
      <c r="AV60" s="227"/>
      <c r="AW60" s="227"/>
      <c r="AX60" s="227"/>
      <c r="AY60" s="227"/>
      <c r="AZ60" s="227"/>
      <c r="BA60" s="227"/>
      <c r="BB60" s="227"/>
      <c r="BC60" s="229"/>
      <c r="BD60" s="104"/>
      <c r="BE60" s="104"/>
      <c r="BF60" s="104"/>
      <c r="BG60" s="104"/>
      <c r="BH60" s="230"/>
      <c r="BI60" s="104"/>
      <c r="BJ60" s="223"/>
      <c r="BK60" s="104"/>
    </row>
    <row r="61" ht="24.0" customHeight="1">
      <c r="A61" s="240" t="str">
        <f t="shared" ref="A61:B61" si="25">'[1]ТЕХНОЛОГИИЯ МАШИНОСТРОЕНИЯ'!A29</f>
        <v>#REF!</v>
      </c>
      <c r="B61" s="240" t="str">
        <f t="shared" si="25"/>
        <v>#REF!</v>
      </c>
      <c r="C61" s="241" t="s">
        <v>231</v>
      </c>
      <c r="D61" s="242">
        <f t="shared" ref="D61:T61" si="26">D63+D93</f>
        <v>21</v>
      </c>
      <c r="E61" s="242">
        <f t="shared" si="26"/>
        <v>21</v>
      </c>
      <c r="F61" s="242">
        <f t="shared" si="26"/>
        <v>20</v>
      </c>
      <c r="G61" s="242">
        <f t="shared" si="26"/>
        <v>20</v>
      </c>
      <c r="H61" s="242">
        <f t="shared" si="26"/>
        <v>20</v>
      </c>
      <c r="I61" s="242">
        <f t="shared" si="26"/>
        <v>20</v>
      </c>
      <c r="J61" s="242">
        <f t="shared" si="26"/>
        <v>21</v>
      </c>
      <c r="K61" s="242">
        <f t="shared" si="26"/>
        <v>21</v>
      </c>
      <c r="L61" s="242">
        <f t="shared" si="26"/>
        <v>21</v>
      </c>
      <c r="M61" s="242">
        <f t="shared" si="26"/>
        <v>21</v>
      </c>
      <c r="N61" s="242">
        <f t="shared" si="26"/>
        <v>21</v>
      </c>
      <c r="O61" s="242">
        <f t="shared" si="26"/>
        <v>21</v>
      </c>
      <c r="P61" s="242">
        <f t="shared" si="26"/>
        <v>21</v>
      </c>
      <c r="Q61" s="242">
        <f t="shared" si="26"/>
        <v>21</v>
      </c>
      <c r="R61" s="242">
        <f t="shared" si="26"/>
        <v>21</v>
      </c>
      <c r="S61" s="242">
        <f t="shared" si="26"/>
        <v>21</v>
      </c>
      <c r="T61" s="265">
        <f t="shared" si="26"/>
        <v>36</v>
      </c>
      <c r="U61" s="227"/>
      <c r="V61" s="227"/>
      <c r="W61" s="242">
        <f t="shared" ref="W61:AT61" si="27">W63+W93</f>
        <v>32</v>
      </c>
      <c r="X61" s="242">
        <f t="shared" si="27"/>
        <v>32</v>
      </c>
      <c r="Y61" s="242">
        <f t="shared" si="27"/>
        <v>32</v>
      </c>
      <c r="Z61" s="242">
        <f t="shared" si="27"/>
        <v>32</v>
      </c>
      <c r="AA61" s="242">
        <f t="shared" si="27"/>
        <v>32</v>
      </c>
      <c r="AB61" s="242">
        <f t="shared" si="27"/>
        <v>32</v>
      </c>
      <c r="AC61" s="242">
        <f t="shared" si="27"/>
        <v>32</v>
      </c>
      <c r="AD61" s="242">
        <f t="shared" si="27"/>
        <v>31</v>
      </c>
      <c r="AE61" s="242">
        <f t="shared" si="27"/>
        <v>31</v>
      </c>
      <c r="AF61" s="242">
        <f t="shared" si="27"/>
        <v>31</v>
      </c>
      <c r="AG61" s="242">
        <f t="shared" si="27"/>
        <v>31</v>
      </c>
      <c r="AH61" s="242">
        <f t="shared" si="27"/>
        <v>31</v>
      </c>
      <c r="AI61" s="242">
        <f t="shared" si="27"/>
        <v>31</v>
      </c>
      <c r="AJ61" s="242">
        <f t="shared" si="27"/>
        <v>31</v>
      </c>
      <c r="AK61" s="242">
        <f t="shared" si="27"/>
        <v>31</v>
      </c>
      <c r="AL61" s="265">
        <f t="shared" si="27"/>
        <v>36</v>
      </c>
      <c r="AM61" s="265">
        <f t="shared" si="27"/>
        <v>36</v>
      </c>
      <c r="AN61" s="265">
        <f t="shared" si="27"/>
        <v>36</v>
      </c>
      <c r="AO61" s="265">
        <f t="shared" si="27"/>
        <v>36</v>
      </c>
      <c r="AP61" s="265">
        <f t="shared" si="27"/>
        <v>36</v>
      </c>
      <c r="AQ61" s="265">
        <f t="shared" si="27"/>
        <v>36</v>
      </c>
      <c r="AR61" s="285">
        <f t="shared" si="27"/>
        <v>36</v>
      </c>
      <c r="AS61" s="285">
        <f t="shared" si="27"/>
        <v>36</v>
      </c>
      <c r="AT61" s="228">
        <f t="shared" si="27"/>
        <v>0</v>
      </c>
      <c r="AU61" s="227"/>
      <c r="AV61" s="227"/>
      <c r="AW61" s="227"/>
      <c r="AX61" s="227"/>
      <c r="AY61" s="227"/>
      <c r="AZ61" s="227"/>
      <c r="BA61" s="227"/>
      <c r="BB61" s="227"/>
      <c r="BC61" s="229"/>
      <c r="BD61" s="104"/>
      <c r="BE61" s="104"/>
      <c r="BF61" s="104"/>
      <c r="BG61" s="104"/>
      <c r="BH61" s="230"/>
      <c r="BI61" s="104"/>
      <c r="BJ61" s="223"/>
      <c r="BK61" s="104"/>
    </row>
    <row r="62" ht="12.75" customHeight="1">
      <c r="A62" s="217"/>
      <c r="B62" s="217"/>
      <c r="C62" s="225" t="s">
        <v>213</v>
      </c>
      <c r="D62" s="226">
        <f t="shared" ref="D62:T62" si="28">D64+D94</f>
        <v>0</v>
      </c>
      <c r="E62" s="226">
        <f t="shared" si="28"/>
        <v>0</v>
      </c>
      <c r="F62" s="226">
        <f t="shared" si="28"/>
        <v>0</v>
      </c>
      <c r="G62" s="226">
        <f t="shared" si="28"/>
        <v>0</v>
      </c>
      <c r="H62" s="226">
        <f t="shared" si="28"/>
        <v>0</v>
      </c>
      <c r="I62" s="226">
        <f t="shared" si="28"/>
        <v>0</v>
      </c>
      <c r="J62" s="226">
        <f t="shared" si="28"/>
        <v>0</v>
      </c>
      <c r="K62" s="226">
        <f t="shared" si="28"/>
        <v>0</v>
      </c>
      <c r="L62" s="226">
        <f t="shared" si="28"/>
        <v>0</v>
      </c>
      <c r="M62" s="226">
        <f t="shared" si="28"/>
        <v>0</v>
      </c>
      <c r="N62" s="226">
        <f t="shared" si="28"/>
        <v>0</v>
      </c>
      <c r="O62" s="226">
        <f t="shared" si="28"/>
        <v>0</v>
      </c>
      <c r="P62" s="226">
        <f t="shared" si="28"/>
        <v>0</v>
      </c>
      <c r="Q62" s="226">
        <f t="shared" si="28"/>
        <v>0</v>
      </c>
      <c r="R62" s="226">
        <f t="shared" si="28"/>
        <v>0</v>
      </c>
      <c r="S62" s="226">
        <f t="shared" si="28"/>
        <v>0</v>
      </c>
      <c r="T62" s="265">
        <f t="shared" si="28"/>
        <v>0</v>
      </c>
      <c r="U62" s="227"/>
      <c r="V62" s="227"/>
      <c r="W62" s="226">
        <f t="shared" ref="W62:AT62" si="29">W64+W94</f>
        <v>0</v>
      </c>
      <c r="X62" s="226">
        <f t="shared" si="29"/>
        <v>0</v>
      </c>
      <c r="Y62" s="226">
        <f t="shared" si="29"/>
        <v>0</v>
      </c>
      <c r="Z62" s="226">
        <f t="shared" si="29"/>
        <v>0</v>
      </c>
      <c r="AA62" s="226">
        <f t="shared" si="29"/>
        <v>0</v>
      </c>
      <c r="AB62" s="226">
        <f t="shared" si="29"/>
        <v>0</v>
      </c>
      <c r="AC62" s="226">
        <f t="shared" si="29"/>
        <v>0</v>
      </c>
      <c r="AD62" s="226">
        <f t="shared" si="29"/>
        <v>0</v>
      </c>
      <c r="AE62" s="226">
        <f t="shared" si="29"/>
        <v>0</v>
      </c>
      <c r="AF62" s="226">
        <f t="shared" si="29"/>
        <v>0</v>
      </c>
      <c r="AG62" s="226">
        <f t="shared" si="29"/>
        <v>0</v>
      </c>
      <c r="AH62" s="226">
        <f t="shared" si="29"/>
        <v>0</v>
      </c>
      <c r="AI62" s="226">
        <f t="shared" si="29"/>
        <v>0</v>
      </c>
      <c r="AJ62" s="226">
        <f t="shared" si="29"/>
        <v>0</v>
      </c>
      <c r="AK62" s="226">
        <f t="shared" si="29"/>
        <v>0</v>
      </c>
      <c r="AL62" s="265">
        <f t="shared" si="29"/>
        <v>0</v>
      </c>
      <c r="AM62" s="265">
        <f t="shared" si="29"/>
        <v>0</v>
      </c>
      <c r="AN62" s="265">
        <f t="shared" si="29"/>
        <v>0</v>
      </c>
      <c r="AO62" s="265">
        <f t="shared" si="29"/>
        <v>0</v>
      </c>
      <c r="AP62" s="265">
        <f t="shared" si="29"/>
        <v>0</v>
      </c>
      <c r="AQ62" s="265">
        <f t="shared" si="29"/>
        <v>0</v>
      </c>
      <c r="AR62" s="285">
        <f t="shared" si="29"/>
        <v>0</v>
      </c>
      <c r="AS62" s="285">
        <f t="shared" si="29"/>
        <v>0</v>
      </c>
      <c r="AT62" s="228">
        <f t="shared" si="29"/>
        <v>0</v>
      </c>
      <c r="AU62" s="227"/>
      <c r="AV62" s="227"/>
      <c r="AW62" s="227"/>
      <c r="AX62" s="227"/>
      <c r="AY62" s="227"/>
      <c r="AZ62" s="227"/>
      <c r="BA62" s="227"/>
      <c r="BB62" s="227"/>
      <c r="BC62" s="229"/>
      <c r="BD62" s="104"/>
      <c r="BE62" s="104"/>
      <c r="BF62" s="104"/>
      <c r="BG62" s="104"/>
      <c r="BH62" s="230"/>
      <c r="BI62" s="104"/>
      <c r="BJ62" s="223"/>
      <c r="BK62" s="104"/>
    </row>
    <row r="63" ht="28.5" customHeight="1">
      <c r="A63" s="243" t="str">
        <f t="shared" ref="A63:B63" si="30">'[1]ТЕХНОЛОГИИЯ МАШИНОСТРОЕНИЯ'!A30</f>
        <v>#REF!</v>
      </c>
      <c r="B63" s="243" t="str">
        <f t="shared" si="30"/>
        <v>#REF!</v>
      </c>
      <c r="C63" s="244" t="s">
        <v>212</v>
      </c>
      <c r="D63" s="245">
        <f t="shared" ref="D63:T63" si="31">D65+D67+D69+D71+D73+D75+D77+D79+D81+D83+D85+D87</f>
        <v>11</v>
      </c>
      <c r="E63" s="245">
        <f t="shared" si="31"/>
        <v>11</v>
      </c>
      <c r="F63" s="245">
        <f t="shared" si="31"/>
        <v>10</v>
      </c>
      <c r="G63" s="245">
        <f t="shared" si="31"/>
        <v>10</v>
      </c>
      <c r="H63" s="245">
        <f t="shared" si="31"/>
        <v>10</v>
      </c>
      <c r="I63" s="245">
        <f t="shared" si="31"/>
        <v>10</v>
      </c>
      <c r="J63" s="245">
        <f t="shared" si="31"/>
        <v>10</v>
      </c>
      <c r="K63" s="245">
        <f t="shared" si="31"/>
        <v>11</v>
      </c>
      <c r="L63" s="245">
        <f t="shared" si="31"/>
        <v>11</v>
      </c>
      <c r="M63" s="245">
        <f t="shared" si="31"/>
        <v>11</v>
      </c>
      <c r="N63" s="245">
        <f t="shared" si="31"/>
        <v>11</v>
      </c>
      <c r="O63" s="245">
        <f t="shared" si="31"/>
        <v>11</v>
      </c>
      <c r="P63" s="245">
        <f t="shared" si="31"/>
        <v>11</v>
      </c>
      <c r="Q63" s="245">
        <f t="shared" si="31"/>
        <v>11</v>
      </c>
      <c r="R63" s="245">
        <f t="shared" si="31"/>
        <v>11</v>
      </c>
      <c r="S63" s="245">
        <f t="shared" si="31"/>
        <v>11</v>
      </c>
      <c r="T63" s="265">
        <f t="shared" si="31"/>
        <v>0</v>
      </c>
      <c r="U63" s="227"/>
      <c r="V63" s="227"/>
      <c r="W63" s="245">
        <f t="shared" ref="W63:AT63" si="32">W65+W67+W69+W71+W73+W75+W77+W79+W81+W83+W85+W87</f>
        <v>21</v>
      </c>
      <c r="X63" s="245">
        <f t="shared" si="32"/>
        <v>20</v>
      </c>
      <c r="Y63" s="245">
        <f t="shared" si="32"/>
        <v>20</v>
      </c>
      <c r="Z63" s="245">
        <f t="shared" si="32"/>
        <v>20</v>
      </c>
      <c r="AA63" s="245">
        <f t="shared" si="32"/>
        <v>20</v>
      </c>
      <c r="AB63" s="245">
        <f t="shared" si="32"/>
        <v>21</v>
      </c>
      <c r="AC63" s="245">
        <f t="shared" si="32"/>
        <v>21</v>
      </c>
      <c r="AD63" s="245">
        <f t="shared" si="32"/>
        <v>20</v>
      </c>
      <c r="AE63" s="245">
        <f t="shared" si="32"/>
        <v>20</v>
      </c>
      <c r="AF63" s="245">
        <f t="shared" si="32"/>
        <v>20</v>
      </c>
      <c r="AG63" s="245">
        <f t="shared" si="32"/>
        <v>20</v>
      </c>
      <c r="AH63" s="245">
        <f t="shared" si="32"/>
        <v>20</v>
      </c>
      <c r="AI63" s="245">
        <f t="shared" si="32"/>
        <v>20</v>
      </c>
      <c r="AJ63" s="245">
        <f t="shared" si="32"/>
        <v>20</v>
      </c>
      <c r="AK63" s="245">
        <f t="shared" si="32"/>
        <v>20</v>
      </c>
      <c r="AL63" s="265">
        <f t="shared" si="32"/>
        <v>0</v>
      </c>
      <c r="AM63" s="265">
        <f t="shared" si="32"/>
        <v>0</v>
      </c>
      <c r="AN63" s="265">
        <f t="shared" si="32"/>
        <v>0</v>
      </c>
      <c r="AO63" s="265">
        <f t="shared" si="32"/>
        <v>0</v>
      </c>
      <c r="AP63" s="265">
        <f t="shared" si="32"/>
        <v>0</v>
      </c>
      <c r="AQ63" s="265">
        <f t="shared" si="32"/>
        <v>0</v>
      </c>
      <c r="AR63" s="285">
        <f t="shared" si="32"/>
        <v>0</v>
      </c>
      <c r="AS63" s="285">
        <f t="shared" si="32"/>
        <v>0</v>
      </c>
      <c r="AT63" s="228">
        <f t="shared" si="32"/>
        <v>0</v>
      </c>
      <c r="AU63" s="227"/>
      <c r="AV63" s="227"/>
      <c r="AW63" s="227"/>
      <c r="AX63" s="227"/>
      <c r="AY63" s="227"/>
      <c r="AZ63" s="227"/>
      <c r="BA63" s="227"/>
      <c r="BB63" s="227"/>
      <c r="BC63" s="229"/>
      <c r="BD63" s="104"/>
      <c r="BE63" s="104"/>
      <c r="BF63" s="104"/>
      <c r="BG63" s="104"/>
      <c r="BH63" s="230"/>
      <c r="BI63" s="104"/>
      <c r="BJ63" s="223"/>
      <c r="BK63" s="104"/>
    </row>
    <row r="64" ht="12.75" customHeight="1">
      <c r="A64" s="217"/>
      <c r="B64" s="217"/>
      <c r="C64" s="225" t="s">
        <v>213</v>
      </c>
      <c r="D64" s="226">
        <f t="shared" ref="D64:T64" si="33">D66+D68+D70+D72+D74+D76+D78+D80+D82+D84+D86+D92</f>
        <v>0</v>
      </c>
      <c r="E64" s="226">
        <f t="shared" si="33"/>
        <v>0</v>
      </c>
      <c r="F64" s="226">
        <f t="shared" si="33"/>
        <v>0</v>
      </c>
      <c r="G64" s="226">
        <f t="shared" si="33"/>
        <v>0</v>
      </c>
      <c r="H64" s="226">
        <f t="shared" si="33"/>
        <v>0</v>
      </c>
      <c r="I64" s="226">
        <f t="shared" si="33"/>
        <v>0</v>
      </c>
      <c r="J64" s="226">
        <f t="shared" si="33"/>
        <v>0</v>
      </c>
      <c r="K64" s="226">
        <f t="shared" si="33"/>
        <v>0</v>
      </c>
      <c r="L64" s="226">
        <f t="shared" si="33"/>
        <v>0</v>
      </c>
      <c r="M64" s="226">
        <f t="shared" si="33"/>
        <v>0</v>
      </c>
      <c r="N64" s="226">
        <f t="shared" si="33"/>
        <v>0</v>
      </c>
      <c r="O64" s="226">
        <f t="shared" si="33"/>
        <v>0</v>
      </c>
      <c r="P64" s="226">
        <f t="shared" si="33"/>
        <v>0</v>
      </c>
      <c r="Q64" s="226">
        <f t="shared" si="33"/>
        <v>0</v>
      </c>
      <c r="R64" s="226">
        <f t="shared" si="33"/>
        <v>0</v>
      </c>
      <c r="S64" s="226">
        <f t="shared" si="33"/>
        <v>0</v>
      </c>
      <c r="T64" s="265">
        <f t="shared" si="33"/>
        <v>0</v>
      </c>
      <c r="U64" s="227"/>
      <c r="V64" s="227"/>
      <c r="W64" s="226">
        <f t="shared" ref="W64:AT64" si="34">W66+W68+W70+W72+W74+W76+W78+W80+W82+W84+W86+W92</f>
        <v>0</v>
      </c>
      <c r="X64" s="226">
        <f t="shared" si="34"/>
        <v>0</v>
      </c>
      <c r="Y64" s="226">
        <f t="shared" si="34"/>
        <v>0</v>
      </c>
      <c r="Z64" s="226">
        <f t="shared" si="34"/>
        <v>0</v>
      </c>
      <c r="AA64" s="226">
        <f t="shared" si="34"/>
        <v>0</v>
      </c>
      <c r="AB64" s="226">
        <f t="shared" si="34"/>
        <v>0</v>
      </c>
      <c r="AC64" s="226">
        <f t="shared" si="34"/>
        <v>0</v>
      </c>
      <c r="AD64" s="226">
        <f t="shared" si="34"/>
        <v>0</v>
      </c>
      <c r="AE64" s="226">
        <f t="shared" si="34"/>
        <v>0</v>
      </c>
      <c r="AF64" s="226">
        <f t="shared" si="34"/>
        <v>0</v>
      </c>
      <c r="AG64" s="226">
        <f t="shared" si="34"/>
        <v>0</v>
      </c>
      <c r="AH64" s="226">
        <f t="shared" si="34"/>
        <v>0</v>
      </c>
      <c r="AI64" s="226">
        <f t="shared" si="34"/>
        <v>0</v>
      </c>
      <c r="AJ64" s="226">
        <f t="shared" si="34"/>
        <v>0</v>
      </c>
      <c r="AK64" s="226">
        <f t="shared" si="34"/>
        <v>0</v>
      </c>
      <c r="AL64" s="265">
        <f t="shared" si="34"/>
        <v>0</v>
      </c>
      <c r="AM64" s="265">
        <f t="shared" si="34"/>
        <v>0</v>
      </c>
      <c r="AN64" s="265">
        <f t="shared" si="34"/>
        <v>0</v>
      </c>
      <c r="AO64" s="265">
        <f t="shared" si="34"/>
        <v>0</v>
      </c>
      <c r="AP64" s="265">
        <f t="shared" si="34"/>
        <v>0</v>
      </c>
      <c r="AQ64" s="265">
        <f t="shared" si="34"/>
        <v>0</v>
      </c>
      <c r="AR64" s="285">
        <f t="shared" si="34"/>
        <v>0</v>
      </c>
      <c r="AS64" s="285">
        <f t="shared" si="34"/>
        <v>0</v>
      </c>
      <c r="AT64" s="228">
        <f t="shared" si="34"/>
        <v>0</v>
      </c>
      <c r="AU64" s="227"/>
      <c r="AV64" s="227"/>
      <c r="AW64" s="227"/>
      <c r="AX64" s="227"/>
      <c r="AY64" s="227"/>
      <c r="AZ64" s="227"/>
      <c r="BA64" s="227"/>
      <c r="BB64" s="227"/>
      <c r="BC64" s="229"/>
      <c r="BD64" s="104"/>
      <c r="BE64" s="104"/>
      <c r="BF64" s="104"/>
      <c r="BG64" s="104"/>
      <c r="BH64" s="230"/>
      <c r="BI64" s="104"/>
      <c r="BJ64" s="223"/>
      <c r="BK64" s="104"/>
    </row>
    <row r="65" ht="28.5" customHeight="1">
      <c r="A65" s="217" t="str">
        <f>'[1]ТЕХНОЛОГИИЯ МАШИНОСТРОЕНИЯ'!A31</f>
        <v>#REF!</v>
      </c>
      <c r="B65" s="88" t="s">
        <v>98</v>
      </c>
      <c r="C65" s="218" t="s">
        <v>212</v>
      </c>
      <c r="D65" s="239">
        <v>1.0</v>
      </c>
      <c r="E65" s="239">
        <v>1.0</v>
      </c>
      <c r="F65" s="239">
        <v>1.0</v>
      </c>
      <c r="G65" s="239">
        <v>1.0</v>
      </c>
      <c r="H65" s="239">
        <v>1.0</v>
      </c>
      <c r="I65" s="239">
        <v>1.0</v>
      </c>
      <c r="J65" s="239">
        <v>1.0</v>
      </c>
      <c r="K65" s="239">
        <v>1.0</v>
      </c>
      <c r="L65" s="239">
        <v>1.0</v>
      </c>
      <c r="M65" s="239">
        <v>1.0</v>
      </c>
      <c r="N65" s="239">
        <v>1.0</v>
      </c>
      <c r="O65" s="239">
        <v>2.0</v>
      </c>
      <c r="P65" s="239">
        <v>2.0</v>
      </c>
      <c r="Q65" s="239">
        <v>2.0</v>
      </c>
      <c r="R65" s="239">
        <v>2.0</v>
      </c>
      <c r="S65" s="239">
        <v>2.0</v>
      </c>
      <c r="T65" s="265"/>
      <c r="U65" s="227"/>
      <c r="V65" s="227"/>
      <c r="W65" s="239">
        <v>1.0</v>
      </c>
      <c r="X65" s="239">
        <v>1.0</v>
      </c>
      <c r="Y65" s="239">
        <v>1.0</v>
      </c>
      <c r="Z65" s="239">
        <v>1.0</v>
      </c>
      <c r="AA65" s="239">
        <v>1.0</v>
      </c>
      <c r="AB65" s="239">
        <v>2.0</v>
      </c>
      <c r="AC65" s="239">
        <v>2.0</v>
      </c>
      <c r="AD65" s="239">
        <v>1.0</v>
      </c>
      <c r="AE65" s="239">
        <v>1.0</v>
      </c>
      <c r="AF65" s="239">
        <v>1.0</v>
      </c>
      <c r="AG65" s="239">
        <v>1.0</v>
      </c>
      <c r="AH65" s="239">
        <v>1.0</v>
      </c>
      <c r="AI65" s="239">
        <v>1.0</v>
      </c>
      <c r="AJ65" s="239">
        <v>1.0</v>
      </c>
      <c r="AK65" s="239">
        <v>1.0</v>
      </c>
      <c r="AL65" s="265"/>
      <c r="AM65" s="265"/>
      <c r="AN65" s="265"/>
      <c r="AO65" s="265"/>
      <c r="AP65" s="265"/>
      <c r="AQ65" s="265"/>
      <c r="AR65" s="285"/>
      <c r="AS65" s="284"/>
      <c r="AT65" s="228"/>
      <c r="AU65" s="227"/>
      <c r="AV65" s="227"/>
      <c r="AW65" s="227"/>
      <c r="AX65" s="227"/>
      <c r="AY65" s="227"/>
      <c r="AZ65" s="227"/>
      <c r="BA65" s="227"/>
      <c r="BB65" s="227"/>
      <c r="BC65" s="229"/>
      <c r="BD65" s="104"/>
      <c r="BE65" s="104"/>
      <c r="BF65" s="104"/>
      <c r="BG65" s="104"/>
      <c r="BH65" s="230"/>
      <c r="BI65" s="104"/>
      <c r="BJ65" s="223"/>
      <c r="BK65" s="104"/>
    </row>
    <row r="66" ht="12.75" customHeight="1">
      <c r="A66" s="217"/>
      <c r="B66" s="217"/>
      <c r="C66" s="225" t="s">
        <v>213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65"/>
      <c r="U66" s="227"/>
      <c r="V66" s="227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65"/>
      <c r="AM66" s="265"/>
      <c r="AN66" s="265"/>
      <c r="AO66" s="265"/>
      <c r="AP66" s="265"/>
      <c r="AQ66" s="265"/>
      <c r="AR66" s="285"/>
      <c r="AS66" s="284"/>
      <c r="AT66" s="228"/>
      <c r="AU66" s="227"/>
      <c r="AV66" s="227"/>
      <c r="AW66" s="227"/>
      <c r="AX66" s="227"/>
      <c r="AY66" s="227"/>
      <c r="AZ66" s="227"/>
      <c r="BA66" s="227"/>
      <c r="BB66" s="227"/>
      <c r="BC66" s="229"/>
      <c r="BD66" s="104"/>
      <c r="BE66" s="104"/>
      <c r="BF66" s="104"/>
      <c r="BG66" s="104"/>
      <c r="BH66" s="230"/>
      <c r="BI66" s="104"/>
      <c r="BJ66" s="223"/>
      <c r="BK66" s="104"/>
    </row>
    <row r="67" ht="12.75" customHeight="1">
      <c r="A67" s="217" t="str">
        <f>'[1]ТЕХНОЛОГИИЯ МАШИНОСТРОЕНИЯ'!A32</f>
        <v>#REF!</v>
      </c>
      <c r="B67" s="51" t="s">
        <v>101</v>
      </c>
      <c r="C67" s="218" t="s">
        <v>212</v>
      </c>
      <c r="D67" s="239">
        <v>1.0</v>
      </c>
      <c r="E67" s="239">
        <v>1.0</v>
      </c>
      <c r="F67" s="239">
        <v>1.0</v>
      </c>
      <c r="G67" s="239">
        <v>1.0</v>
      </c>
      <c r="H67" s="239">
        <v>1.0</v>
      </c>
      <c r="I67" s="239">
        <v>1.0</v>
      </c>
      <c r="J67" s="239">
        <v>1.0</v>
      </c>
      <c r="K67" s="239">
        <v>1.0</v>
      </c>
      <c r="L67" s="239">
        <v>1.0</v>
      </c>
      <c r="M67" s="239">
        <v>1.0</v>
      </c>
      <c r="N67" s="239">
        <v>1.0</v>
      </c>
      <c r="O67" s="239">
        <v>1.0</v>
      </c>
      <c r="P67" s="239">
        <v>1.0</v>
      </c>
      <c r="Q67" s="239">
        <v>1.0</v>
      </c>
      <c r="R67" s="239">
        <v>1.0</v>
      </c>
      <c r="S67" s="239">
        <v>1.0</v>
      </c>
      <c r="T67" s="265"/>
      <c r="U67" s="227"/>
      <c r="V67" s="227"/>
      <c r="W67" s="239">
        <v>2.0</v>
      </c>
      <c r="X67" s="239">
        <v>2.0</v>
      </c>
      <c r="Y67" s="239">
        <v>2.0</v>
      </c>
      <c r="Z67" s="239">
        <v>3.0</v>
      </c>
      <c r="AA67" s="239">
        <v>3.0</v>
      </c>
      <c r="AB67" s="239">
        <v>2.0</v>
      </c>
      <c r="AC67" s="239">
        <v>2.0</v>
      </c>
      <c r="AD67" s="239">
        <v>2.0</v>
      </c>
      <c r="AE67" s="239">
        <v>2.0</v>
      </c>
      <c r="AF67" s="239">
        <v>2.0</v>
      </c>
      <c r="AG67" s="239">
        <v>2.0</v>
      </c>
      <c r="AH67" s="239">
        <v>2.0</v>
      </c>
      <c r="AI67" s="239">
        <v>2.0</v>
      </c>
      <c r="AJ67" s="239">
        <v>2.0</v>
      </c>
      <c r="AK67" s="239">
        <v>2.0</v>
      </c>
      <c r="AL67" s="265"/>
      <c r="AM67" s="265"/>
      <c r="AN67" s="265"/>
      <c r="AO67" s="265"/>
      <c r="AP67" s="265"/>
      <c r="AQ67" s="265"/>
      <c r="AR67" s="285"/>
      <c r="AS67" s="284"/>
      <c r="AT67" s="228"/>
      <c r="AU67" s="227"/>
      <c r="AV67" s="227"/>
      <c r="AW67" s="227"/>
      <c r="AX67" s="227"/>
      <c r="AY67" s="227"/>
      <c r="AZ67" s="227"/>
      <c r="BA67" s="227"/>
      <c r="BB67" s="227"/>
      <c r="BC67" s="229"/>
      <c r="BD67" s="104"/>
      <c r="BE67" s="104"/>
      <c r="BF67" s="104"/>
      <c r="BG67" s="104"/>
      <c r="BH67" s="230"/>
      <c r="BI67" s="104"/>
      <c r="BJ67" s="223"/>
      <c r="BK67" s="104"/>
    </row>
    <row r="68" ht="12.75" customHeight="1">
      <c r="A68" s="217"/>
      <c r="B68" s="217"/>
      <c r="C68" s="225" t="s">
        <v>213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65"/>
      <c r="U68" s="227"/>
      <c r="V68" s="227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65"/>
      <c r="AM68" s="265"/>
      <c r="AN68" s="265"/>
      <c r="AO68" s="265"/>
      <c r="AP68" s="265"/>
      <c r="AQ68" s="265"/>
      <c r="AR68" s="285"/>
      <c r="AS68" s="284"/>
      <c r="AT68" s="228"/>
      <c r="AU68" s="227"/>
      <c r="AV68" s="227"/>
      <c r="AW68" s="227"/>
      <c r="AX68" s="227"/>
      <c r="AY68" s="227"/>
      <c r="AZ68" s="227"/>
      <c r="BA68" s="227"/>
      <c r="BB68" s="227"/>
      <c r="BC68" s="229"/>
      <c r="BD68" s="104"/>
      <c r="BE68" s="104"/>
      <c r="BF68" s="104"/>
      <c r="BG68" s="104"/>
      <c r="BH68" s="230"/>
      <c r="BI68" s="104"/>
      <c r="BJ68" s="223"/>
      <c r="BK68" s="104"/>
    </row>
    <row r="69" ht="12.75" customHeight="1">
      <c r="A69" s="217" t="str">
        <f>'[1]ТЕХНОЛОГИИЯ МАШИНОСТРОЕНИЯ'!A33</f>
        <v>#REF!</v>
      </c>
      <c r="B69" s="51" t="s">
        <v>103</v>
      </c>
      <c r="C69" s="218" t="s">
        <v>212</v>
      </c>
      <c r="D69" s="239">
        <v>2.0</v>
      </c>
      <c r="E69" s="239">
        <v>2.0</v>
      </c>
      <c r="F69" s="239">
        <v>2.0</v>
      </c>
      <c r="G69" s="239">
        <v>2.0</v>
      </c>
      <c r="H69" s="239">
        <v>2.0</v>
      </c>
      <c r="I69" s="239">
        <v>2.0</v>
      </c>
      <c r="J69" s="239">
        <v>2.0</v>
      </c>
      <c r="K69" s="239">
        <v>2.0</v>
      </c>
      <c r="L69" s="239">
        <v>2.0</v>
      </c>
      <c r="M69" s="239">
        <v>2.0</v>
      </c>
      <c r="N69" s="239">
        <v>2.0</v>
      </c>
      <c r="O69" s="239">
        <v>2.0</v>
      </c>
      <c r="P69" s="239">
        <v>2.0</v>
      </c>
      <c r="Q69" s="239">
        <v>2.0</v>
      </c>
      <c r="R69" s="239">
        <v>2.0</v>
      </c>
      <c r="S69" s="239">
        <v>2.0</v>
      </c>
      <c r="T69" s="265"/>
      <c r="U69" s="227"/>
      <c r="V69" s="227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65"/>
      <c r="AM69" s="265"/>
      <c r="AN69" s="265"/>
      <c r="AO69" s="265"/>
      <c r="AP69" s="265"/>
      <c r="AQ69" s="265"/>
      <c r="AR69" s="285"/>
      <c r="AS69" s="284"/>
      <c r="AT69" s="228"/>
      <c r="AU69" s="227"/>
      <c r="AV69" s="227"/>
      <c r="AW69" s="227"/>
      <c r="AX69" s="227"/>
      <c r="AY69" s="227"/>
      <c r="AZ69" s="227"/>
      <c r="BA69" s="227"/>
      <c r="BB69" s="227"/>
      <c r="BC69" s="229"/>
      <c r="BD69" s="104"/>
      <c r="BE69" s="104"/>
      <c r="BF69" s="104"/>
      <c r="BG69" s="104"/>
      <c r="BH69" s="230"/>
      <c r="BI69" s="104"/>
      <c r="BJ69" s="223"/>
      <c r="BK69" s="104"/>
    </row>
    <row r="70" ht="12.75" customHeight="1">
      <c r="A70" s="217"/>
      <c r="B70" s="217"/>
      <c r="C70" s="225" t="s">
        <v>213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65"/>
      <c r="U70" s="227"/>
      <c r="V70" s="227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65"/>
      <c r="AM70" s="265"/>
      <c r="AN70" s="265"/>
      <c r="AO70" s="265"/>
      <c r="AP70" s="265"/>
      <c r="AQ70" s="265"/>
      <c r="AR70" s="285"/>
      <c r="AS70" s="284"/>
      <c r="AT70" s="228"/>
      <c r="AU70" s="227"/>
      <c r="AV70" s="227"/>
      <c r="AW70" s="227"/>
      <c r="AX70" s="227"/>
      <c r="AY70" s="227"/>
      <c r="AZ70" s="227"/>
      <c r="BA70" s="227"/>
      <c r="BB70" s="227"/>
      <c r="BC70" s="229"/>
      <c r="BD70" s="104"/>
      <c r="BE70" s="104"/>
      <c r="BF70" s="104"/>
      <c r="BG70" s="104"/>
      <c r="BH70" s="230"/>
      <c r="BI70" s="104"/>
      <c r="BJ70" s="223"/>
      <c r="BK70" s="104"/>
    </row>
    <row r="71" ht="18.0" customHeight="1">
      <c r="A71" s="217" t="str">
        <f>'[1]ТЕХНОЛОГИИЯ МАШИНОСТРОЕНИЯ'!A34</f>
        <v>#REF!</v>
      </c>
      <c r="B71" s="51" t="s">
        <v>105</v>
      </c>
      <c r="C71" s="218" t="s">
        <v>212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65"/>
      <c r="U71" s="227"/>
      <c r="V71" s="227"/>
      <c r="W71" s="239">
        <v>3.0</v>
      </c>
      <c r="X71" s="239">
        <v>3.0</v>
      </c>
      <c r="Y71" s="239">
        <v>3.0</v>
      </c>
      <c r="Z71" s="239">
        <v>2.0</v>
      </c>
      <c r="AA71" s="239">
        <v>2.0</v>
      </c>
      <c r="AB71" s="239">
        <v>2.0</v>
      </c>
      <c r="AC71" s="239">
        <v>2.0</v>
      </c>
      <c r="AD71" s="239">
        <v>2.0</v>
      </c>
      <c r="AE71" s="239">
        <v>2.0</v>
      </c>
      <c r="AF71" s="239">
        <v>2.0</v>
      </c>
      <c r="AG71" s="239">
        <v>2.0</v>
      </c>
      <c r="AH71" s="239">
        <v>2.0</v>
      </c>
      <c r="AI71" s="239">
        <v>2.0</v>
      </c>
      <c r="AJ71" s="239">
        <v>2.0</v>
      </c>
      <c r="AK71" s="239">
        <v>3.0</v>
      </c>
      <c r="AL71" s="265"/>
      <c r="AM71" s="265"/>
      <c r="AN71" s="265"/>
      <c r="AO71" s="265"/>
      <c r="AP71" s="265"/>
      <c r="AQ71" s="265"/>
      <c r="AR71" s="285"/>
      <c r="AS71" s="284"/>
      <c r="AT71" s="228"/>
      <c r="AU71" s="227"/>
      <c r="AV71" s="227"/>
      <c r="AW71" s="227"/>
      <c r="AX71" s="227"/>
      <c r="AY71" s="227"/>
      <c r="AZ71" s="227"/>
      <c r="BA71" s="227"/>
      <c r="BB71" s="227"/>
      <c r="BC71" s="229"/>
      <c r="BD71" s="104"/>
      <c r="BE71" s="104"/>
      <c r="BF71" s="104"/>
      <c r="BG71" s="104"/>
      <c r="BH71" s="230"/>
      <c r="BI71" s="104"/>
      <c r="BJ71" s="223"/>
      <c r="BK71" s="104"/>
    </row>
    <row r="72" ht="12.75" customHeight="1">
      <c r="A72" s="217"/>
      <c r="B72" s="217"/>
      <c r="C72" s="225" t="s">
        <v>213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65"/>
      <c r="U72" s="227"/>
      <c r="V72" s="227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65"/>
      <c r="AM72" s="265"/>
      <c r="AN72" s="265"/>
      <c r="AO72" s="265"/>
      <c r="AP72" s="265"/>
      <c r="AQ72" s="265"/>
      <c r="AR72" s="285"/>
      <c r="AS72" s="284"/>
      <c r="AT72" s="228"/>
      <c r="AU72" s="227"/>
      <c r="AV72" s="227"/>
      <c r="AW72" s="227"/>
      <c r="AX72" s="227"/>
      <c r="AY72" s="227"/>
      <c r="AZ72" s="227"/>
      <c r="BA72" s="227"/>
      <c r="BB72" s="227"/>
      <c r="BC72" s="229"/>
      <c r="BD72" s="104"/>
      <c r="BE72" s="104"/>
      <c r="BF72" s="104"/>
      <c r="BG72" s="104"/>
      <c r="BH72" s="230"/>
      <c r="BI72" s="104"/>
      <c r="BJ72" s="223"/>
      <c r="BK72" s="104"/>
    </row>
    <row r="73" ht="24.0" customHeight="1">
      <c r="A73" s="217" t="str">
        <f>'[1]ТЕХНОЛОГИИЯ МАШИНОСТРОЕНИЯ'!A35</f>
        <v>#REF!</v>
      </c>
      <c r="B73" s="51" t="s">
        <v>107</v>
      </c>
      <c r="C73" s="218" t="s">
        <v>212</v>
      </c>
      <c r="D73" s="239">
        <v>2.0</v>
      </c>
      <c r="E73" s="239">
        <v>2.0</v>
      </c>
      <c r="F73" s="239">
        <v>2.0</v>
      </c>
      <c r="G73" s="239">
        <v>2.0</v>
      </c>
      <c r="H73" s="239">
        <v>2.0</v>
      </c>
      <c r="I73" s="239">
        <v>2.0</v>
      </c>
      <c r="J73" s="239">
        <v>2.0</v>
      </c>
      <c r="K73" s="239">
        <v>2.0</v>
      </c>
      <c r="L73" s="239">
        <v>2.0</v>
      </c>
      <c r="M73" s="239">
        <v>2.0</v>
      </c>
      <c r="N73" s="239">
        <v>2.0</v>
      </c>
      <c r="O73" s="239">
        <v>2.0</v>
      </c>
      <c r="P73" s="239">
        <v>2.0</v>
      </c>
      <c r="Q73" s="239">
        <v>2.0</v>
      </c>
      <c r="R73" s="239">
        <v>2.0</v>
      </c>
      <c r="S73" s="239">
        <v>2.0</v>
      </c>
      <c r="T73" s="265"/>
      <c r="U73" s="227"/>
      <c r="V73" s="227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65"/>
      <c r="AM73" s="265"/>
      <c r="AN73" s="265"/>
      <c r="AO73" s="265"/>
      <c r="AP73" s="265"/>
      <c r="AQ73" s="265"/>
      <c r="AR73" s="285"/>
      <c r="AS73" s="284"/>
      <c r="AT73" s="228"/>
      <c r="AU73" s="227"/>
      <c r="AV73" s="227"/>
      <c r="AW73" s="227"/>
      <c r="AX73" s="227"/>
      <c r="AY73" s="227"/>
      <c r="AZ73" s="227"/>
      <c r="BA73" s="227"/>
      <c r="BB73" s="227"/>
      <c r="BC73" s="229"/>
      <c r="BD73" s="104"/>
      <c r="BE73" s="104"/>
      <c r="BF73" s="104"/>
      <c r="BG73" s="104"/>
      <c r="BH73" s="230"/>
      <c r="BI73" s="104"/>
      <c r="BJ73" s="223"/>
      <c r="BK73" s="104"/>
    </row>
    <row r="74" ht="12.75" customHeight="1">
      <c r="A74" s="217"/>
      <c r="B74" s="217"/>
      <c r="C74" s="225" t="s">
        <v>213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65"/>
      <c r="U74" s="227"/>
      <c r="V74" s="227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65"/>
      <c r="AM74" s="265"/>
      <c r="AN74" s="265"/>
      <c r="AO74" s="265"/>
      <c r="AP74" s="265"/>
      <c r="AQ74" s="265"/>
      <c r="AR74" s="285"/>
      <c r="AS74" s="284"/>
      <c r="AT74" s="228"/>
      <c r="AU74" s="227"/>
      <c r="AV74" s="227"/>
      <c r="AW74" s="227"/>
      <c r="AX74" s="227"/>
      <c r="AY74" s="227"/>
      <c r="AZ74" s="227"/>
      <c r="BA74" s="227"/>
      <c r="BB74" s="227"/>
      <c r="BC74" s="229"/>
      <c r="BD74" s="104"/>
      <c r="BE74" s="104"/>
      <c r="BF74" s="104"/>
      <c r="BG74" s="104"/>
      <c r="BH74" s="230"/>
      <c r="BI74" s="104"/>
      <c r="BJ74" s="223"/>
      <c r="BK74" s="104"/>
    </row>
    <row r="75" ht="17.25" customHeight="1">
      <c r="A75" s="217" t="str">
        <f>'[1]ТЕХНОЛОГИИЯ МАШИНОСТРОЕНИЯ'!A36</f>
        <v>#REF!</v>
      </c>
      <c r="B75" s="51" t="s">
        <v>109</v>
      </c>
      <c r="C75" s="218" t="s">
        <v>212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65"/>
      <c r="U75" s="227"/>
      <c r="V75" s="227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65"/>
      <c r="AM75" s="265"/>
      <c r="AN75" s="265"/>
      <c r="AO75" s="265"/>
      <c r="AP75" s="265"/>
      <c r="AQ75" s="265"/>
      <c r="AR75" s="285"/>
      <c r="AS75" s="284"/>
      <c r="AT75" s="228"/>
      <c r="AU75" s="227"/>
      <c r="AV75" s="227"/>
      <c r="AW75" s="227"/>
      <c r="AX75" s="227"/>
      <c r="AY75" s="227"/>
      <c r="AZ75" s="227"/>
      <c r="BA75" s="227"/>
      <c r="BB75" s="227"/>
      <c r="BC75" s="229"/>
      <c r="BD75" s="104"/>
      <c r="BE75" s="104"/>
      <c r="BF75" s="104"/>
      <c r="BG75" s="104"/>
      <c r="BH75" s="230"/>
      <c r="BI75" s="104"/>
      <c r="BJ75" s="223"/>
      <c r="BK75" s="104"/>
    </row>
    <row r="76" ht="12.75" customHeight="1">
      <c r="A76" s="217"/>
      <c r="B76" s="217"/>
      <c r="C76" s="225" t="s">
        <v>213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65"/>
      <c r="U76" s="227"/>
      <c r="V76" s="227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65"/>
      <c r="AM76" s="265"/>
      <c r="AN76" s="265"/>
      <c r="AO76" s="265"/>
      <c r="AP76" s="265"/>
      <c r="AQ76" s="265"/>
      <c r="AR76" s="285"/>
      <c r="AS76" s="284"/>
      <c r="AT76" s="228"/>
      <c r="AU76" s="227"/>
      <c r="AV76" s="227"/>
      <c r="AW76" s="227"/>
      <c r="AX76" s="227"/>
      <c r="AY76" s="227"/>
      <c r="AZ76" s="227"/>
      <c r="BA76" s="227"/>
      <c r="BB76" s="227"/>
      <c r="BC76" s="229"/>
      <c r="BD76" s="104"/>
      <c r="BE76" s="104"/>
      <c r="BF76" s="104"/>
      <c r="BG76" s="104"/>
      <c r="BH76" s="230"/>
      <c r="BI76" s="104"/>
      <c r="BJ76" s="223"/>
      <c r="BK76" s="104"/>
    </row>
    <row r="77" ht="27.75" customHeight="1">
      <c r="A77" s="217" t="str">
        <f>'[1]ТЕХНОЛОГИИЯ МАШИНОСТРОЕНИЯ'!A37</f>
        <v>#REF!</v>
      </c>
      <c r="B77" s="51" t="s">
        <v>111</v>
      </c>
      <c r="C77" s="218" t="s">
        <v>212</v>
      </c>
      <c r="D77" s="239">
        <v>2.0</v>
      </c>
      <c r="E77" s="239">
        <v>2.0</v>
      </c>
      <c r="F77" s="239">
        <v>2.0</v>
      </c>
      <c r="G77" s="239">
        <v>2.0</v>
      </c>
      <c r="H77" s="239">
        <v>2.0</v>
      </c>
      <c r="I77" s="239">
        <v>2.0</v>
      </c>
      <c r="J77" s="239">
        <v>2.0</v>
      </c>
      <c r="K77" s="239">
        <v>2.0</v>
      </c>
      <c r="L77" s="239">
        <v>2.0</v>
      </c>
      <c r="M77" s="239">
        <v>3.0</v>
      </c>
      <c r="N77" s="239">
        <v>3.0</v>
      </c>
      <c r="O77" s="239">
        <v>2.0</v>
      </c>
      <c r="P77" s="239">
        <v>2.0</v>
      </c>
      <c r="Q77" s="239">
        <v>2.0</v>
      </c>
      <c r="R77" s="239">
        <v>2.0</v>
      </c>
      <c r="S77" s="239">
        <v>2.0</v>
      </c>
      <c r="T77" s="265"/>
      <c r="U77" s="227"/>
      <c r="V77" s="227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65"/>
      <c r="AM77" s="265"/>
      <c r="AN77" s="265"/>
      <c r="AO77" s="265"/>
      <c r="AP77" s="265"/>
      <c r="AQ77" s="265"/>
      <c r="AR77" s="285"/>
      <c r="AS77" s="284"/>
      <c r="AT77" s="228"/>
      <c r="AU77" s="227"/>
      <c r="AV77" s="227"/>
      <c r="AW77" s="227"/>
      <c r="AX77" s="227"/>
      <c r="AY77" s="227"/>
      <c r="AZ77" s="227"/>
      <c r="BA77" s="227"/>
      <c r="BB77" s="227"/>
      <c r="BC77" s="229"/>
      <c r="BD77" s="104"/>
      <c r="BE77" s="104"/>
      <c r="BF77" s="104"/>
      <c r="BG77" s="104"/>
      <c r="BH77" s="230"/>
      <c r="BI77" s="104"/>
      <c r="BJ77" s="223"/>
      <c r="BK77" s="104"/>
    </row>
    <row r="78" ht="12.75" customHeight="1">
      <c r="A78" s="217"/>
      <c r="B78" s="217"/>
      <c r="C78" s="225" t="s">
        <v>213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65"/>
      <c r="U78" s="227"/>
      <c r="V78" s="227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65"/>
      <c r="AM78" s="265"/>
      <c r="AN78" s="265"/>
      <c r="AO78" s="265"/>
      <c r="AP78" s="265"/>
      <c r="AQ78" s="265"/>
      <c r="AR78" s="285"/>
      <c r="AS78" s="284"/>
      <c r="AT78" s="228"/>
      <c r="AU78" s="227"/>
      <c r="AV78" s="227"/>
      <c r="AW78" s="227"/>
      <c r="AX78" s="227"/>
      <c r="AY78" s="227"/>
      <c r="AZ78" s="227"/>
      <c r="BA78" s="227"/>
      <c r="BB78" s="227"/>
      <c r="BC78" s="229"/>
      <c r="BD78" s="104"/>
      <c r="BE78" s="104"/>
      <c r="BF78" s="104"/>
      <c r="BG78" s="104"/>
      <c r="BH78" s="230"/>
      <c r="BI78" s="104"/>
      <c r="BJ78" s="223"/>
      <c r="BK78" s="104"/>
    </row>
    <row r="79" ht="30.0" customHeight="1">
      <c r="A79" s="217" t="str">
        <f>'[1]ТЕХНОЛОГИИЯ МАШИНОСТРОЕНИЯ'!A38</f>
        <v>#REF!</v>
      </c>
      <c r="B79" s="51" t="s">
        <v>113</v>
      </c>
      <c r="C79" s="218" t="s">
        <v>212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65"/>
      <c r="U79" s="227"/>
      <c r="V79" s="227"/>
      <c r="W79" s="239">
        <v>3.0</v>
      </c>
      <c r="X79" s="239">
        <v>3.0</v>
      </c>
      <c r="Y79" s="239">
        <v>3.0</v>
      </c>
      <c r="Z79" s="239">
        <v>3.0</v>
      </c>
      <c r="AA79" s="239">
        <v>3.0</v>
      </c>
      <c r="AB79" s="239">
        <v>3.0</v>
      </c>
      <c r="AC79" s="239">
        <v>3.0</v>
      </c>
      <c r="AD79" s="239">
        <v>3.0</v>
      </c>
      <c r="AE79" s="239">
        <v>3.0</v>
      </c>
      <c r="AF79" s="239">
        <v>3.0</v>
      </c>
      <c r="AG79" s="239">
        <v>3.0</v>
      </c>
      <c r="AH79" s="239">
        <v>3.0</v>
      </c>
      <c r="AI79" s="239">
        <v>3.0</v>
      </c>
      <c r="AJ79" s="239">
        <v>3.0</v>
      </c>
      <c r="AK79" s="239">
        <v>2.0</v>
      </c>
      <c r="AL79" s="265"/>
      <c r="AM79" s="265"/>
      <c r="AN79" s="265"/>
      <c r="AO79" s="265"/>
      <c r="AP79" s="265"/>
      <c r="AQ79" s="265"/>
      <c r="AR79" s="285"/>
      <c r="AS79" s="284"/>
      <c r="AT79" s="228"/>
      <c r="AU79" s="227"/>
      <c r="AV79" s="227"/>
      <c r="AW79" s="227"/>
      <c r="AX79" s="227"/>
      <c r="AY79" s="227"/>
      <c r="AZ79" s="227"/>
      <c r="BA79" s="227"/>
      <c r="BB79" s="227"/>
      <c r="BC79" s="229"/>
      <c r="BD79" s="104"/>
      <c r="BE79" s="104"/>
      <c r="BF79" s="104"/>
      <c r="BG79" s="104"/>
      <c r="BH79" s="230"/>
      <c r="BI79" s="104"/>
      <c r="BJ79" s="223"/>
      <c r="BK79" s="104"/>
    </row>
    <row r="80" ht="12.75" customHeight="1">
      <c r="A80" s="217"/>
      <c r="B80" s="217"/>
      <c r="C80" s="225" t="s">
        <v>213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65"/>
      <c r="U80" s="227"/>
      <c r="V80" s="227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65"/>
      <c r="AM80" s="265"/>
      <c r="AN80" s="265"/>
      <c r="AO80" s="265"/>
      <c r="AP80" s="265"/>
      <c r="AQ80" s="265"/>
      <c r="AR80" s="285"/>
      <c r="AS80" s="284"/>
      <c r="AT80" s="228"/>
      <c r="AU80" s="227"/>
      <c r="AV80" s="227"/>
      <c r="AW80" s="227"/>
      <c r="AX80" s="227"/>
      <c r="AY80" s="227"/>
      <c r="AZ80" s="227"/>
      <c r="BA80" s="227"/>
      <c r="BB80" s="227"/>
      <c r="BC80" s="229"/>
      <c r="BD80" s="104"/>
      <c r="BE80" s="104"/>
      <c r="BF80" s="104"/>
      <c r="BG80" s="104"/>
      <c r="BH80" s="230"/>
      <c r="BI80" s="104"/>
      <c r="BJ80" s="223"/>
      <c r="BK80" s="104"/>
    </row>
    <row r="81" ht="21.75" customHeight="1">
      <c r="A81" s="217" t="str">
        <f>'[1]ТЕХНОЛОГИИЯ МАШИНОСТРОЕНИЯ'!A39</f>
        <v>#REF!</v>
      </c>
      <c r="B81" s="246" t="s">
        <v>115</v>
      </c>
      <c r="C81" s="218" t="s">
        <v>212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65"/>
      <c r="U81" s="227"/>
      <c r="V81" s="227"/>
      <c r="W81" s="239">
        <v>3.0</v>
      </c>
      <c r="X81" s="239">
        <v>2.0</v>
      </c>
      <c r="Y81" s="239">
        <v>2.0</v>
      </c>
      <c r="Z81" s="239">
        <v>2.0</v>
      </c>
      <c r="AA81" s="239">
        <v>2.0</v>
      </c>
      <c r="AB81" s="239">
        <v>2.0</v>
      </c>
      <c r="AC81" s="239">
        <v>2.0</v>
      </c>
      <c r="AD81" s="239">
        <v>2.0</v>
      </c>
      <c r="AE81" s="239">
        <v>2.0</v>
      </c>
      <c r="AF81" s="239">
        <v>2.0</v>
      </c>
      <c r="AG81" s="239">
        <v>2.0</v>
      </c>
      <c r="AH81" s="239">
        <v>2.0</v>
      </c>
      <c r="AI81" s="239">
        <v>2.0</v>
      </c>
      <c r="AJ81" s="239">
        <v>2.0</v>
      </c>
      <c r="AK81" s="239">
        <v>2.0</v>
      </c>
      <c r="AL81" s="265"/>
      <c r="AM81" s="265"/>
      <c r="AN81" s="265"/>
      <c r="AO81" s="265"/>
      <c r="AP81" s="265"/>
      <c r="AQ81" s="265"/>
      <c r="AR81" s="285"/>
      <c r="AS81" s="284"/>
      <c r="AT81" s="228"/>
      <c r="AU81" s="227"/>
      <c r="AV81" s="227"/>
      <c r="AW81" s="227"/>
      <c r="AX81" s="227"/>
      <c r="AY81" s="227"/>
      <c r="AZ81" s="227"/>
      <c r="BA81" s="227"/>
      <c r="BB81" s="227"/>
      <c r="BC81" s="229"/>
      <c r="BD81" s="104"/>
      <c r="BE81" s="104"/>
      <c r="BF81" s="104"/>
      <c r="BG81" s="104"/>
      <c r="BH81" s="230"/>
      <c r="BI81" s="104"/>
      <c r="BJ81" s="223"/>
      <c r="BK81" s="104"/>
    </row>
    <row r="82" ht="12.75" customHeight="1">
      <c r="A82" s="217"/>
      <c r="B82" s="217"/>
      <c r="C82" s="225" t="s">
        <v>213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65"/>
      <c r="U82" s="227"/>
      <c r="V82" s="227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65"/>
      <c r="AM82" s="265"/>
      <c r="AN82" s="265"/>
      <c r="AO82" s="265"/>
      <c r="AP82" s="265"/>
      <c r="AQ82" s="265"/>
      <c r="AR82" s="285"/>
      <c r="AS82" s="284"/>
      <c r="AT82" s="228"/>
      <c r="AU82" s="227"/>
      <c r="AV82" s="227"/>
      <c r="AW82" s="227"/>
      <c r="AX82" s="227"/>
      <c r="AY82" s="227"/>
      <c r="AZ82" s="227"/>
      <c r="BA82" s="227"/>
      <c r="BB82" s="227"/>
      <c r="BC82" s="229"/>
      <c r="BD82" s="104"/>
      <c r="BE82" s="104"/>
      <c r="BF82" s="104"/>
      <c r="BG82" s="104"/>
      <c r="BH82" s="230"/>
      <c r="BI82" s="104"/>
      <c r="BJ82" s="223"/>
      <c r="BK82" s="104"/>
    </row>
    <row r="83" ht="12.75" customHeight="1">
      <c r="A83" s="217" t="str">
        <f>'[1]ТЕХНОЛОГИИЯ МАШИНОСТРОЕНИЯ'!A40</f>
        <v>#REF!</v>
      </c>
      <c r="B83" s="88" t="s">
        <v>117</v>
      </c>
      <c r="C83" s="218" t="s">
        <v>212</v>
      </c>
      <c r="D83" s="239">
        <v>3.0</v>
      </c>
      <c r="E83" s="239">
        <v>3.0</v>
      </c>
      <c r="F83" s="239">
        <v>2.0</v>
      </c>
      <c r="G83" s="239">
        <v>2.0</v>
      </c>
      <c r="H83" s="239">
        <v>2.0</v>
      </c>
      <c r="I83" s="239">
        <v>2.0</v>
      </c>
      <c r="J83" s="239">
        <v>2.0</v>
      </c>
      <c r="K83" s="239">
        <v>3.0</v>
      </c>
      <c r="L83" s="239">
        <v>3.0</v>
      </c>
      <c r="M83" s="239">
        <v>2.0</v>
      </c>
      <c r="N83" s="239">
        <v>2.0</v>
      </c>
      <c r="O83" s="239">
        <v>2.0</v>
      </c>
      <c r="P83" s="239">
        <v>2.0</v>
      </c>
      <c r="Q83" s="239">
        <v>2.0</v>
      </c>
      <c r="R83" s="239">
        <v>2.0</v>
      </c>
      <c r="S83" s="239">
        <v>2.0</v>
      </c>
      <c r="T83" s="265"/>
      <c r="U83" s="227"/>
      <c r="V83" s="227"/>
      <c r="W83" s="239">
        <v>6.0</v>
      </c>
      <c r="X83" s="239">
        <v>6.0</v>
      </c>
      <c r="Y83" s="239">
        <v>6.0</v>
      </c>
      <c r="Z83" s="239">
        <v>6.0</v>
      </c>
      <c r="AA83" s="239">
        <v>6.0</v>
      </c>
      <c r="AB83" s="239">
        <v>7.0</v>
      </c>
      <c r="AC83" s="239">
        <v>7.0</v>
      </c>
      <c r="AD83" s="239">
        <v>7.0</v>
      </c>
      <c r="AE83" s="239">
        <v>7.0</v>
      </c>
      <c r="AF83" s="239">
        <v>7.0</v>
      </c>
      <c r="AG83" s="239">
        <v>6.0</v>
      </c>
      <c r="AH83" s="239">
        <v>6.0</v>
      </c>
      <c r="AI83" s="239">
        <v>6.0</v>
      </c>
      <c r="AJ83" s="239">
        <v>6.0</v>
      </c>
      <c r="AK83" s="239">
        <v>6.0</v>
      </c>
      <c r="AL83" s="265"/>
      <c r="AM83" s="265"/>
      <c r="AN83" s="265"/>
      <c r="AO83" s="265"/>
      <c r="AP83" s="265"/>
      <c r="AQ83" s="265"/>
      <c r="AR83" s="285"/>
      <c r="AS83" s="284"/>
      <c r="AT83" s="228"/>
      <c r="AU83" s="227"/>
      <c r="AV83" s="227"/>
      <c r="AW83" s="227"/>
      <c r="AX83" s="227"/>
      <c r="AY83" s="227"/>
      <c r="AZ83" s="227"/>
      <c r="BA83" s="227"/>
      <c r="BB83" s="227"/>
      <c r="BC83" s="229"/>
      <c r="BD83" s="104"/>
      <c r="BE83" s="104"/>
      <c r="BF83" s="104"/>
      <c r="BG83" s="104"/>
      <c r="BH83" s="230"/>
      <c r="BI83" s="104"/>
      <c r="BJ83" s="223"/>
      <c r="BK83" s="104"/>
    </row>
    <row r="84" ht="12.75" customHeight="1">
      <c r="A84" s="217"/>
      <c r="B84" s="217"/>
      <c r="C84" s="225" t="s">
        <v>213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65"/>
      <c r="U84" s="227"/>
      <c r="V84" s="227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65"/>
      <c r="AM84" s="265"/>
      <c r="AN84" s="265"/>
      <c r="AO84" s="265"/>
      <c r="AP84" s="265"/>
      <c r="AQ84" s="265"/>
      <c r="AR84" s="285"/>
      <c r="AS84" s="284"/>
      <c r="AT84" s="228"/>
      <c r="AU84" s="227"/>
      <c r="AV84" s="227"/>
      <c r="AW84" s="227"/>
      <c r="AX84" s="227"/>
      <c r="AY84" s="227"/>
      <c r="AZ84" s="227"/>
      <c r="BA84" s="227"/>
      <c r="BB84" s="227"/>
      <c r="BC84" s="229"/>
      <c r="BD84" s="104"/>
      <c r="BE84" s="104"/>
      <c r="BF84" s="104"/>
      <c r="BG84" s="104"/>
      <c r="BH84" s="230"/>
      <c r="BI84" s="104"/>
      <c r="BJ84" s="223"/>
      <c r="BK84" s="104"/>
    </row>
    <row r="85" ht="33.0" customHeight="1">
      <c r="A85" s="217" t="str">
        <f>'[1]ТЕХНОЛОГИИЯ МАШИНОСТРОЕНИЯ'!A41</f>
        <v>#REF!</v>
      </c>
      <c r="B85" s="88" t="s">
        <v>119</v>
      </c>
      <c r="C85" s="218" t="s">
        <v>212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65"/>
      <c r="U85" s="227"/>
      <c r="V85" s="227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65"/>
      <c r="AM85" s="265"/>
      <c r="AN85" s="265"/>
      <c r="AO85" s="265"/>
      <c r="AP85" s="265"/>
      <c r="AQ85" s="265"/>
      <c r="AR85" s="285"/>
      <c r="AS85" s="284"/>
      <c r="AT85" s="228"/>
      <c r="AU85" s="227"/>
      <c r="AV85" s="227"/>
      <c r="AW85" s="227"/>
      <c r="AX85" s="227"/>
      <c r="AY85" s="227"/>
      <c r="AZ85" s="227"/>
      <c r="BA85" s="227"/>
      <c r="BB85" s="227"/>
      <c r="BC85" s="229"/>
      <c r="BD85" s="104"/>
      <c r="BE85" s="104"/>
      <c r="BF85" s="104"/>
      <c r="BG85" s="104"/>
      <c r="BH85" s="230"/>
      <c r="BI85" s="104"/>
      <c r="BJ85" s="223"/>
      <c r="BK85" s="104"/>
    </row>
    <row r="86" ht="12.75" customHeight="1">
      <c r="A86" s="217"/>
      <c r="B86" s="217"/>
      <c r="C86" s="225" t="s">
        <v>213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65"/>
      <c r="U86" s="227"/>
      <c r="V86" s="227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65"/>
      <c r="AM86" s="265"/>
      <c r="AN86" s="265"/>
      <c r="AO86" s="265"/>
      <c r="AP86" s="265"/>
      <c r="AQ86" s="265"/>
      <c r="AR86" s="285"/>
      <c r="AS86" s="284"/>
      <c r="AT86" s="228"/>
      <c r="AU86" s="227"/>
      <c r="AV86" s="227"/>
      <c r="AW86" s="227"/>
      <c r="AX86" s="227"/>
      <c r="AY86" s="227"/>
      <c r="AZ86" s="227"/>
      <c r="BA86" s="227"/>
      <c r="BB86" s="227"/>
      <c r="BC86" s="229"/>
      <c r="BD86" s="104"/>
      <c r="BE86" s="104"/>
      <c r="BF86" s="104"/>
      <c r="BG86" s="104"/>
      <c r="BH86" s="230"/>
      <c r="BI86" s="104"/>
      <c r="BJ86" s="223"/>
      <c r="BK86" s="104"/>
    </row>
    <row r="87" ht="20.25" customHeight="1">
      <c r="A87" s="217" t="str">
        <f>'[1]ТЕХНОЛОГИИЯ МАШИНОСТРОЕНИЯ'!A42</f>
        <v>#REF!</v>
      </c>
      <c r="B87" s="105" t="s">
        <v>121</v>
      </c>
      <c r="C87" s="218" t="s">
        <v>212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65"/>
      <c r="U87" s="227"/>
      <c r="V87" s="227"/>
      <c r="W87" s="239">
        <v>3.0</v>
      </c>
      <c r="X87" s="239">
        <v>3.0</v>
      </c>
      <c r="Y87" s="239">
        <v>3.0</v>
      </c>
      <c r="Z87" s="239">
        <v>3.0</v>
      </c>
      <c r="AA87" s="239">
        <v>3.0</v>
      </c>
      <c r="AB87" s="239">
        <v>3.0</v>
      </c>
      <c r="AC87" s="239">
        <v>3.0</v>
      </c>
      <c r="AD87" s="239">
        <v>3.0</v>
      </c>
      <c r="AE87" s="239">
        <v>3.0</v>
      </c>
      <c r="AF87" s="239">
        <v>3.0</v>
      </c>
      <c r="AG87" s="239">
        <v>4.0</v>
      </c>
      <c r="AH87" s="239">
        <v>4.0</v>
      </c>
      <c r="AI87" s="239">
        <v>4.0</v>
      </c>
      <c r="AJ87" s="239">
        <v>4.0</v>
      </c>
      <c r="AK87" s="239">
        <v>4.0</v>
      </c>
      <c r="AL87" s="265"/>
      <c r="AM87" s="265"/>
      <c r="AN87" s="265"/>
      <c r="AO87" s="265"/>
      <c r="AP87" s="265"/>
      <c r="AQ87" s="265"/>
      <c r="AR87" s="285"/>
      <c r="AS87" s="284"/>
      <c r="AT87" s="228"/>
      <c r="AU87" s="227"/>
      <c r="AV87" s="227"/>
      <c r="AW87" s="227"/>
      <c r="AX87" s="227"/>
      <c r="AY87" s="227"/>
      <c r="AZ87" s="227"/>
      <c r="BA87" s="227"/>
      <c r="BB87" s="227"/>
      <c r="BC87" s="229"/>
      <c r="BD87" s="104"/>
      <c r="BE87" s="104"/>
      <c r="BF87" s="104"/>
      <c r="BG87" s="104"/>
      <c r="BH87" s="230"/>
      <c r="BI87" s="104"/>
      <c r="BJ87" s="223"/>
      <c r="BK87" s="104"/>
    </row>
    <row r="88" ht="20.25" customHeight="1">
      <c r="A88" s="217"/>
      <c r="B88" s="105"/>
      <c r="C88" s="225" t="s">
        <v>213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65"/>
      <c r="U88" s="227"/>
      <c r="V88" s="227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65"/>
      <c r="AM88" s="265"/>
      <c r="AN88" s="265"/>
      <c r="AO88" s="265"/>
      <c r="AP88" s="265"/>
      <c r="AQ88" s="265"/>
      <c r="AR88" s="285"/>
      <c r="AS88" s="284"/>
      <c r="AT88" s="228"/>
      <c r="AU88" s="227"/>
      <c r="AV88" s="227"/>
      <c r="AW88" s="227"/>
      <c r="AX88" s="227"/>
      <c r="AY88" s="227"/>
      <c r="AZ88" s="227"/>
      <c r="BA88" s="227"/>
      <c r="BB88" s="227"/>
      <c r="BC88" s="229"/>
      <c r="BD88" s="104"/>
      <c r="BE88" s="104"/>
      <c r="BF88" s="104"/>
      <c r="BG88" s="104"/>
      <c r="BH88" s="230"/>
      <c r="BI88" s="104"/>
      <c r="BJ88" s="223"/>
      <c r="BK88" s="104"/>
    </row>
    <row r="89" ht="12.75" customHeight="1">
      <c r="A89" s="217" t="s">
        <v>122</v>
      </c>
      <c r="B89" s="88" t="s">
        <v>123</v>
      </c>
      <c r="C89" s="218" t="s">
        <v>212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65"/>
      <c r="U89" s="227"/>
      <c r="V89" s="227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65"/>
      <c r="AM89" s="265"/>
      <c r="AN89" s="265"/>
      <c r="AO89" s="265"/>
      <c r="AP89" s="265"/>
      <c r="AQ89" s="265"/>
      <c r="AR89" s="285"/>
      <c r="AS89" s="284"/>
      <c r="AT89" s="228"/>
      <c r="AU89" s="227"/>
      <c r="AV89" s="227"/>
      <c r="AW89" s="227"/>
      <c r="AX89" s="227"/>
      <c r="AY89" s="227"/>
      <c r="AZ89" s="227"/>
      <c r="BA89" s="227"/>
      <c r="BB89" s="227"/>
      <c r="BC89" s="229"/>
      <c r="BD89" s="104"/>
      <c r="BE89" s="104"/>
      <c r="BF89" s="104"/>
      <c r="BG89" s="104"/>
      <c r="BH89" s="230"/>
      <c r="BI89" s="104"/>
      <c r="BJ89" s="223"/>
      <c r="BK89" s="104"/>
    </row>
    <row r="90" ht="20.25" customHeight="1">
      <c r="A90" s="217"/>
      <c r="B90" s="105"/>
      <c r="C90" s="225" t="s">
        <v>213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65"/>
      <c r="U90" s="227"/>
      <c r="V90" s="227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65"/>
      <c r="AM90" s="265"/>
      <c r="AN90" s="265"/>
      <c r="AO90" s="265"/>
      <c r="AP90" s="265"/>
      <c r="AQ90" s="265"/>
      <c r="AR90" s="285"/>
      <c r="AS90" s="284"/>
      <c r="AT90" s="228"/>
      <c r="AU90" s="227"/>
      <c r="AV90" s="227"/>
      <c r="AW90" s="227"/>
      <c r="AX90" s="227"/>
      <c r="AY90" s="227"/>
      <c r="AZ90" s="227"/>
      <c r="BA90" s="227"/>
      <c r="BB90" s="227"/>
      <c r="BC90" s="229"/>
      <c r="BD90" s="104"/>
      <c r="BE90" s="104"/>
      <c r="BF90" s="104"/>
      <c r="BG90" s="104"/>
      <c r="BH90" s="230"/>
      <c r="BI90" s="104"/>
      <c r="BJ90" s="223"/>
      <c r="BK90" s="104"/>
    </row>
    <row r="91" ht="20.25" customHeight="1">
      <c r="A91" s="217" t="s">
        <v>124</v>
      </c>
      <c r="B91" s="105" t="s">
        <v>125</v>
      </c>
      <c r="C91" s="218" t="s">
        <v>212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65"/>
      <c r="U91" s="227"/>
      <c r="V91" s="227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65"/>
      <c r="AM91" s="265"/>
      <c r="AN91" s="265"/>
      <c r="AO91" s="265"/>
      <c r="AP91" s="265"/>
      <c r="AQ91" s="265"/>
      <c r="AR91" s="285"/>
      <c r="AS91" s="284"/>
      <c r="AT91" s="228"/>
      <c r="AU91" s="227"/>
      <c r="AV91" s="227"/>
      <c r="AW91" s="227"/>
      <c r="AX91" s="227"/>
      <c r="AY91" s="227"/>
      <c r="AZ91" s="227"/>
      <c r="BA91" s="227"/>
      <c r="BB91" s="227"/>
      <c r="BC91" s="229"/>
      <c r="BD91" s="104"/>
      <c r="BE91" s="104"/>
      <c r="BF91" s="104"/>
      <c r="BG91" s="104"/>
      <c r="BH91" s="230"/>
      <c r="BI91" s="104"/>
      <c r="BJ91" s="223"/>
      <c r="BK91" s="104"/>
    </row>
    <row r="92" ht="12.75" customHeight="1">
      <c r="A92" s="217"/>
      <c r="B92" s="217"/>
      <c r="C92" s="225" t="s">
        <v>213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65"/>
      <c r="U92" s="227"/>
      <c r="V92" s="227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65"/>
      <c r="AM92" s="265"/>
      <c r="AN92" s="265"/>
      <c r="AO92" s="265"/>
      <c r="AP92" s="265"/>
      <c r="AQ92" s="265"/>
      <c r="AR92" s="285"/>
      <c r="AS92" s="284"/>
      <c r="AT92" s="228"/>
      <c r="AU92" s="227"/>
      <c r="AV92" s="227"/>
      <c r="AW92" s="227"/>
      <c r="AX92" s="227"/>
      <c r="AY92" s="227"/>
      <c r="AZ92" s="227"/>
      <c r="BA92" s="227"/>
      <c r="BB92" s="227"/>
      <c r="BC92" s="229"/>
      <c r="BD92" s="104"/>
      <c r="BE92" s="104"/>
      <c r="BF92" s="104"/>
      <c r="BG92" s="104"/>
      <c r="BH92" s="230"/>
      <c r="BI92" s="104"/>
      <c r="BJ92" s="223"/>
      <c r="BK92" s="104"/>
    </row>
    <row r="93" ht="12.75" customHeight="1">
      <c r="A93" s="243" t="str">
        <f t="shared" ref="A93:B93" si="35">'[1]ТЕХНОЛОГИИЯ МАШИНОСТРОЕНИЯ'!A46</f>
        <v>#REF!</v>
      </c>
      <c r="B93" s="243" t="str">
        <f t="shared" si="35"/>
        <v>#REF!</v>
      </c>
      <c r="C93" s="244"/>
      <c r="D93" s="245">
        <f t="shared" ref="D93:T93" si="36">D95+D105+D115+D125+D135</f>
        <v>10</v>
      </c>
      <c r="E93" s="245">
        <f t="shared" si="36"/>
        <v>10</v>
      </c>
      <c r="F93" s="245">
        <f t="shared" si="36"/>
        <v>10</v>
      </c>
      <c r="G93" s="245">
        <f t="shared" si="36"/>
        <v>10</v>
      </c>
      <c r="H93" s="245">
        <f t="shared" si="36"/>
        <v>10</v>
      </c>
      <c r="I93" s="245">
        <f t="shared" si="36"/>
        <v>10</v>
      </c>
      <c r="J93" s="245">
        <f t="shared" si="36"/>
        <v>11</v>
      </c>
      <c r="K93" s="245">
        <f t="shared" si="36"/>
        <v>10</v>
      </c>
      <c r="L93" s="245">
        <f t="shared" si="36"/>
        <v>10</v>
      </c>
      <c r="M93" s="245">
        <f t="shared" si="36"/>
        <v>10</v>
      </c>
      <c r="N93" s="245">
        <f t="shared" si="36"/>
        <v>10</v>
      </c>
      <c r="O93" s="245">
        <f t="shared" si="36"/>
        <v>10</v>
      </c>
      <c r="P93" s="245">
        <f t="shared" si="36"/>
        <v>10</v>
      </c>
      <c r="Q93" s="245">
        <f t="shared" si="36"/>
        <v>10</v>
      </c>
      <c r="R93" s="245">
        <f t="shared" si="36"/>
        <v>10</v>
      </c>
      <c r="S93" s="245">
        <f t="shared" si="36"/>
        <v>10</v>
      </c>
      <c r="T93" s="265">
        <f t="shared" si="36"/>
        <v>36</v>
      </c>
      <c r="U93" s="227"/>
      <c r="V93" s="227"/>
      <c r="W93" s="245">
        <f t="shared" ref="W93:AT93" si="37">W95+W105+W115+W125+W135</f>
        <v>11</v>
      </c>
      <c r="X93" s="245">
        <f t="shared" si="37"/>
        <v>12</v>
      </c>
      <c r="Y93" s="245">
        <f t="shared" si="37"/>
        <v>12</v>
      </c>
      <c r="Z93" s="245">
        <f t="shared" si="37"/>
        <v>12</v>
      </c>
      <c r="AA93" s="245">
        <f t="shared" si="37"/>
        <v>12</v>
      </c>
      <c r="AB93" s="245">
        <f t="shared" si="37"/>
        <v>11</v>
      </c>
      <c r="AC93" s="245">
        <f t="shared" si="37"/>
        <v>11</v>
      </c>
      <c r="AD93" s="245">
        <f t="shared" si="37"/>
        <v>11</v>
      </c>
      <c r="AE93" s="245">
        <f t="shared" si="37"/>
        <v>11</v>
      </c>
      <c r="AF93" s="245">
        <f t="shared" si="37"/>
        <v>11</v>
      </c>
      <c r="AG93" s="245">
        <f t="shared" si="37"/>
        <v>11</v>
      </c>
      <c r="AH93" s="245">
        <f t="shared" si="37"/>
        <v>11</v>
      </c>
      <c r="AI93" s="245">
        <f t="shared" si="37"/>
        <v>11</v>
      </c>
      <c r="AJ93" s="245">
        <f t="shared" si="37"/>
        <v>11</v>
      </c>
      <c r="AK93" s="245">
        <f t="shared" si="37"/>
        <v>11</v>
      </c>
      <c r="AL93" s="265">
        <f t="shared" si="37"/>
        <v>36</v>
      </c>
      <c r="AM93" s="265">
        <f t="shared" si="37"/>
        <v>36</v>
      </c>
      <c r="AN93" s="265">
        <f t="shared" si="37"/>
        <v>36</v>
      </c>
      <c r="AO93" s="265">
        <f t="shared" si="37"/>
        <v>36</v>
      </c>
      <c r="AP93" s="265">
        <f t="shared" si="37"/>
        <v>36</v>
      </c>
      <c r="AQ93" s="265">
        <f t="shared" si="37"/>
        <v>36</v>
      </c>
      <c r="AR93" s="285">
        <f t="shared" si="37"/>
        <v>36</v>
      </c>
      <c r="AS93" s="285">
        <f t="shared" si="37"/>
        <v>36</v>
      </c>
      <c r="AT93" s="228">
        <f t="shared" si="37"/>
        <v>0</v>
      </c>
      <c r="AU93" s="227"/>
      <c r="AV93" s="227"/>
      <c r="AW93" s="227"/>
      <c r="AX93" s="227"/>
      <c r="AY93" s="227"/>
      <c r="AZ93" s="227"/>
      <c r="BA93" s="227"/>
      <c r="BB93" s="227"/>
      <c r="BC93" s="229"/>
      <c r="BD93" s="247"/>
      <c r="BE93" s="247"/>
      <c r="BF93" s="247"/>
      <c r="BG93" s="247"/>
      <c r="BH93" s="248"/>
      <c r="BI93" s="104"/>
      <c r="BJ93" s="249"/>
      <c r="BK93" s="104"/>
    </row>
    <row r="94" ht="12.75" customHeight="1">
      <c r="A94" s="217"/>
      <c r="B94" s="217"/>
      <c r="C94" s="225" t="s">
        <v>213</v>
      </c>
      <c r="D94" s="226">
        <f>D96+D106+D116+D126+D136</f>
        <v>0</v>
      </c>
      <c r="E94" s="226">
        <f t="shared" ref="E94:T94" si="38">E96+E106+E116+E126</f>
        <v>0</v>
      </c>
      <c r="F94" s="226">
        <f t="shared" si="38"/>
        <v>0</v>
      </c>
      <c r="G94" s="226">
        <f t="shared" si="38"/>
        <v>0</v>
      </c>
      <c r="H94" s="226">
        <f t="shared" si="38"/>
        <v>0</v>
      </c>
      <c r="I94" s="226">
        <f t="shared" si="38"/>
        <v>0</v>
      </c>
      <c r="J94" s="226">
        <f t="shared" si="38"/>
        <v>0</v>
      </c>
      <c r="K94" s="226">
        <f t="shared" si="38"/>
        <v>0</v>
      </c>
      <c r="L94" s="226">
        <f t="shared" si="38"/>
        <v>0</v>
      </c>
      <c r="M94" s="226">
        <f t="shared" si="38"/>
        <v>0</v>
      </c>
      <c r="N94" s="226">
        <f t="shared" si="38"/>
        <v>0</v>
      </c>
      <c r="O94" s="226">
        <f t="shared" si="38"/>
        <v>0</v>
      </c>
      <c r="P94" s="226">
        <f t="shared" si="38"/>
        <v>0</v>
      </c>
      <c r="Q94" s="226">
        <f t="shared" si="38"/>
        <v>0</v>
      </c>
      <c r="R94" s="226">
        <f t="shared" si="38"/>
        <v>0</v>
      </c>
      <c r="S94" s="226">
        <f t="shared" si="38"/>
        <v>0</v>
      </c>
      <c r="T94" s="265">
        <f t="shared" si="38"/>
        <v>0</v>
      </c>
      <c r="U94" s="227"/>
      <c r="V94" s="227"/>
      <c r="W94" s="226">
        <f t="shared" ref="W94:AT94" si="39">W96+W106+W116+W126</f>
        <v>0</v>
      </c>
      <c r="X94" s="226">
        <f t="shared" si="39"/>
        <v>0</v>
      </c>
      <c r="Y94" s="226">
        <f t="shared" si="39"/>
        <v>0</v>
      </c>
      <c r="Z94" s="226">
        <f t="shared" si="39"/>
        <v>0</v>
      </c>
      <c r="AA94" s="226">
        <f t="shared" si="39"/>
        <v>0</v>
      </c>
      <c r="AB94" s="226">
        <f t="shared" si="39"/>
        <v>0</v>
      </c>
      <c r="AC94" s="226">
        <f t="shared" si="39"/>
        <v>0</v>
      </c>
      <c r="AD94" s="226">
        <f t="shared" si="39"/>
        <v>0</v>
      </c>
      <c r="AE94" s="226">
        <f t="shared" si="39"/>
        <v>0</v>
      </c>
      <c r="AF94" s="226">
        <f t="shared" si="39"/>
        <v>0</v>
      </c>
      <c r="AG94" s="226">
        <f t="shared" si="39"/>
        <v>0</v>
      </c>
      <c r="AH94" s="226">
        <f t="shared" si="39"/>
        <v>0</v>
      </c>
      <c r="AI94" s="226">
        <f t="shared" si="39"/>
        <v>0</v>
      </c>
      <c r="AJ94" s="226">
        <f t="shared" si="39"/>
        <v>0</v>
      </c>
      <c r="AK94" s="226">
        <f t="shared" si="39"/>
        <v>0</v>
      </c>
      <c r="AL94" s="265">
        <f t="shared" si="39"/>
        <v>0</v>
      </c>
      <c r="AM94" s="265">
        <f t="shared" si="39"/>
        <v>0</v>
      </c>
      <c r="AN94" s="265">
        <f t="shared" si="39"/>
        <v>0</v>
      </c>
      <c r="AO94" s="265">
        <f t="shared" si="39"/>
        <v>0</v>
      </c>
      <c r="AP94" s="265">
        <f t="shared" si="39"/>
        <v>0</v>
      </c>
      <c r="AQ94" s="265">
        <f t="shared" si="39"/>
        <v>0</v>
      </c>
      <c r="AR94" s="285">
        <f t="shared" si="39"/>
        <v>0</v>
      </c>
      <c r="AS94" s="285">
        <f t="shared" si="39"/>
        <v>0</v>
      </c>
      <c r="AT94" s="228">
        <f t="shared" si="39"/>
        <v>0</v>
      </c>
      <c r="AU94" s="227"/>
      <c r="AV94" s="227"/>
      <c r="AW94" s="227"/>
      <c r="AX94" s="227"/>
      <c r="AY94" s="227"/>
      <c r="AZ94" s="227"/>
      <c r="BA94" s="227"/>
      <c r="BB94" s="227"/>
      <c r="BC94" s="229"/>
      <c r="BD94" s="104"/>
      <c r="BE94" s="104"/>
      <c r="BF94" s="104"/>
      <c r="BG94" s="104"/>
      <c r="BH94" s="230"/>
      <c r="BI94" s="104"/>
      <c r="BJ94" s="223"/>
      <c r="BK94" s="104"/>
    </row>
    <row r="95" ht="12.75" customHeight="1">
      <c r="A95" s="250" t="str">
        <f>'[1]ТЕХНОЛОГИИЯ МАШИНОСТРОЕНИЯ'!A47</f>
        <v>#REF!</v>
      </c>
      <c r="B95" s="251" t="s">
        <v>232</v>
      </c>
      <c r="C95" s="252" t="s">
        <v>212</v>
      </c>
      <c r="D95" s="252">
        <f t="shared" ref="D95:T95" si="40">D97+D99+D101+D103</f>
        <v>0</v>
      </c>
      <c r="E95" s="252">
        <f t="shared" si="40"/>
        <v>0</v>
      </c>
      <c r="F95" s="252">
        <f t="shared" si="40"/>
        <v>0</v>
      </c>
      <c r="G95" s="252">
        <f t="shared" si="40"/>
        <v>0</v>
      </c>
      <c r="H95" s="252">
        <f t="shared" si="40"/>
        <v>0</v>
      </c>
      <c r="I95" s="252">
        <f t="shared" si="40"/>
        <v>0</v>
      </c>
      <c r="J95" s="252">
        <f t="shared" si="40"/>
        <v>0</v>
      </c>
      <c r="K95" s="252">
        <f t="shared" si="40"/>
        <v>0</v>
      </c>
      <c r="L95" s="252">
        <f t="shared" si="40"/>
        <v>0</v>
      </c>
      <c r="M95" s="252">
        <f t="shared" si="40"/>
        <v>0</v>
      </c>
      <c r="N95" s="252">
        <f t="shared" si="40"/>
        <v>0</v>
      </c>
      <c r="O95" s="252">
        <f t="shared" si="40"/>
        <v>0</v>
      </c>
      <c r="P95" s="252">
        <f t="shared" si="40"/>
        <v>0</v>
      </c>
      <c r="Q95" s="252">
        <f t="shared" si="40"/>
        <v>0</v>
      </c>
      <c r="R95" s="252">
        <f t="shared" si="40"/>
        <v>0</v>
      </c>
      <c r="S95" s="252">
        <f t="shared" si="40"/>
        <v>0</v>
      </c>
      <c r="T95" s="264">
        <f t="shared" si="40"/>
        <v>0</v>
      </c>
      <c r="U95" s="227"/>
      <c r="V95" s="227"/>
      <c r="W95" s="252">
        <f t="shared" ref="W95:AK95" si="41">W97+W99+W101+W103</f>
        <v>7</v>
      </c>
      <c r="X95" s="252">
        <f t="shared" si="41"/>
        <v>8</v>
      </c>
      <c r="Y95" s="252">
        <f t="shared" si="41"/>
        <v>8</v>
      </c>
      <c r="Z95" s="252">
        <f t="shared" si="41"/>
        <v>8</v>
      </c>
      <c r="AA95" s="252">
        <f t="shared" si="41"/>
        <v>8</v>
      </c>
      <c r="AB95" s="252">
        <f t="shared" si="41"/>
        <v>7</v>
      </c>
      <c r="AC95" s="252">
        <f t="shared" si="41"/>
        <v>7</v>
      </c>
      <c r="AD95" s="252">
        <f t="shared" si="41"/>
        <v>7</v>
      </c>
      <c r="AE95" s="252">
        <f t="shared" si="41"/>
        <v>7</v>
      </c>
      <c r="AF95" s="252">
        <f t="shared" si="41"/>
        <v>7</v>
      </c>
      <c r="AG95" s="252">
        <f t="shared" si="41"/>
        <v>7</v>
      </c>
      <c r="AH95" s="252">
        <f t="shared" si="41"/>
        <v>7</v>
      </c>
      <c r="AI95" s="252">
        <f t="shared" si="41"/>
        <v>7</v>
      </c>
      <c r="AJ95" s="252">
        <f t="shared" si="41"/>
        <v>7</v>
      </c>
      <c r="AK95" s="252">
        <f t="shared" si="41"/>
        <v>7</v>
      </c>
      <c r="AL95" s="264"/>
      <c r="AM95" s="264">
        <f t="shared" ref="AM95:AT95" si="42">AM97+AM99+AM101+AM103</f>
        <v>0</v>
      </c>
      <c r="AN95" s="264">
        <f t="shared" si="42"/>
        <v>0</v>
      </c>
      <c r="AO95" s="264">
        <f t="shared" si="42"/>
        <v>0</v>
      </c>
      <c r="AP95" s="264">
        <f t="shared" si="42"/>
        <v>36</v>
      </c>
      <c r="AQ95" s="264">
        <f t="shared" si="42"/>
        <v>36</v>
      </c>
      <c r="AR95" s="284">
        <f t="shared" si="42"/>
        <v>0</v>
      </c>
      <c r="AS95" s="284">
        <f t="shared" si="42"/>
        <v>0</v>
      </c>
      <c r="AT95" s="220">
        <f t="shared" si="42"/>
        <v>0</v>
      </c>
      <c r="AU95" s="221"/>
      <c r="AV95" s="221"/>
      <c r="AW95" s="221"/>
      <c r="AX95" s="221"/>
      <c r="AY95" s="221"/>
      <c r="AZ95" s="221"/>
      <c r="BA95" s="221"/>
      <c r="BB95" s="221"/>
      <c r="BC95" s="222"/>
      <c r="BD95" s="104"/>
      <c r="BE95" s="104"/>
      <c r="BF95" s="201"/>
      <c r="BG95" s="104"/>
      <c r="BH95" s="253"/>
      <c r="BI95" s="104"/>
      <c r="BJ95" s="223"/>
      <c r="BK95" s="104"/>
    </row>
    <row r="96" ht="12.75" customHeight="1">
      <c r="A96" s="217"/>
      <c r="B96" s="217"/>
      <c r="C96" s="218" t="s">
        <v>233</v>
      </c>
      <c r="D96" s="218">
        <f t="shared" ref="D96:T96" si="43">D98+D100</f>
        <v>0</v>
      </c>
      <c r="E96" s="218">
        <f t="shared" si="43"/>
        <v>0</v>
      </c>
      <c r="F96" s="218">
        <f t="shared" si="43"/>
        <v>0</v>
      </c>
      <c r="G96" s="218">
        <f t="shared" si="43"/>
        <v>0</v>
      </c>
      <c r="H96" s="218">
        <f t="shared" si="43"/>
        <v>0</v>
      </c>
      <c r="I96" s="218">
        <f t="shared" si="43"/>
        <v>0</v>
      </c>
      <c r="J96" s="218">
        <f t="shared" si="43"/>
        <v>0</v>
      </c>
      <c r="K96" s="218">
        <f t="shared" si="43"/>
        <v>0</v>
      </c>
      <c r="L96" s="218">
        <f t="shared" si="43"/>
        <v>0</v>
      </c>
      <c r="M96" s="218">
        <f t="shared" si="43"/>
        <v>0</v>
      </c>
      <c r="N96" s="218">
        <f t="shared" si="43"/>
        <v>0</v>
      </c>
      <c r="O96" s="218">
        <f t="shared" si="43"/>
        <v>0</v>
      </c>
      <c r="P96" s="218">
        <f t="shared" si="43"/>
        <v>0</v>
      </c>
      <c r="Q96" s="218">
        <f t="shared" si="43"/>
        <v>0</v>
      </c>
      <c r="R96" s="218">
        <f t="shared" si="43"/>
        <v>0</v>
      </c>
      <c r="S96" s="218">
        <f t="shared" si="43"/>
        <v>0</v>
      </c>
      <c r="T96" s="264">
        <f t="shared" si="43"/>
        <v>0</v>
      </c>
      <c r="U96" s="227"/>
      <c r="V96" s="227"/>
      <c r="W96" s="218">
        <f t="shared" ref="W96:AT96" si="44">W98+W100</f>
        <v>0</v>
      </c>
      <c r="X96" s="218">
        <f t="shared" si="44"/>
        <v>0</v>
      </c>
      <c r="Y96" s="218">
        <f t="shared" si="44"/>
        <v>0</v>
      </c>
      <c r="Z96" s="218">
        <f t="shared" si="44"/>
        <v>0</v>
      </c>
      <c r="AA96" s="218">
        <f t="shared" si="44"/>
        <v>0</v>
      </c>
      <c r="AB96" s="218">
        <f t="shared" si="44"/>
        <v>0</v>
      </c>
      <c r="AC96" s="218">
        <f t="shared" si="44"/>
        <v>0</v>
      </c>
      <c r="AD96" s="218">
        <f t="shared" si="44"/>
        <v>0</v>
      </c>
      <c r="AE96" s="218">
        <f t="shared" si="44"/>
        <v>0</v>
      </c>
      <c r="AF96" s="218">
        <f t="shared" si="44"/>
        <v>0</v>
      </c>
      <c r="AG96" s="218">
        <f t="shared" si="44"/>
        <v>0</v>
      </c>
      <c r="AH96" s="218">
        <f t="shared" si="44"/>
        <v>0</v>
      </c>
      <c r="AI96" s="218">
        <f t="shared" si="44"/>
        <v>0</v>
      </c>
      <c r="AJ96" s="218">
        <f t="shared" si="44"/>
        <v>0</v>
      </c>
      <c r="AK96" s="218">
        <f t="shared" si="44"/>
        <v>0</v>
      </c>
      <c r="AL96" s="264">
        <f t="shared" si="44"/>
        <v>0</v>
      </c>
      <c r="AM96" s="264">
        <f t="shared" si="44"/>
        <v>0</v>
      </c>
      <c r="AN96" s="264">
        <f t="shared" si="44"/>
        <v>0</v>
      </c>
      <c r="AO96" s="264">
        <f t="shared" si="44"/>
        <v>0</v>
      </c>
      <c r="AP96" s="264">
        <f t="shared" si="44"/>
        <v>0</v>
      </c>
      <c r="AQ96" s="264">
        <f t="shared" si="44"/>
        <v>0</v>
      </c>
      <c r="AR96" s="284">
        <f t="shared" si="44"/>
        <v>0</v>
      </c>
      <c r="AS96" s="284">
        <f t="shared" si="44"/>
        <v>0</v>
      </c>
      <c r="AT96" s="220">
        <f t="shared" si="44"/>
        <v>0</v>
      </c>
      <c r="AU96" s="221"/>
      <c r="AV96" s="221"/>
      <c r="AW96" s="221"/>
      <c r="AX96" s="221"/>
      <c r="AY96" s="221"/>
      <c r="AZ96" s="221"/>
      <c r="BA96" s="221"/>
      <c r="BB96" s="221"/>
      <c r="BC96" s="222"/>
      <c r="BD96" s="104"/>
      <c r="BE96" s="104"/>
      <c r="BF96" s="104"/>
      <c r="BG96" s="104"/>
      <c r="BH96" s="230"/>
      <c r="BI96" s="104"/>
      <c r="BJ96" s="223"/>
      <c r="BK96" s="104"/>
    </row>
    <row r="97" ht="12.75" customHeight="1">
      <c r="A97" s="254" t="str">
        <f>'[1]ТЕХНОЛОГИИЯ МАШИНОСТРОЕНИЯ'!A48</f>
        <v>#REF!</v>
      </c>
      <c r="B97" s="255" t="s">
        <v>131</v>
      </c>
      <c r="C97" s="256" t="s">
        <v>212</v>
      </c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64"/>
      <c r="U97" s="227"/>
      <c r="V97" s="227"/>
      <c r="W97" s="257">
        <v>3.0</v>
      </c>
      <c r="X97" s="257">
        <v>4.0</v>
      </c>
      <c r="Y97" s="257">
        <v>4.0</v>
      </c>
      <c r="Z97" s="257">
        <v>4.0</v>
      </c>
      <c r="AA97" s="257">
        <v>4.0</v>
      </c>
      <c r="AB97" s="257">
        <v>4.0</v>
      </c>
      <c r="AC97" s="257">
        <v>4.0</v>
      </c>
      <c r="AD97" s="257">
        <v>4.0</v>
      </c>
      <c r="AE97" s="257">
        <v>4.0</v>
      </c>
      <c r="AF97" s="257">
        <v>4.0</v>
      </c>
      <c r="AG97" s="257">
        <v>4.0</v>
      </c>
      <c r="AH97" s="257">
        <v>4.0</v>
      </c>
      <c r="AI97" s="257">
        <v>4.0</v>
      </c>
      <c r="AJ97" s="257">
        <v>4.0</v>
      </c>
      <c r="AK97" s="257">
        <v>4.0</v>
      </c>
      <c r="AL97" s="265"/>
      <c r="AM97" s="265"/>
      <c r="AN97" s="265"/>
      <c r="AO97" s="265"/>
      <c r="AP97" s="265"/>
      <c r="AQ97" s="265"/>
      <c r="AR97" s="285"/>
      <c r="AS97" s="285"/>
      <c r="AT97" s="228"/>
      <c r="AU97" s="221"/>
      <c r="AV97" s="221"/>
      <c r="AW97" s="221"/>
      <c r="AX97" s="221"/>
      <c r="AY97" s="221"/>
      <c r="AZ97" s="221"/>
      <c r="BA97" s="221"/>
      <c r="BB97" s="221"/>
      <c r="BC97" s="222"/>
      <c r="BD97" s="104"/>
      <c r="BE97" s="104"/>
      <c r="BF97" s="104"/>
      <c r="BG97" s="104"/>
      <c r="BH97" s="230"/>
      <c r="BI97" s="104"/>
      <c r="BJ97" s="223"/>
      <c r="BK97" s="104"/>
    </row>
    <row r="98" ht="12.75" customHeight="1">
      <c r="A98" s="217"/>
      <c r="B98" s="217"/>
      <c r="C98" s="218" t="s">
        <v>233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64"/>
      <c r="U98" s="227"/>
      <c r="V98" s="227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65"/>
      <c r="AM98" s="265"/>
      <c r="AN98" s="265"/>
      <c r="AO98" s="265"/>
      <c r="AP98" s="265"/>
      <c r="AQ98" s="265"/>
      <c r="AR98" s="285"/>
      <c r="AS98" s="285"/>
      <c r="AT98" s="228"/>
      <c r="AU98" s="221"/>
      <c r="AV98" s="221"/>
      <c r="AW98" s="221"/>
      <c r="AX98" s="221"/>
      <c r="AY98" s="221"/>
      <c r="AZ98" s="221"/>
      <c r="BA98" s="221"/>
      <c r="BB98" s="221"/>
      <c r="BC98" s="222"/>
      <c r="BD98" s="104"/>
      <c r="BE98" s="104"/>
      <c r="BF98" s="104"/>
      <c r="BG98" s="104"/>
      <c r="BH98" s="230"/>
      <c r="BI98" s="104"/>
      <c r="BJ98" s="223"/>
      <c r="BK98" s="104"/>
    </row>
    <row r="99" ht="12.75" customHeight="1">
      <c r="A99" s="254" t="str">
        <f>'[1]ТЕХНОЛОГИИЯ МАШИНОСТРОЕНИЯ'!A49</f>
        <v>#REF!</v>
      </c>
      <c r="B99" s="255" t="s">
        <v>133</v>
      </c>
      <c r="C99" s="256" t="s">
        <v>212</v>
      </c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64"/>
      <c r="U99" s="227"/>
      <c r="V99" s="227"/>
      <c r="W99" s="257">
        <v>4.0</v>
      </c>
      <c r="X99" s="257">
        <v>4.0</v>
      </c>
      <c r="Y99" s="257">
        <v>4.0</v>
      </c>
      <c r="Z99" s="257">
        <v>4.0</v>
      </c>
      <c r="AA99" s="257">
        <v>4.0</v>
      </c>
      <c r="AB99" s="257">
        <v>3.0</v>
      </c>
      <c r="AC99" s="257">
        <v>3.0</v>
      </c>
      <c r="AD99" s="257">
        <v>3.0</v>
      </c>
      <c r="AE99" s="257">
        <v>3.0</v>
      </c>
      <c r="AF99" s="257">
        <v>3.0</v>
      </c>
      <c r="AG99" s="257">
        <v>3.0</v>
      </c>
      <c r="AH99" s="257">
        <v>3.0</v>
      </c>
      <c r="AI99" s="257">
        <v>3.0</v>
      </c>
      <c r="AJ99" s="257">
        <v>3.0</v>
      </c>
      <c r="AK99" s="257">
        <v>3.0</v>
      </c>
      <c r="AL99" s="265"/>
      <c r="AM99" s="265"/>
      <c r="AN99" s="265"/>
      <c r="AO99" s="265"/>
      <c r="AP99" s="265"/>
      <c r="AQ99" s="265"/>
      <c r="AR99" s="285"/>
      <c r="AS99" s="285"/>
      <c r="AT99" s="228"/>
      <c r="AU99" s="221"/>
      <c r="AV99" s="221"/>
      <c r="AW99" s="221"/>
      <c r="AX99" s="221"/>
      <c r="AY99" s="221"/>
      <c r="AZ99" s="221"/>
      <c r="BA99" s="221"/>
      <c r="BB99" s="221"/>
      <c r="BC99" s="222"/>
      <c r="BD99" s="104"/>
      <c r="BE99" s="104"/>
      <c r="BF99" s="104"/>
      <c r="BG99" s="104"/>
      <c r="BH99" s="230"/>
      <c r="BI99" s="104"/>
      <c r="BJ99" s="223"/>
      <c r="BK99" s="104"/>
    </row>
    <row r="100" ht="12.75" customHeight="1">
      <c r="A100" s="217"/>
      <c r="B100" s="217"/>
      <c r="C100" s="218" t="s">
        <v>233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64"/>
      <c r="U100" s="227"/>
      <c r="V100" s="227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65"/>
      <c r="AM100" s="265"/>
      <c r="AN100" s="265"/>
      <c r="AO100" s="265"/>
      <c r="AP100" s="265"/>
      <c r="AQ100" s="265"/>
      <c r="AR100" s="285"/>
      <c r="AS100" s="285"/>
      <c r="AT100" s="228"/>
      <c r="AU100" s="221"/>
      <c r="AV100" s="221"/>
      <c r="AW100" s="221"/>
      <c r="AX100" s="221"/>
      <c r="AY100" s="221"/>
      <c r="AZ100" s="221"/>
      <c r="BA100" s="221"/>
      <c r="BB100" s="221"/>
      <c r="BC100" s="222"/>
      <c r="BD100" s="104"/>
      <c r="BE100" s="104"/>
      <c r="BF100" s="104"/>
      <c r="BG100" s="104"/>
      <c r="BH100" s="230"/>
      <c r="BI100" s="104"/>
      <c r="BJ100" s="223"/>
      <c r="BK100" s="104"/>
    </row>
    <row r="101" ht="12.75" customHeight="1">
      <c r="A101" s="258" t="s">
        <v>134</v>
      </c>
      <c r="B101" s="258" t="s">
        <v>135</v>
      </c>
      <c r="C101" s="259" t="s">
        <v>212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64"/>
      <c r="U101" s="227"/>
      <c r="V101" s="227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5"/>
      <c r="AM101" s="265"/>
      <c r="AN101" s="265"/>
      <c r="AO101" s="265"/>
      <c r="AP101" s="265">
        <v>36.0</v>
      </c>
      <c r="AQ101" s="265">
        <v>36.0</v>
      </c>
      <c r="AR101" s="285"/>
      <c r="AS101" s="285"/>
      <c r="AT101" s="228"/>
      <c r="AU101" s="221"/>
      <c r="AV101" s="221"/>
      <c r="AW101" s="221"/>
      <c r="AX101" s="221"/>
      <c r="AY101" s="221"/>
      <c r="AZ101" s="221"/>
      <c r="BA101" s="221"/>
      <c r="BB101" s="221"/>
      <c r="BC101" s="222"/>
      <c r="BD101" s="104"/>
      <c r="BE101" s="104"/>
      <c r="BF101" s="104"/>
      <c r="BG101" s="104"/>
      <c r="BH101" s="230"/>
      <c r="BI101" s="104"/>
      <c r="BJ101" s="223"/>
      <c r="BK101" s="104"/>
    </row>
    <row r="102" ht="12.75" customHeight="1">
      <c r="A102" s="217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64"/>
      <c r="U102" s="227"/>
      <c r="V102" s="227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65"/>
      <c r="AM102" s="265"/>
      <c r="AN102" s="265"/>
      <c r="AO102" s="265"/>
      <c r="AP102" s="265"/>
      <c r="AQ102" s="265"/>
      <c r="AR102" s="285"/>
      <c r="AS102" s="285"/>
      <c r="AT102" s="228"/>
      <c r="AU102" s="221"/>
      <c r="AV102" s="221"/>
      <c r="AW102" s="221"/>
      <c r="AX102" s="221"/>
      <c r="AY102" s="221"/>
      <c r="AZ102" s="221"/>
      <c r="BA102" s="221"/>
      <c r="BB102" s="221"/>
      <c r="BC102" s="222"/>
      <c r="BD102" s="104"/>
      <c r="BE102" s="104"/>
      <c r="BF102" s="104"/>
      <c r="BG102" s="104"/>
      <c r="BH102" s="230"/>
      <c r="BI102" s="104"/>
      <c r="BJ102" s="223"/>
      <c r="BK102" s="104"/>
    </row>
    <row r="103" ht="33.0" customHeight="1">
      <c r="A103" s="261" t="str">
        <f t="shared" ref="A103:B103" si="45">'[1]ТЕХНОЛОГИИЯ МАШИНОСТРОЕНИЯ'!A50</f>
        <v>#REF!</v>
      </c>
      <c r="B103" s="286" t="str">
        <f t="shared" si="45"/>
        <v>#REF!</v>
      </c>
      <c r="C103" s="233" t="s">
        <v>212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64"/>
      <c r="U103" s="227"/>
      <c r="V103" s="227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  <c r="AK103" s="262"/>
      <c r="AL103" s="265"/>
      <c r="AM103" s="265"/>
      <c r="AN103" s="265"/>
      <c r="AO103" s="265"/>
      <c r="AP103" s="265"/>
      <c r="AQ103" s="265"/>
      <c r="AR103" s="285"/>
      <c r="AS103" s="285"/>
      <c r="AT103" s="228"/>
      <c r="AU103" s="221"/>
      <c r="AV103" s="221"/>
      <c r="AW103" s="221"/>
      <c r="AX103" s="221"/>
      <c r="AY103" s="221"/>
      <c r="AZ103" s="221"/>
      <c r="BA103" s="221"/>
      <c r="BB103" s="221"/>
      <c r="BC103" s="222"/>
      <c r="BD103" s="104"/>
      <c r="BE103" s="104"/>
      <c r="BF103" s="104"/>
      <c r="BG103" s="104"/>
      <c r="BH103" s="230"/>
      <c r="BI103" s="104"/>
      <c r="BJ103" s="223"/>
      <c r="BK103" s="104"/>
    </row>
    <row r="104" ht="12.75" customHeight="1">
      <c r="A104" s="217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64"/>
      <c r="U104" s="227"/>
      <c r="V104" s="227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65"/>
      <c r="AM104" s="265"/>
      <c r="AN104" s="265"/>
      <c r="AO104" s="265"/>
      <c r="AP104" s="265"/>
      <c r="AQ104" s="265"/>
      <c r="AR104" s="285"/>
      <c r="AS104" s="285"/>
      <c r="AT104" s="228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04"/>
      <c r="BE104" s="104"/>
      <c r="BF104" s="104"/>
      <c r="BG104" s="104"/>
      <c r="BH104" s="230"/>
      <c r="BI104" s="104"/>
      <c r="BJ104" s="223"/>
      <c r="BK104" s="104"/>
    </row>
    <row r="105" ht="60.0" customHeight="1">
      <c r="A105" s="250" t="str">
        <f>'[1]ТЕХНОЛОГИИЯ МАШИНОСТРОЕНИЯ'!A51</f>
        <v>#REF!</v>
      </c>
      <c r="B105" s="251" t="s">
        <v>234</v>
      </c>
      <c r="C105" s="252" t="s">
        <v>212</v>
      </c>
      <c r="D105" s="252">
        <f t="shared" ref="D105:T105" si="46">D107+D109+D111+D113</f>
        <v>0</v>
      </c>
      <c r="E105" s="252">
        <f t="shared" si="46"/>
        <v>0</v>
      </c>
      <c r="F105" s="252">
        <f t="shared" si="46"/>
        <v>0</v>
      </c>
      <c r="G105" s="252">
        <f t="shared" si="46"/>
        <v>0</v>
      </c>
      <c r="H105" s="252">
        <f t="shared" si="46"/>
        <v>0</v>
      </c>
      <c r="I105" s="252">
        <f t="shared" si="46"/>
        <v>0</v>
      </c>
      <c r="J105" s="252">
        <f t="shared" si="46"/>
        <v>0</v>
      </c>
      <c r="K105" s="252">
        <f t="shared" si="46"/>
        <v>0</v>
      </c>
      <c r="L105" s="252">
        <f t="shared" si="46"/>
        <v>0</v>
      </c>
      <c r="M105" s="252">
        <f t="shared" si="46"/>
        <v>0</v>
      </c>
      <c r="N105" s="252">
        <f t="shared" si="46"/>
        <v>0</v>
      </c>
      <c r="O105" s="252">
        <f t="shared" si="46"/>
        <v>0</v>
      </c>
      <c r="P105" s="252">
        <f t="shared" si="46"/>
        <v>0</v>
      </c>
      <c r="Q105" s="252">
        <f t="shared" si="46"/>
        <v>0</v>
      </c>
      <c r="R105" s="252">
        <f t="shared" si="46"/>
        <v>0</v>
      </c>
      <c r="S105" s="252">
        <f t="shared" si="46"/>
        <v>0</v>
      </c>
      <c r="T105" s="264">
        <f t="shared" si="46"/>
        <v>0</v>
      </c>
      <c r="U105" s="227"/>
      <c r="V105" s="227"/>
      <c r="W105" s="252">
        <f t="shared" ref="W105:AT105" si="47">W107+W109+W111+W113</f>
        <v>0</v>
      </c>
      <c r="X105" s="252">
        <f t="shared" si="47"/>
        <v>0</v>
      </c>
      <c r="Y105" s="252">
        <f t="shared" si="47"/>
        <v>0</v>
      </c>
      <c r="Z105" s="252">
        <f t="shared" si="47"/>
        <v>0</v>
      </c>
      <c r="AA105" s="252">
        <f t="shared" si="47"/>
        <v>0</v>
      </c>
      <c r="AB105" s="252">
        <f t="shared" si="47"/>
        <v>0</v>
      </c>
      <c r="AC105" s="252">
        <f t="shared" si="47"/>
        <v>0</v>
      </c>
      <c r="AD105" s="252">
        <f t="shared" si="47"/>
        <v>0</v>
      </c>
      <c r="AE105" s="252">
        <f t="shared" si="47"/>
        <v>0</v>
      </c>
      <c r="AF105" s="252">
        <f t="shared" si="47"/>
        <v>0</v>
      </c>
      <c r="AG105" s="252">
        <f t="shared" si="47"/>
        <v>0</v>
      </c>
      <c r="AH105" s="252">
        <f t="shared" si="47"/>
        <v>0</v>
      </c>
      <c r="AI105" s="252">
        <f t="shared" si="47"/>
        <v>0</v>
      </c>
      <c r="AJ105" s="252">
        <f t="shared" si="47"/>
        <v>0</v>
      </c>
      <c r="AK105" s="252">
        <f t="shared" si="47"/>
        <v>0</v>
      </c>
      <c r="AL105" s="264">
        <f t="shared" si="47"/>
        <v>0</v>
      </c>
      <c r="AM105" s="264">
        <f t="shared" si="47"/>
        <v>0</v>
      </c>
      <c r="AN105" s="264">
        <f t="shared" si="47"/>
        <v>0</v>
      </c>
      <c r="AO105" s="264">
        <f t="shared" si="47"/>
        <v>0</v>
      </c>
      <c r="AP105" s="264">
        <f t="shared" si="47"/>
        <v>0</v>
      </c>
      <c r="AQ105" s="264">
        <f t="shared" si="47"/>
        <v>0</v>
      </c>
      <c r="AR105" s="284">
        <f t="shared" si="47"/>
        <v>0</v>
      </c>
      <c r="AS105" s="284">
        <f t="shared" si="47"/>
        <v>0</v>
      </c>
      <c r="AT105" s="220">
        <f t="shared" si="47"/>
        <v>0</v>
      </c>
      <c r="AU105" s="221"/>
      <c r="AV105" s="221"/>
      <c r="AW105" s="221"/>
      <c r="AX105" s="221"/>
      <c r="AY105" s="221"/>
      <c r="AZ105" s="221"/>
      <c r="BA105" s="221"/>
      <c r="BB105" s="221"/>
      <c r="BC105" s="222"/>
      <c r="BD105" s="104"/>
      <c r="BE105" s="104"/>
      <c r="BF105" s="104"/>
      <c r="BG105" s="104"/>
      <c r="BH105" s="230"/>
      <c r="BI105" s="104"/>
      <c r="BJ105" s="223"/>
      <c r="BK105" s="104"/>
    </row>
    <row r="106" ht="12.75" customHeight="1">
      <c r="A106" s="217"/>
      <c r="B106" s="217"/>
      <c r="C106" s="218" t="s">
        <v>233</v>
      </c>
      <c r="D106" s="218">
        <f t="shared" ref="D106:T106" si="48">D108+D110</f>
        <v>0</v>
      </c>
      <c r="E106" s="218">
        <f t="shared" si="48"/>
        <v>0</v>
      </c>
      <c r="F106" s="218">
        <f t="shared" si="48"/>
        <v>0</v>
      </c>
      <c r="G106" s="218">
        <f t="shared" si="48"/>
        <v>0</v>
      </c>
      <c r="H106" s="218">
        <f t="shared" si="48"/>
        <v>0</v>
      </c>
      <c r="I106" s="218">
        <f t="shared" si="48"/>
        <v>0</v>
      </c>
      <c r="J106" s="218">
        <f t="shared" si="48"/>
        <v>0</v>
      </c>
      <c r="K106" s="218">
        <f t="shared" si="48"/>
        <v>0</v>
      </c>
      <c r="L106" s="218">
        <f t="shared" si="48"/>
        <v>0</v>
      </c>
      <c r="M106" s="218">
        <f t="shared" si="48"/>
        <v>0</v>
      </c>
      <c r="N106" s="218">
        <f t="shared" si="48"/>
        <v>0</v>
      </c>
      <c r="O106" s="218">
        <f t="shared" si="48"/>
        <v>0</v>
      </c>
      <c r="P106" s="218">
        <f t="shared" si="48"/>
        <v>0</v>
      </c>
      <c r="Q106" s="218">
        <f t="shared" si="48"/>
        <v>0</v>
      </c>
      <c r="R106" s="218">
        <f t="shared" si="48"/>
        <v>0</v>
      </c>
      <c r="S106" s="218">
        <f t="shared" si="48"/>
        <v>0</v>
      </c>
      <c r="T106" s="264">
        <f t="shared" si="48"/>
        <v>0</v>
      </c>
      <c r="U106" s="227"/>
      <c r="V106" s="227"/>
      <c r="W106" s="218">
        <f t="shared" ref="W106:AT106" si="49">W108+W110</f>
        <v>0</v>
      </c>
      <c r="X106" s="218">
        <f t="shared" si="49"/>
        <v>0</v>
      </c>
      <c r="Y106" s="218">
        <f t="shared" si="49"/>
        <v>0</v>
      </c>
      <c r="Z106" s="218">
        <f t="shared" si="49"/>
        <v>0</v>
      </c>
      <c r="AA106" s="218">
        <f t="shared" si="49"/>
        <v>0</v>
      </c>
      <c r="AB106" s="218">
        <f t="shared" si="49"/>
        <v>0</v>
      </c>
      <c r="AC106" s="218">
        <f t="shared" si="49"/>
        <v>0</v>
      </c>
      <c r="AD106" s="218">
        <f t="shared" si="49"/>
        <v>0</v>
      </c>
      <c r="AE106" s="218">
        <f t="shared" si="49"/>
        <v>0</v>
      </c>
      <c r="AF106" s="218">
        <f t="shared" si="49"/>
        <v>0</v>
      </c>
      <c r="AG106" s="218">
        <f t="shared" si="49"/>
        <v>0</v>
      </c>
      <c r="AH106" s="218">
        <f t="shared" si="49"/>
        <v>0</v>
      </c>
      <c r="AI106" s="218">
        <f t="shared" si="49"/>
        <v>0</v>
      </c>
      <c r="AJ106" s="218">
        <f t="shared" si="49"/>
        <v>0</v>
      </c>
      <c r="AK106" s="218">
        <f t="shared" si="49"/>
        <v>0</v>
      </c>
      <c r="AL106" s="264">
        <f t="shared" si="49"/>
        <v>0</v>
      </c>
      <c r="AM106" s="264">
        <f t="shared" si="49"/>
        <v>0</v>
      </c>
      <c r="AN106" s="264">
        <f t="shared" si="49"/>
        <v>0</v>
      </c>
      <c r="AO106" s="264">
        <f t="shared" si="49"/>
        <v>0</v>
      </c>
      <c r="AP106" s="264">
        <f t="shared" si="49"/>
        <v>0</v>
      </c>
      <c r="AQ106" s="264">
        <f t="shared" si="49"/>
        <v>0</v>
      </c>
      <c r="AR106" s="284">
        <f t="shared" si="49"/>
        <v>0</v>
      </c>
      <c r="AS106" s="284">
        <f t="shared" si="49"/>
        <v>0</v>
      </c>
      <c r="AT106" s="220">
        <f t="shared" si="49"/>
        <v>0</v>
      </c>
      <c r="AU106" s="221"/>
      <c r="AV106" s="221"/>
      <c r="AW106" s="221"/>
      <c r="AX106" s="221"/>
      <c r="AY106" s="221"/>
      <c r="AZ106" s="221"/>
      <c r="BA106" s="221"/>
      <c r="BB106" s="221"/>
      <c r="BC106" s="222"/>
      <c r="BD106" s="104"/>
      <c r="BE106" s="104"/>
      <c r="BF106" s="104"/>
      <c r="BG106" s="104"/>
      <c r="BH106" s="230"/>
      <c r="BI106" s="104"/>
      <c r="BJ106" s="223"/>
      <c r="BK106" s="104"/>
    </row>
    <row r="107" ht="12.75" customHeight="1">
      <c r="A107" s="254" t="str">
        <f>'[1]ТЕХНОЛОГИИЯ МАШИНОСТРОЕНИЯ'!A52</f>
        <v>#REF!</v>
      </c>
      <c r="B107" s="255" t="s">
        <v>142</v>
      </c>
      <c r="C107" s="256" t="s">
        <v>212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64"/>
      <c r="U107" s="227"/>
      <c r="V107" s="227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64"/>
      <c r="AM107" s="264"/>
      <c r="AN107" s="264"/>
      <c r="AO107" s="264"/>
      <c r="AP107" s="264"/>
      <c r="AQ107" s="264"/>
      <c r="AR107" s="284"/>
      <c r="AS107" s="284"/>
      <c r="AT107" s="220"/>
      <c r="AU107" s="221"/>
      <c r="AV107" s="221"/>
      <c r="AW107" s="221"/>
      <c r="AX107" s="221"/>
      <c r="AY107" s="221"/>
      <c r="AZ107" s="221"/>
      <c r="BA107" s="221"/>
      <c r="BB107" s="221"/>
      <c r="BC107" s="222"/>
      <c r="BD107" s="104"/>
      <c r="BE107" s="104"/>
      <c r="BF107" s="104"/>
      <c r="BG107" s="104"/>
      <c r="BH107" s="104"/>
      <c r="BI107" s="104"/>
      <c r="BJ107" s="223"/>
      <c r="BK107" s="104"/>
    </row>
    <row r="108" ht="12.75" customHeight="1">
      <c r="A108" s="217"/>
      <c r="B108" s="217"/>
      <c r="C108" s="218" t="s">
        <v>233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64"/>
      <c r="U108" s="227"/>
      <c r="V108" s="227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64"/>
      <c r="AM108" s="264"/>
      <c r="AN108" s="264"/>
      <c r="AO108" s="264"/>
      <c r="AP108" s="264"/>
      <c r="AQ108" s="264"/>
      <c r="AR108" s="284"/>
      <c r="AS108" s="284"/>
      <c r="AT108" s="220"/>
      <c r="AU108" s="221"/>
      <c r="AV108" s="221"/>
      <c r="AW108" s="221"/>
      <c r="AX108" s="221"/>
      <c r="AY108" s="221"/>
      <c r="AZ108" s="221"/>
      <c r="BA108" s="221"/>
      <c r="BB108" s="221"/>
      <c r="BC108" s="222"/>
      <c r="BD108" s="104"/>
      <c r="BE108" s="104"/>
      <c r="BF108" s="104"/>
      <c r="BG108" s="104"/>
      <c r="BH108" s="230"/>
      <c r="BI108" s="104"/>
      <c r="BJ108" s="223"/>
      <c r="BK108" s="104"/>
    </row>
    <row r="109" ht="12.75" customHeight="1">
      <c r="A109" s="254" t="s">
        <v>143</v>
      </c>
      <c r="B109" s="255" t="s">
        <v>144</v>
      </c>
      <c r="C109" s="256" t="s">
        <v>212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64"/>
      <c r="U109" s="227"/>
      <c r="V109" s="227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64"/>
      <c r="AM109" s="264"/>
      <c r="AN109" s="264"/>
      <c r="AO109" s="264"/>
      <c r="AP109" s="264"/>
      <c r="AQ109" s="264"/>
      <c r="AR109" s="284"/>
      <c r="AS109" s="284"/>
      <c r="AT109" s="220"/>
      <c r="AU109" s="221"/>
      <c r="AV109" s="221"/>
      <c r="AW109" s="221"/>
      <c r="AX109" s="221"/>
      <c r="AY109" s="221"/>
      <c r="AZ109" s="221"/>
      <c r="BA109" s="221"/>
      <c r="BB109" s="221"/>
      <c r="BC109" s="222"/>
      <c r="BD109" s="104"/>
      <c r="BE109" s="104"/>
      <c r="BF109" s="104"/>
      <c r="BG109" s="104"/>
      <c r="BH109" s="230"/>
      <c r="BI109" s="104"/>
      <c r="BJ109" s="223"/>
      <c r="BK109" s="104"/>
    </row>
    <row r="110" ht="12.75" customHeight="1">
      <c r="A110" s="217"/>
      <c r="B110" s="217"/>
      <c r="C110" s="218" t="s">
        <v>233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64"/>
      <c r="U110" s="227"/>
      <c r="V110" s="227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64"/>
      <c r="AM110" s="264"/>
      <c r="AN110" s="264"/>
      <c r="AO110" s="264"/>
      <c r="AP110" s="264"/>
      <c r="AQ110" s="264"/>
      <c r="AR110" s="284"/>
      <c r="AS110" s="284"/>
      <c r="AT110" s="220"/>
      <c r="AU110" s="221"/>
      <c r="AV110" s="221"/>
      <c r="AW110" s="221"/>
      <c r="AX110" s="221"/>
      <c r="AY110" s="221"/>
      <c r="AZ110" s="221"/>
      <c r="BA110" s="221"/>
      <c r="BB110" s="221"/>
      <c r="BC110" s="222"/>
      <c r="BD110" s="104"/>
      <c r="BE110" s="104"/>
      <c r="BF110" s="104"/>
      <c r="BG110" s="104"/>
      <c r="BH110" s="230"/>
      <c r="BI110" s="104"/>
      <c r="BJ110" s="223"/>
      <c r="BK110" s="104"/>
    </row>
    <row r="111" ht="12.75" customHeight="1">
      <c r="A111" s="258" t="s">
        <v>145</v>
      </c>
      <c r="B111" s="258" t="s">
        <v>135</v>
      </c>
      <c r="C111" s="259" t="s">
        <v>212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64"/>
      <c r="U111" s="227"/>
      <c r="V111" s="227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64"/>
      <c r="AM111" s="264"/>
      <c r="AN111" s="264"/>
      <c r="AO111" s="264"/>
      <c r="AP111" s="264"/>
      <c r="AQ111" s="264"/>
      <c r="AR111" s="284"/>
      <c r="AS111" s="284"/>
      <c r="AT111" s="220"/>
      <c r="AU111" s="221"/>
      <c r="AV111" s="221"/>
      <c r="AW111" s="221"/>
      <c r="AX111" s="221"/>
      <c r="AY111" s="221"/>
      <c r="AZ111" s="221"/>
      <c r="BA111" s="221"/>
      <c r="BB111" s="221"/>
      <c r="BC111" s="222"/>
      <c r="BD111" s="104"/>
      <c r="BE111" s="104"/>
      <c r="BF111" s="104"/>
      <c r="BG111" s="104"/>
      <c r="BH111" s="230"/>
      <c r="BI111" s="104"/>
      <c r="BJ111" s="223"/>
      <c r="BK111" s="104"/>
    </row>
    <row r="112" ht="12.75" customHeight="1">
      <c r="A112" s="217"/>
      <c r="B112" s="217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64"/>
      <c r="U112" s="227"/>
      <c r="V112" s="227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64"/>
      <c r="AM112" s="264"/>
      <c r="AN112" s="264"/>
      <c r="AO112" s="264"/>
      <c r="AP112" s="264"/>
      <c r="AQ112" s="264"/>
      <c r="AR112" s="284"/>
      <c r="AS112" s="284"/>
      <c r="AT112" s="220"/>
      <c r="AU112" s="221"/>
      <c r="AV112" s="221"/>
      <c r="AW112" s="221"/>
      <c r="AX112" s="221"/>
      <c r="AY112" s="221"/>
      <c r="AZ112" s="221"/>
      <c r="BA112" s="221"/>
      <c r="BB112" s="221"/>
      <c r="BC112" s="222"/>
      <c r="BD112" s="104"/>
      <c r="BE112" s="104"/>
      <c r="BF112" s="104"/>
      <c r="BG112" s="104"/>
      <c r="BH112" s="230"/>
      <c r="BI112" s="104"/>
      <c r="BJ112" s="223"/>
      <c r="BK112" s="104"/>
    </row>
    <row r="113" ht="18.75" customHeight="1">
      <c r="A113" s="261" t="str">
        <f>'[1]ТЕХНОЛОГИИЯ МАШИНОСТРОЕНИЯ'!A53</f>
        <v>#REF!</v>
      </c>
      <c r="B113" s="286" t="s">
        <v>235</v>
      </c>
      <c r="C113" s="233" t="s">
        <v>212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64"/>
      <c r="U113" s="227"/>
      <c r="V113" s="227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64"/>
      <c r="AM113" s="264"/>
      <c r="AN113" s="264"/>
      <c r="AO113" s="264"/>
      <c r="AP113" s="264"/>
      <c r="AQ113" s="264"/>
      <c r="AR113" s="284"/>
      <c r="AS113" s="284"/>
      <c r="AT113" s="220"/>
      <c r="AU113" s="221"/>
      <c r="AV113" s="221"/>
      <c r="AW113" s="221"/>
      <c r="AX113" s="221"/>
      <c r="AY113" s="221"/>
      <c r="AZ113" s="221"/>
      <c r="BA113" s="221"/>
      <c r="BB113" s="221"/>
      <c r="BC113" s="222"/>
      <c r="BD113" s="104"/>
      <c r="BE113" s="104"/>
      <c r="BF113" s="104"/>
      <c r="BG113" s="104"/>
      <c r="BH113" s="104"/>
      <c r="BI113" s="104"/>
      <c r="BJ113" s="223"/>
      <c r="BK113" s="104"/>
    </row>
    <row r="114" ht="12.75" customHeight="1">
      <c r="A114" s="217"/>
      <c r="B114" s="217"/>
      <c r="C114" s="218" t="s">
        <v>233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64"/>
      <c r="U114" s="227"/>
      <c r="V114" s="227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64"/>
      <c r="AM114" s="264"/>
      <c r="AN114" s="264"/>
      <c r="AO114" s="264"/>
      <c r="AP114" s="264"/>
      <c r="AQ114" s="264"/>
      <c r="AR114" s="284"/>
      <c r="AS114" s="284"/>
      <c r="AT114" s="220"/>
      <c r="AU114" s="221"/>
      <c r="AV114" s="221"/>
      <c r="AW114" s="221"/>
      <c r="AX114" s="221"/>
      <c r="AY114" s="221"/>
      <c r="AZ114" s="221"/>
      <c r="BA114" s="221"/>
      <c r="BB114" s="221"/>
      <c r="BC114" s="222"/>
      <c r="BD114" s="104"/>
      <c r="BE114" s="104"/>
      <c r="BF114" s="104"/>
      <c r="BG114" s="104"/>
      <c r="BH114" s="104"/>
      <c r="BI114" s="104"/>
      <c r="BJ114" s="223"/>
      <c r="BK114" s="104"/>
    </row>
    <row r="115" ht="12.75" customHeight="1">
      <c r="A115" s="250" t="str">
        <f>'[1]ТЕХНОЛОГИИЯ МАШИНОСТРОЕНИЯ'!A54</f>
        <v>#REF!</v>
      </c>
      <c r="B115" s="251" t="s">
        <v>236</v>
      </c>
      <c r="C115" s="252" t="s">
        <v>237</v>
      </c>
      <c r="D115" s="252">
        <f t="shared" ref="D115:T115" si="50">D117+D119+D121+D123</f>
        <v>0</v>
      </c>
      <c r="E115" s="252">
        <f t="shared" si="50"/>
        <v>0</v>
      </c>
      <c r="F115" s="252">
        <f t="shared" si="50"/>
        <v>0</v>
      </c>
      <c r="G115" s="252">
        <f t="shared" si="50"/>
        <v>0</v>
      </c>
      <c r="H115" s="252">
        <f t="shared" si="50"/>
        <v>0</v>
      </c>
      <c r="I115" s="252">
        <f t="shared" si="50"/>
        <v>0</v>
      </c>
      <c r="J115" s="252">
        <f t="shared" si="50"/>
        <v>0</v>
      </c>
      <c r="K115" s="252">
        <f t="shared" si="50"/>
        <v>0</v>
      </c>
      <c r="L115" s="252">
        <f t="shared" si="50"/>
        <v>0</v>
      </c>
      <c r="M115" s="252">
        <f t="shared" si="50"/>
        <v>0</v>
      </c>
      <c r="N115" s="252">
        <f t="shared" si="50"/>
        <v>0</v>
      </c>
      <c r="O115" s="252">
        <f t="shared" si="50"/>
        <v>0</v>
      </c>
      <c r="P115" s="252">
        <f t="shared" si="50"/>
        <v>0</v>
      </c>
      <c r="Q115" s="252">
        <f t="shared" si="50"/>
        <v>0</v>
      </c>
      <c r="R115" s="252">
        <f t="shared" si="50"/>
        <v>0</v>
      </c>
      <c r="S115" s="252">
        <f t="shared" si="50"/>
        <v>0</v>
      </c>
      <c r="T115" s="264">
        <f t="shared" si="50"/>
        <v>0</v>
      </c>
      <c r="U115" s="227"/>
      <c r="V115" s="227"/>
      <c r="W115" s="252">
        <f t="shared" ref="W115:AT115" si="51">W117+W119+W121+W123</f>
        <v>0</v>
      </c>
      <c r="X115" s="252">
        <f t="shared" si="51"/>
        <v>0</v>
      </c>
      <c r="Y115" s="252">
        <f t="shared" si="51"/>
        <v>0</v>
      </c>
      <c r="Z115" s="252">
        <f t="shared" si="51"/>
        <v>0</v>
      </c>
      <c r="AA115" s="252">
        <f t="shared" si="51"/>
        <v>0</v>
      </c>
      <c r="AB115" s="252">
        <f t="shared" si="51"/>
        <v>0</v>
      </c>
      <c r="AC115" s="252">
        <f t="shared" si="51"/>
        <v>0</v>
      </c>
      <c r="AD115" s="252">
        <f t="shared" si="51"/>
        <v>0</v>
      </c>
      <c r="AE115" s="252">
        <f t="shared" si="51"/>
        <v>0</v>
      </c>
      <c r="AF115" s="252">
        <f t="shared" si="51"/>
        <v>0</v>
      </c>
      <c r="AG115" s="252">
        <f t="shared" si="51"/>
        <v>0</v>
      </c>
      <c r="AH115" s="252">
        <f t="shared" si="51"/>
        <v>0</v>
      </c>
      <c r="AI115" s="252">
        <f t="shared" si="51"/>
        <v>0</v>
      </c>
      <c r="AJ115" s="252">
        <f t="shared" si="51"/>
        <v>0</v>
      </c>
      <c r="AK115" s="252">
        <f t="shared" si="51"/>
        <v>0</v>
      </c>
      <c r="AL115" s="264">
        <f t="shared" si="51"/>
        <v>0</v>
      </c>
      <c r="AM115" s="264">
        <f t="shared" si="51"/>
        <v>0</v>
      </c>
      <c r="AN115" s="264">
        <f t="shared" si="51"/>
        <v>0</v>
      </c>
      <c r="AO115" s="264">
        <f t="shared" si="51"/>
        <v>0</v>
      </c>
      <c r="AP115" s="264">
        <f t="shared" si="51"/>
        <v>0</v>
      </c>
      <c r="AQ115" s="264">
        <f t="shared" si="51"/>
        <v>0</v>
      </c>
      <c r="AR115" s="284">
        <f t="shared" si="51"/>
        <v>0</v>
      </c>
      <c r="AS115" s="284">
        <f t="shared" si="51"/>
        <v>0</v>
      </c>
      <c r="AT115" s="220">
        <f t="shared" si="51"/>
        <v>0</v>
      </c>
      <c r="AU115" s="221"/>
      <c r="AV115" s="221"/>
      <c r="AW115" s="221"/>
      <c r="AX115" s="221"/>
      <c r="AY115" s="221"/>
      <c r="AZ115" s="221"/>
      <c r="BA115" s="221"/>
      <c r="BB115" s="221"/>
      <c r="BC115" s="222"/>
      <c r="BD115" s="104"/>
      <c r="BE115" s="104"/>
      <c r="BF115" s="104"/>
      <c r="BG115" s="104"/>
      <c r="BH115" s="104"/>
      <c r="BI115" s="104"/>
      <c r="BJ115" s="223"/>
      <c r="BK115" s="104"/>
    </row>
    <row r="116" ht="12.75" customHeight="1">
      <c r="A116" s="232"/>
      <c r="B116" s="232"/>
      <c r="C116" s="225" t="s">
        <v>213</v>
      </c>
      <c r="D116" s="226">
        <f t="shared" ref="D116:T116" si="52">D118+D120</f>
        <v>0</v>
      </c>
      <c r="E116" s="226">
        <f t="shared" si="52"/>
        <v>0</v>
      </c>
      <c r="F116" s="226">
        <f t="shared" si="52"/>
        <v>0</v>
      </c>
      <c r="G116" s="226">
        <f t="shared" si="52"/>
        <v>0</v>
      </c>
      <c r="H116" s="226">
        <f t="shared" si="52"/>
        <v>0</v>
      </c>
      <c r="I116" s="226">
        <f t="shared" si="52"/>
        <v>0</v>
      </c>
      <c r="J116" s="226">
        <f t="shared" si="52"/>
        <v>0</v>
      </c>
      <c r="K116" s="226">
        <f t="shared" si="52"/>
        <v>0</v>
      </c>
      <c r="L116" s="226">
        <f t="shared" si="52"/>
        <v>0</v>
      </c>
      <c r="M116" s="226">
        <f t="shared" si="52"/>
        <v>0</v>
      </c>
      <c r="N116" s="226">
        <f t="shared" si="52"/>
        <v>0</v>
      </c>
      <c r="O116" s="226">
        <f t="shared" si="52"/>
        <v>0</v>
      </c>
      <c r="P116" s="226">
        <f t="shared" si="52"/>
        <v>0</v>
      </c>
      <c r="Q116" s="226">
        <f t="shared" si="52"/>
        <v>0</v>
      </c>
      <c r="R116" s="226">
        <f t="shared" si="52"/>
        <v>0</v>
      </c>
      <c r="S116" s="226">
        <f t="shared" si="52"/>
        <v>0</v>
      </c>
      <c r="T116" s="265">
        <f t="shared" si="52"/>
        <v>0</v>
      </c>
      <c r="U116" s="227"/>
      <c r="V116" s="227"/>
      <c r="W116" s="226">
        <f t="shared" ref="W116:AT116" si="53">W118+W120</f>
        <v>0</v>
      </c>
      <c r="X116" s="226">
        <f t="shared" si="53"/>
        <v>0</v>
      </c>
      <c r="Y116" s="226">
        <f t="shared" si="53"/>
        <v>0</v>
      </c>
      <c r="Z116" s="226">
        <f t="shared" si="53"/>
        <v>0</v>
      </c>
      <c r="AA116" s="226">
        <f t="shared" si="53"/>
        <v>0</v>
      </c>
      <c r="AB116" s="226">
        <f t="shared" si="53"/>
        <v>0</v>
      </c>
      <c r="AC116" s="226">
        <f t="shared" si="53"/>
        <v>0</v>
      </c>
      <c r="AD116" s="226">
        <f t="shared" si="53"/>
        <v>0</v>
      </c>
      <c r="AE116" s="226">
        <f t="shared" si="53"/>
        <v>0</v>
      </c>
      <c r="AF116" s="226">
        <f t="shared" si="53"/>
        <v>0</v>
      </c>
      <c r="AG116" s="226">
        <f t="shared" si="53"/>
        <v>0</v>
      </c>
      <c r="AH116" s="226">
        <f t="shared" si="53"/>
        <v>0</v>
      </c>
      <c r="AI116" s="226">
        <f t="shared" si="53"/>
        <v>0</v>
      </c>
      <c r="AJ116" s="226">
        <f t="shared" si="53"/>
        <v>0</v>
      </c>
      <c r="AK116" s="226">
        <f t="shared" si="53"/>
        <v>0</v>
      </c>
      <c r="AL116" s="265">
        <f t="shared" si="53"/>
        <v>0</v>
      </c>
      <c r="AM116" s="265">
        <f t="shared" si="53"/>
        <v>0</v>
      </c>
      <c r="AN116" s="265">
        <f t="shared" si="53"/>
        <v>0</v>
      </c>
      <c r="AO116" s="265">
        <f t="shared" si="53"/>
        <v>0</v>
      </c>
      <c r="AP116" s="265">
        <f t="shared" si="53"/>
        <v>0</v>
      </c>
      <c r="AQ116" s="265">
        <f t="shared" si="53"/>
        <v>0</v>
      </c>
      <c r="AR116" s="285">
        <f t="shared" si="53"/>
        <v>0</v>
      </c>
      <c r="AS116" s="285">
        <f t="shared" si="53"/>
        <v>0</v>
      </c>
      <c r="AT116" s="228">
        <f t="shared" si="53"/>
        <v>0</v>
      </c>
      <c r="AU116" s="227"/>
      <c r="AV116" s="227"/>
      <c r="AW116" s="227"/>
      <c r="AX116" s="227"/>
      <c r="AY116" s="227"/>
      <c r="AZ116" s="227"/>
      <c r="BA116" s="227"/>
      <c r="BB116" s="227"/>
      <c r="BC116" s="229"/>
      <c r="BD116" s="104"/>
      <c r="BE116" s="104"/>
      <c r="BF116" s="104"/>
      <c r="BG116" s="104"/>
      <c r="BH116" s="104"/>
      <c r="BI116" s="104"/>
      <c r="BJ116" s="223"/>
      <c r="BK116" s="104"/>
    </row>
    <row r="117" ht="12.75" customHeight="1">
      <c r="A117" s="254" t="str">
        <f>'[1]ТЕХНОЛОГИИЯ МАШИНОСТРОЕНИЯ'!A55</f>
        <v>#REF!</v>
      </c>
      <c r="B117" s="255" t="s">
        <v>151</v>
      </c>
      <c r="C117" s="256" t="s">
        <v>212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64"/>
      <c r="U117" s="227"/>
      <c r="V117" s="227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64"/>
      <c r="AM117" s="264"/>
      <c r="AN117" s="264"/>
      <c r="AO117" s="264"/>
      <c r="AP117" s="264"/>
      <c r="AQ117" s="264"/>
      <c r="AR117" s="284"/>
      <c r="AS117" s="284"/>
      <c r="AT117" s="220"/>
      <c r="AU117" s="227"/>
      <c r="AV117" s="227"/>
      <c r="AW117" s="227"/>
      <c r="AX117" s="227"/>
      <c r="AY117" s="227"/>
      <c r="AZ117" s="227"/>
      <c r="BA117" s="227"/>
      <c r="BB117" s="227"/>
      <c r="BC117" s="229"/>
      <c r="BD117" s="104"/>
      <c r="BE117" s="104"/>
      <c r="BF117" s="104"/>
      <c r="BG117" s="104"/>
      <c r="BH117" s="104"/>
      <c r="BI117" s="104"/>
      <c r="BJ117" s="223"/>
      <c r="BK117" s="104"/>
    </row>
    <row r="118" ht="12.75" customHeight="1">
      <c r="A118" s="217"/>
      <c r="B118" s="217"/>
      <c r="C118" s="218" t="s">
        <v>233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65"/>
      <c r="U118" s="227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65"/>
      <c r="AM118" s="265"/>
      <c r="AN118" s="265"/>
      <c r="AO118" s="265"/>
      <c r="AP118" s="265"/>
      <c r="AQ118" s="265"/>
      <c r="AR118" s="285"/>
      <c r="AS118" s="285"/>
      <c r="AT118" s="228"/>
      <c r="AU118" s="227"/>
      <c r="AV118" s="227"/>
      <c r="AW118" s="227"/>
      <c r="AX118" s="227"/>
      <c r="AY118" s="227"/>
      <c r="AZ118" s="227"/>
      <c r="BA118" s="227"/>
      <c r="BB118" s="227"/>
      <c r="BC118" s="229"/>
      <c r="BD118" s="104"/>
      <c r="BE118" s="104"/>
      <c r="BF118" s="104"/>
      <c r="BG118" s="104"/>
      <c r="BH118" s="230"/>
      <c r="BI118" s="104"/>
      <c r="BJ118" s="223"/>
      <c r="BK118" s="104"/>
    </row>
    <row r="119" ht="12.75" customHeight="1">
      <c r="A119" s="254" t="str">
        <f>'[1]ТЕХНОЛОГИИЯ МАШИНОСТРОЕНИЯ'!A56</f>
        <v>#REF!</v>
      </c>
      <c r="B119" s="255" t="s">
        <v>244</v>
      </c>
      <c r="C119" s="256" t="s">
        <v>212</v>
      </c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64"/>
      <c r="U119" s="227"/>
      <c r="V119" s="227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64"/>
      <c r="AM119" s="264"/>
      <c r="AN119" s="264"/>
      <c r="AO119" s="264"/>
      <c r="AP119" s="264"/>
      <c r="AQ119" s="264"/>
      <c r="AR119" s="284"/>
      <c r="AS119" s="284"/>
      <c r="AT119" s="220"/>
      <c r="AU119" s="227"/>
      <c r="AV119" s="227"/>
      <c r="AW119" s="227"/>
      <c r="AX119" s="227"/>
      <c r="AY119" s="227"/>
      <c r="AZ119" s="227"/>
      <c r="BA119" s="227"/>
      <c r="BB119" s="227"/>
      <c r="BC119" s="229"/>
      <c r="BD119" s="104"/>
      <c r="BE119" s="104"/>
      <c r="BF119" s="104"/>
      <c r="BG119" s="104"/>
      <c r="BH119" s="104"/>
      <c r="BI119" s="104"/>
      <c r="BJ119" s="223"/>
      <c r="BK119" s="104"/>
    </row>
    <row r="120" ht="12.75" customHeight="1">
      <c r="A120" s="217"/>
      <c r="B120" s="217"/>
      <c r="C120" s="218" t="s">
        <v>233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64"/>
      <c r="U120" s="227"/>
      <c r="V120" s="227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65"/>
      <c r="AM120" s="265"/>
      <c r="AN120" s="265"/>
      <c r="AO120" s="265"/>
      <c r="AP120" s="265"/>
      <c r="AQ120" s="265"/>
      <c r="AR120" s="285"/>
      <c r="AS120" s="285"/>
      <c r="AT120" s="228"/>
      <c r="AU120" s="227"/>
      <c r="AV120" s="227"/>
      <c r="AW120" s="227"/>
      <c r="AX120" s="227"/>
      <c r="AY120" s="227"/>
      <c r="AZ120" s="227"/>
      <c r="BA120" s="227"/>
      <c r="BB120" s="227"/>
      <c r="BC120" s="229"/>
      <c r="BD120" s="104"/>
      <c r="BE120" s="104"/>
      <c r="BF120" s="104"/>
      <c r="BG120" s="104"/>
      <c r="BH120" s="230"/>
      <c r="BI120" s="104"/>
      <c r="BJ120" s="223"/>
      <c r="BK120" s="104"/>
    </row>
    <row r="121" ht="12.75" customHeight="1">
      <c r="A121" s="263" t="s">
        <v>154</v>
      </c>
      <c r="B121" s="263" t="s">
        <v>135</v>
      </c>
      <c r="C121" s="264" t="s">
        <v>212</v>
      </c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4"/>
      <c r="U121" s="227"/>
      <c r="V121" s="227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85"/>
      <c r="AS121" s="285"/>
      <c r="AT121" s="228"/>
      <c r="AU121" s="227"/>
      <c r="AV121" s="227"/>
      <c r="AW121" s="227"/>
      <c r="AX121" s="227"/>
      <c r="AY121" s="227"/>
      <c r="AZ121" s="227"/>
      <c r="BA121" s="227"/>
      <c r="BB121" s="227"/>
      <c r="BC121" s="229"/>
      <c r="BD121" s="104"/>
      <c r="BE121" s="104"/>
      <c r="BF121" s="104"/>
      <c r="BG121" s="104"/>
      <c r="BH121" s="230"/>
      <c r="BI121" s="104"/>
      <c r="BJ121" s="223"/>
      <c r="BK121" s="104"/>
    </row>
    <row r="122" ht="12.75" customHeight="1">
      <c r="A122" s="217"/>
      <c r="B122" s="217"/>
      <c r="C122" s="218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64"/>
      <c r="U122" s="227"/>
      <c r="V122" s="227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65"/>
      <c r="AM122" s="265"/>
      <c r="AN122" s="265"/>
      <c r="AO122" s="265"/>
      <c r="AP122" s="265"/>
      <c r="AQ122" s="265"/>
      <c r="AR122" s="285"/>
      <c r="AS122" s="285"/>
      <c r="AT122" s="228"/>
      <c r="AU122" s="227"/>
      <c r="AV122" s="227"/>
      <c r="AW122" s="227"/>
      <c r="AX122" s="227"/>
      <c r="AY122" s="227"/>
      <c r="AZ122" s="227"/>
      <c r="BA122" s="227"/>
      <c r="BB122" s="227"/>
      <c r="BC122" s="229"/>
      <c r="BD122" s="104"/>
      <c r="BE122" s="104"/>
      <c r="BF122" s="104"/>
      <c r="BG122" s="104"/>
      <c r="BH122" s="230"/>
      <c r="BI122" s="104"/>
      <c r="BJ122" s="223"/>
      <c r="BK122" s="104"/>
    </row>
    <row r="123" ht="19.5" customHeight="1">
      <c r="A123" s="261" t="str">
        <f>'[1]ТЕХНОЛОГИИЯ МАШИНОСТРОЕНИЯ'!A57</f>
        <v>#REF!</v>
      </c>
      <c r="B123" s="283" t="s">
        <v>164</v>
      </c>
      <c r="C123" s="233" t="s">
        <v>212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82"/>
      <c r="U123" s="227"/>
      <c r="V123" s="22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87"/>
      <c r="AM123" s="287"/>
      <c r="AN123" s="287"/>
      <c r="AO123" s="287"/>
      <c r="AP123" s="287"/>
      <c r="AQ123" s="287"/>
      <c r="AR123" s="288"/>
      <c r="AS123" s="288"/>
      <c r="AT123" s="268"/>
      <c r="AU123" s="227"/>
      <c r="AV123" s="227"/>
      <c r="AW123" s="227"/>
      <c r="AX123" s="227"/>
      <c r="AY123" s="227"/>
      <c r="AZ123" s="227"/>
      <c r="BA123" s="227"/>
      <c r="BB123" s="227"/>
      <c r="BC123" s="229"/>
      <c r="BD123" s="104"/>
      <c r="BE123" s="104"/>
      <c r="BF123" s="104"/>
      <c r="BG123" s="104"/>
      <c r="BH123" s="104"/>
      <c r="BI123" s="104"/>
      <c r="BJ123" s="223"/>
      <c r="BK123" s="104"/>
    </row>
    <row r="124" ht="12.75" customHeight="1">
      <c r="A124" s="269"/>
      <c r="B124" s="269"/>
      <c r="C124" s="270" t="s">
        <v>233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89"/>
      <c r="U124" s="227"/>
      <c r="V124" s="227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90"/>
      <c r="AM124" s="290"/>
      <c r="AN124" s="290"/>
      <c r="AO124" s="290"/>
      <c r="AP124" s="290"/>
      <c r="AQ124" s="290"/>
      <c r="AR124" s="291"/>
      <c r="AS124" s="284"/>
      <c r="AT124" s="228"/>
      <c r="AU124" s="227"/>
      <c r="AV124" s="227"/>
      <c r="AW124" s="227"/>
      <c r="AX124" s="227"/>
      <c r="AY124" s="227"/>
      <c r="AZ124" s="227"/>
      <c r="BA124" s="227"/>
      <c r="BB124" s="227"/>
      <c r="BC124" s="229"/>
      <c r="BD124" s="104"/>
      <c r="BE124" s="104"/>
      <c r="BF124" s="104"/>
      <c r="BG124" s="104"/>
      <c r="BH124" s="104"/>
      <c r="BI124" s="104"/>
      <c r="BJ124" s="223"/>
      <c r="BK124" s="104"/>
    </row>
    <row r="125" ht="43.5" customHeight="1">
      <c r="A125" s="250" t="str">
        <f>'[1]ТЕХНОЛОГИИЯ МАШИНОСТРОЕНИЯ'!A58</f>
        <v>#REF!</v>
      </c>
      <c r="B125" s="139" t="s">
        <v>239</v>
      </c>
      <c r="C125" s="252" t="s">
        <v>212</v>
      </c>
      <c r="D125" s="272">
        <f t="shared" ref="D125:T125" si="54">D127+D129+D131+D133</f>
        <v>0</v>
      </c>
      <c r="E125" s="272">
        <f t="shared" si="54"/>
        <v>0</v>
      </c>
      <c r="F125" s="272">
        <f t="shared" si="54"/>
        <v>0</v>
      </c>
      <c r="G125" s="272">
        <f t="shared" si="54"/>
        <v>0</v>
      </c>
      <c r="H125" s="272">
        <f t="shared" si="54"/>
        <v>0</v>
      </c>
      <c r="I125" s="272">
        <f t="shared" si="54"/>
        <v>0</v>
      </c>
      <c r="J125" s="272">
        <f t="shared" si="54"/>
        <v>0</v>
      </c>
      <c r="K125" s="272">
        <f t="shared" si="54"/>
        <v>0</v>
      </c>
      <c r="L125" s="272">
        <f t="shared" si="54"/>
        <v>0</v>
      </c>
      <c r="M125" s="272">
        <f t="shared" si="54"/>
        <v>0</v>
      </c>
      <c r="N125" s="272">
        <f t="shared" si="54"/>
        <v>0</v>
      </c>
      <c r="O125" s="272">
        <f t="shared" si="54"/>
        <v>0</v>
      </c>
      <c r="P125" s="272">
        <f t="shared" si="54"/>
        <v>0</v>
      </c>
      <c r="Q125" s="272">
        <f t="shared" si="54"/>
        <v>0</v>
      </c>
      <c r="R125" s="272">
        <f t="shared" si="54"/>
        <v>0</v>
      </c>
      <c r="S125" s="272">
        <f t="shared" si="54"/>
        <v>0</v>
      </c>
      <c r="T125" s="265">
        <f t="shared" si="54"/>
        <v>0</v>
      </c>
      <c r="U125" s="227"/>
      <c r="V125" s="227"/>
      <c r="W125" s="272">
        <f t="shared" ref="W125:AT125" si="55">W127+W129+W131+W133</f>
        <v>0</v>
      </c>
      <c r="X125" s="272">
        <f t="shared" si="55"/>
        <v>0</v>
      </c>
      <c r="Y125" s="272">
        <f t="shared" si="55"/>
        <v>0</v>
      </c>
      <c r="Z125" s="272">
        <f t="shared" si="55"/>
        <v>0</v>
      </c>
      <c r="AA125" s="272">
        <f t="shared" si="55"/>
        <v>0</v>
      </c>
      <c r="AB125" s="272">
        <f t="shared" si="55"/>
        <v>0</v>
      </c>
      <c r="AC125" s="272">
        <f t="shared" si="55"/>
        <v>0</v>
      </c>
      <c r="AD125" s="272">
        <f t="shared" si="55"/>
        <v>0</v>
      </c>
      <c r="AE125" s="272">
        <f t="shared" si="55"/>
        <v>0</v>
      </c>
      <c r="AF125" s="272">
        <f t="shared" si="55"/>
        <v>0</v>
      </c>
      <c r="AG125" s="272">
        <f t="shared" si="55"/>
        <v>0</v>
      </c>
      <c r="AH125" s="272">
        <f t="shared" si="55"/>
        <v>0</v>
      </c>
      <c r="AI125" s="272">
        <f t="shared" si="55"/>
        <v>0</v>
      </c>
      <c r="AJ125" s="272">
        <f t="shared" si="55"/>
        <v>0</v>
      </c>
      <c r="AK125" s="272">
        <f t="shared" si="55"/>
        <v>0</v>
      </c>
      <c r="AL125" s="265">
        <f t="shared" si="55"/>
        <v>0</v>
      </c>
      <c r="AM125" s="265">
        <f t="shared" si="55"/>
        <v>0</v>
      </c>
      <c r="AN125" s="265">
        <f t="shared" si="55"/>
        <v>0</v>
      </c>
      <c r="AO125" s="265">
        <f t="shared" si="55"/>
        <v>0</v>
      </c>
      <c r="AP125" s="265">
        <f t="shared" si="55"/>
        <v>0</v>
      </c>
      <c r="AQ125" s="265">
        <f t="shared" si="55"/>
        <v>0</v>
      </c>
      <c r="AR125" s="285">
        <f t="shared" si="55"/>
        <v>0</v>
      </c>
      <c r="AS125" s="285">
        <f t="shared" si="55"/>
        <v>0</v>
      </c>
      <c r="AT125" s="228">
        <f t="shared" si="55"/>
        <v>0</v>
      </c>
      <c r="AU125" s="227"/>
      <c r="AV125" s="227"/>
      <c r="AW125" s="227"/>
      <c r="AX125" s="227"/>
      <c r="AY125" s="227"/>
      <c r="AZ125" s="227"/>
      <c r="BA125" s="227"/>
      <c r="BB125" s="227"/>
      <c r="BC125" s="229"/>
      <c r="BD125" s="104"/>
      <c r="BE125" s="104"/>
      <c r="BF125" s="104"/>
      <c r="BG125" s="104"/>
      <c r="BH125" s="104"/>
      <c r="BI125" s="104"/>
      <c r="BJ125" s="223"/>
      <c r="BK125" s="104"/>
    </row>
    <row r="126" ht="12.75" customHeight="1">
      <c r="A126" s="273"/>
      <c r="B126" s="273"/>
      <c r="C126" s="274" t="s">
        <v>233</v>
      </c>
      <c r="D126" s="275">
        <f t="shared" ref="D126:T126" si="56">D128+D130</f>
        <v>0</v>
      </c>
      <c r="E126" s="275">
        <f t="shared" si="56"/>
        <v>0</v>
      </c>
      <c r="F126" s="275">
        <f t="shared" si="56"/>
        <v>0</v>
      </c>
      <c r="G126" s="275">
        <f t="shared" si="56"/>
        <v>0</v>
      </c>
      <c r="H126" s="275">
        <f t="shared" si="56"/>
        <v>0</v>
      </c>
      <c r="I126" s="275">
        <f t="shared" si="56"/>
        <v>0</v>
      </c>
      <c r="J126" s="275">
        <f t="shared" si="56"/>
        <v>0</v>
      </c>
      <c r="K126" s="275">
        <f t="shared" si="56"/>
        <v>0</v>
      </c>
      <c r="L126" s="275">
        <f t="shared" si="56"/>
        <v>0</v>
      </c>
      <c r="M126" s="275">
        <f t="shared" si="56"/>
        <v>0</v>
      </c>
      <c r="N126" s="275">
        <f t="shared" si="56"/>
        <v>0</v>
      </c>
      <c r="O126" s="275">
        <f t="shared" si="56"/>
        <v>0</v>
      </c>
      <c r="P126" s="275">
        <f t="shared" si="56"/>
        <v>0</v>
      </c>
      <c r="Q126" s="275">
        <f t="shared" si="56"/>
        <v>0</v>
      </c>
      <c r="R126" s="275">
        <f t="shared" si="56"/>
        <v>0</v>
      </c>
      <c r="S126" s="275">
        <f t="shared" si="56"/>
        <v>0</v>
      </c>
      <c r="T126" s="292">
        <f t="shared" si="56"/>
        <v>0</v>
      </c>
      <c r="U126" s="227"/>
      <c r="V126" s="227"/>
      <c r="W126" s="275">
        <f t="shared" ref="W126:AT126" si="57">W128+W130</f>
        <v>0</v>
      </c>
      <c r="X126" s="275">
        <f t="shared" si="57"/>
        <v>0</v>
      </c>
      <c r="Y126" s="275">
        <f t="shared" si="57"/>
        <v>0</v>
      </c>
      <c r="Z126" s="275">
        <f t="shared" si="57"/>
        <v>0</v>
      </c>
      <c r="AA126" s="275">
        <f t="shared" si="57"/>
        <v>0</v>
      </c>
      <c r="AB126" s="275">
        <f t="shared" si="57"/>
        <v>0</v>
      </c>
      <c r="AC126" s="275">
        <f t="shared" si="57"/>
        <v>0</v>
      </c>
      <c r="AD126" s="275">
        <f t="shared" si="57"/>
        <v>0</v>
      </c>
      <c r="AE126" s="275">
        <f t="shared" si="57"/>
        <v>0</v>
      </c>
      <c r="AF126" s="275">
        <f t="shared" si="57"/>
        <v>0</v>
      </c>
      <c r="AG126" s="275">
        <f t="shared" si="57"/>
        <v>0</v>
      </c>
      <c r="AH126" s="275">
        <f t="shared" si="57"/>
        <v>0</v>
      </c>
      <c r="AI126" s="275">
        <f t="shared" si="57"/>
        <v>0</v>
      </c>
      <c r="AJ126" s="275">
        <f t="shared" si="57"/>
        <v>0</v>
      </c>
      <c r="AK126" s="275">
        <f t="shared" si="57"/>
        <v>0</v>
      </c>
      <c r="AL126" s="292">
        <f t="shared" si="57"/>
        <v>0</v>
      </c>
      <c r="AM126" s="292">
        <f t="shared" si="57"/>
        <v>0</v>
      </c>
      <c r="AN126" s="292">
        <f t="shared" si="57"/>
        <v>0</v>
      </c>
      <c r="AO126" s="292">
        <f t="shared" si="57"/>
        <v>0</v>
      </c>
      <c r="AP126" s="292">
        <f t="shared" si="57"/>
        <v>0</v>
      </c>
      <c r="AQ126" s="292">
        <f t="shared" si="57"/>
        <v>0</v>
      </c>
      <c r="AR126" s="293">
        <f t="shared" si="57"/>
        <v>0</v>
      </c>
      <c r="AS126" s="285">
        <f t="shared" si="57"/>
        <v>0</v>
      </c>
      <c r="AT126" s="228">
        <f t="shared" si="57"/>
        <v>0</v>
      </c>
      <c r="AU126" s="227"/>
      <c r="AV126" s="227"/>
      <c r="AW126" s="227"/>
      <c r="AX126" s="227"/>
      <c r="AY126" s="227"/>
      <c r="AZ126" s="227"/>
      <c r="BA126" s="227"/>
      <c r="BB126" s="227"/>
      <c r="BC126" s="229"/>
      <c r="BD126" s="104"/>
      <c r="BE126" s="104"/>
      <c r="BF126" s="104"/>
      <c r="BG126" s="104"/>
      <c r="BH126" s="104"/>
      <c r="BI126" s="104"/>
      <c r="BJ126" s="223"/>
      <c r="BK126" s="104"/>
    </row>
    <row r="127" ht="45.75" customHeight="1">
      <c r="A127" s="254" t="str">
        <f>'[1]ТЕХНОЛОГИИЯ МАШИНОСТРОЕНИЯ'!A59</f>
        <v>#REF!</v>
      </c>
      <c r="B127" s="255" t="s">
        <v>159</v>
      </c>
      <c r="C127" s="256" t="s">
        <v>212</v>
      </c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64"/>
      <c r="U127" s="227"/>
      <c r="V127" s="22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65"/>
      <c r="AM127" s="265"/>
      <c r="AN127" s="265"/>
      <c r="AO127" s="265"/>
      <c r="AP127" s="265"/>
      <c r="AQ127" s="265"/>
      <c r="AR127" s="285"/>
      <c r="AS127" s="284"/>
      <c r="AT127" s="228"/>
      <c r="AU127" s="227"/>
      <c r="AV127" s="227"/>
      <c r="AW127" s="227"/>
      <c r="AX127" s="227"/>
      <c r="AY127" s="227"/>
      <c r="AZ127" s="227"/>
      <c r="BA127" s="227"/>
      <c r="BB127" s="227"/>
      <c r="BC127" s="229"/>
      <c r="BD127" s="104"/>
      <c r="BE127" s="104"/>
      <c r="BF127" s="104"/>
      <c r="BG127" s="104"/>
      <c r="BH127" s="104"/>
      <c r="BI127" s="104"/>
      <c r="BJ127" s="223"/>
      <c r="BK127" s="104"/>
    </row>
    <row r="128" ht="12.75" customHeight="1">
      <c r="A128" s="217"/>
      <c r="B128" s="217"/>
      <c r="C128" s="218" t="s">
        <v>233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64"/>
      <c r="U128" s="227"/>
      <c r="V128" s="227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65"/>
      <c r="AM128" s="265"/>
      <c r="AN128" s="265"/>
      <c r="AO128" s="265"/>
      <c r="AP128" s="265"/>
      <c r="AQ128" s="265"/>
      <c r="AR128" s="285"/>
      <c r="AS128" s="284"/>
      <c r="AT128" s="228"/>
      <c r="AU128" s="227"/>
      <c r="AV128" s="227"/>
      <c r="AW128" s="227"/>
      <c r="AX128" s="227"/>
      <c r="AY128" s="227"/>
      <c r="AZ128" s="227"/>
      <c r="BA128" s="227"/>
      <c r="BB128" s="227"/>
      <c r="BC128" s="229"/>
      <c r="BD128" s="104"/>
      <c r="BE128" s="104"/>
      <c r="BF128" s="104"/>
      <c r="BG128" s="104"/>
      <c r="BH128" s="230"/>
      <c r="BI128" s="104"/>
      <c r="BJ128" s="223"/>
      <c r="BK128" s="104"/>
    </row>
    <row r="129" ht="12.75" customHeight="1">
      <c r="A129" s="254" t="s">
        <v>160</v>
      </c>
      <c r="B129" s="255" t="s">
        <v>161</v>
      </c>
      <c r="C129" s="256" t="s">
        <v>212</v>
      </c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64"/>
      <c r="U129" s="227"/>
      <c r="V129" s="22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65"/>
      <c r="AM129" s="265"/>
      <c r="AN129" s="265"/>
      <c r="AO129" s="265"/>
      <c r="AP129" s="265"/>
      <c r="AQ129" s="265"/>
      <c r="AR129" s="285"/>
      <c r="AS129" s="284"/>
      <c r="AT129" s="228"/>
      <c r="AU129" s="227"/>
      <c r="AV129" s="227"/>
      <c r="AW129" s="227"/>
      <c r="AX129" s="227"/>
      <c r="AY129" s="227"/>
      <c r="AZ129" s="227"/>
      <c r="BA129" s="227"/>
      <c r="BB129" s="227"/>
      <c r="BC129" s="229"/>
      <c r="BD129" s="104"/>
      <c r="BE129" s="104"/>
      <c r="BF129" s="104"/>
      <c r="BG129" s="104"/>
      <c r="BH129" s="104"/>
      <c r="BI129" s="104"/>
      <c r="BJ129" s="223"/>
      <c r="BK129" s="104"/>
    </row>
    <row r="130" ht="12.75" customHeight="1">
      <c r="A130" s="217"/>
      <c r="B130" s="217"/>
      <c r="C130" s="218" t="s">
        <v>233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64"/>
      <c r="U130" s="227"/>
      <c r="V130" s="227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65"/>
      <c r="AM130" s="265"/>
      <c r="AN130" s="265"/>
      <c r="AO130" s="265"/>
      <c r="AP130" s="265"/>
      <c r="AQ130" s="265"/>
      <c r="AR130" s="285"/>
      <c r="AS130" s="284"/>
      <c r="AT130" s="228"/>
      <c r="AU130" s="227"/>
      <c r="AV130" s="227"/>
      <c r="AW130" s="227"/>
      <c r="AX130" s="227"/>
      <c r="AY130" s="227"/>
      <c r="AZ130" s="227"/>
      <c r="BA130" s="227"/>
      <c r="BB130" s="227"/>
      <c r="BC130" s="229"/>
      <c r="BD130" s="104"/>
      <c r="BE130" s="104"/>
      <c r="BF130" s="104"/>
      <c r="BG130" s="104"/>
      <c r="BH130" s="104"/>
      <c r="BI130" s="104"/>
      <c r="BJ130" s="223"/>
      <c r="BK130" s="104"/>
    </row>
    <row r="131" ht="12.75" customHeight="1">
      <c r="A131" s="263" t="s">
        <v>162</v>
      </c>
      <c r="B131" s="286" t="s">
        <v>135</v>
      </c>
      <c r="C131" s="264" t="s">
        <v>212</v>
      </c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4"/>
      <c r="U131" s="227"/>
      <c r="V131" s="227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85"/>
      <c r="AS131" s="284"/>
      <c r="AT131" s="228"/>
      <c r="AU131" s="227"/>
      <c r="AV131" s="227"/>
      <c r="AW131" s="227"/>
      <c r="AX131" s="227"/>
      <c r="AY131" s="227"/>
      <c r="AZ131" s="227"/>
      <c r="BA131" s="227"/>
      <c r="BB131" s="227"/>
      <c r="BC131" s="229"/>
      <c r="BD131" s="104"/>
      <c r="BE131" s="104"/>
      <c r="BF131" s="104"/>
      <c r="BG131" s="104"/>
      <c r="BH131" s="104"/>
      <c r="BI131" s="104"/>
      <c r="BJ131" s="223"/>
      <c r="BK131" s="104"/>
    </row>
    <row r="132" ht="12.75" customHeight="1">
      <c r="A132" s="217"/>
      <c r="B132" s="217"/>
      <c r="C132" s="218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64"/>
      <c r="U132" s="227"/>
      <c r="V132" s="227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65"/>
      <c r="AM132" s="265"/>
      <c r="AN132" s="265"/>
      <c r="AO132" s="265"/>
      <c r="AP132" s="265"/>
      <c r="AQ132" s="265"/>
      <c r="AR132" s="285"/>
      <c r="AS132" s="284"/>
      <c r="AT132" s="228"/>
      <c r="AU132" s="227"/>
      <c r="AV132" s="227"/>
      <c r="AW132" s="227"/>
      <c r="AX132" s="227"/>
      <c r="AY132" s="227"/>
      <c r="AZ132" s="227"/>
      <c r="BA132" s="227"/>
      <c r="BB132" s="227"/>
      <c r="BC132" s="229"/>
      <c r="BD132" s="104"/>
      <c r="BE132" s="104"/>
      <c r="BF132" s="104"/>
      <c r="BG132" s="104"/>
      <c r="BH132" s="104"/>
      <c r="BI132" s="104"/>
      <c r="BJ132" s="223"/>
      <c r="BK132" s="104"/>
    </row>
    <row r="133" ht="12.75" customHeight="1">
      <c r="A133" s="261" t="s">
        <v>163</v>
      </c>
      <c r="B133" s="261" t="s">
        <v>137</v>
      </c>
      <c r="C133" s="233" t="s">
        <v>212</v>
      </c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4"/>
      <c r="U133" s="227"/>
      <c r="V133" s="227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5"/>
      <c r="AM133" s="265"/>
      <c r="AN133" s="265"/>
      <c r="AO133" s="265"/>
      <c r="AP133" s="265"/>
      <c r="AQ133" s="265"/>
      <c r="AR133" s="285"/>
      <c r="AS133" s="284"/>
      <c r="AT133" s="228"/>
      <c r="AU133" s="227"/>
      <c r="AV133" s="227"/>
      <c r="AW133" s="227"/>
      <c r="AX133" s="227"/>
      <c r="AY133" s="227"/>
      <c r="AZ133" s="227"/>
      <c r="BA133" s="227"/>
      <c r="BB133" s="227"/>
      <c r="BC133" s="229"/>
      <c r="BD133" s="104"/>
      <c r="BE133" s="104"/>
      <c r="BF133" s="104"/>
      <c r="BG133" s="104"/>
      <c r="BH133" s="104"/>
      <c r="BI133" s="104"/>
      <c r="BJ133" s="223"/>
      <c r="BK133" s="104"/>
    </row>
    <row r="134" ht="12.75" customHeight="1">
      <c r="A134" s="217"/>
      <c r="B134" s="217"/>
      <c r="C134" s="218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64"/>
      <c r="U134" s="227"/>
      <c r="V134" s="227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65"/>
      <c r="AM134" s="265"/>
      <c r="AN134" s="265"/>
      <c r="AO134" s="265"/>
      <c r="AP134" s="265"/>
      <c r="AQ134" s="265"/>
      <c r="AR134" s="285"/>
      <c r="AS134" s="284"/>
      <c r="AT134" s="228"/>
      <c r="AU134" s="227"/>
      <c r="AV134" s="227"/>
      <c r="AW134" s="227"/>
      <c r="AX134" s="227"/>
      <c r="AY134" s="227"/>
      <c r="AZ134" s="227"/>
      <c r="BA134" s="227"/>
      <c r="BB134" s="227"/>
      <c r="BC134" s="229"/>
      <c r="BD134" s="104"/>
      <c r="BE134" s="104"/>
      <c r="BF134" s="104"/>
      <c r="BG134" s="104"/>
      <c r="BH134" s="104"/>
      <c r="BI134" s="104"/>
      <c r="BJ134" s="223"/>
      <c r="BK134" s="104"/>
    </row>
    <row r="135" ht="12.75" customHeight="1">
      <c r="A135" s="250" t="s">
        <v>166</v>
      </c>
      <c r="B135" s="92" t="s">
        <v>167</v>
      </c>
      <c r="C135" s="252" t="s">
        <v>212</v>
      </c>
      <c r="D135" s="272">
        <f t="shared" ref="D135:S135" si="58">D137+D141</f>
        <v>10</v>
      </c>
      <c r="E135" s="272">
        <f t="shared" si="58"/>
        <v>10</v>
      </c>
      <c r="F135" s="272">
        <f t="shared" si="58"/>
        <v>10</v>
      </c>
      <c r="G135" s="272">
        <f t="shared" si="58"/>
        <v>10</v>
      </c>
      <c r="H135" s="272">
        <f t="shared" si="58"/>
        <v>10</v>
      </c>
      <c r="I135" s="272">
        <f t="shared" si="58"/>
        <v>10</v>
      </c>
      <c r="J135" s="272">
        <f t="shared" si="58"/>
        <v>11</v>
      </c>
      <c r="K135" s="272">
        <f t="shared" si="58"/>
        <v>10</v>
      </c>
      <c r="L135" s="272">
        <f t="shared" si="58"/>
        <v>10</v>
      </c>
      <c r="M135" s="272">
        <f t="shared" si="58"/>
        <v>10</v>
      </c>
      <c r="N135" s="272">
        <f t="shared" si="58"/>
        <v>10</v>
      </c>
      <c r="O135" s="272">
        <f t="shared" si="58"/>
        <v>10</v>
      </c>
      <c r="P135" s="272">
        <f t="shared" si="58"/>
        <v>10</v>
      </c>
      <c r="Q135" s="272">
        <f t="shared" si="58"/>
        <v>10</v>
      </c>
      <c r="R135" s="272">
        <f t="shared" si="58"/>
        <v>10</v>
      </c>
      <c r="S135" s="272">
        <f t="shared" si="58"/>
        <v>10</v>
      </c>
      <c r="T135" s="265">
        <f>T137+T141+T139</f>
        <v>36</v>
      </c>
      <c r="U135" s="227"/>
      <c r="V135" s="227"/>
      <c r="W135" s="272">
        <f t="shared" ref="W135:AT135" si="59">W137+W141+W139</f>
        <v>4</v>
      </c>
      <c r="X135" s="272">
        <f t="shared" si="59"/>
        <v>4</v>
      </c>
      <c r="Y135" s="272">
        <f t="shared" si="59"/>
        <v>4</v>
      </c>
      <c r="Z135" s="272">
        <f t="shared" si="59"/>
        <v>4</v>
      </c>
      <c r="AA135" s="272">
        <f t="shared" si="59"/>
        <v>4</v>
      </c>
      <c r="AB135" s="272">
        <f t="shared" si="59"/>
        <v>4</v>
      </c>
      <c r="AC135" s="272">
        <f t="shared" si="59"/>
        <v>4</v>
      </c>
      <c r="AD135" s="272">
        <f t="shared" si="59"/>
        <v>4</v>
      </c>
      <c r="AE135" s="272">
        <f t="shared" si="59"/>
        <v>4</v>
      </c>
      <c r="AF135" s="272">
        <f t="shared" si="59"/>
        <v>4</v>
      </c>
      <c r="AG135" s="272">
        <f t="shared" si="59"/>
        <v>4</v>
      </c>
      <c r="AH135" s="272">
        <f t="shared" si="59"/>
        <v>4</v>
      </c>
      <c r="AI135" s="272">
        <f t="shared" si="59"/>
        <v>4</v>
      </c>
      <c r="AJ135" s="272">
        <f t="shared" si="59"/>
        <v>4</v>
      </c>
      <c r="AK135" s="272">
        <f t="shared" si="59"/>
        <v>4</v>
      </c>
      <c r="AL135" s="265">
        <f t="shared" si="59"/>
        <v>36</v>
      </c>
      <c r="AM135" s="265">
        <f t="shared" si="59"/>
        <v>36</v>
      </c>
      <c r="AN135" s="265">
        <f t="shared" si="59"/>
        <v>36</v>
      </c>
      <c r="AO135" s="265">
        <f t="shared" si="59"/>
        <v>36</v>
      </c>
      <c r="AP135" s="265">
        <f t="shared" si="59"/>
        <v>0</v>
      </c>
      <c r="AQ135" s="265">
        <f t="shared" si="59"/>
        <v>0</v>
      </c>
      <c r="AR135" s="285">
        <f t="shared" si="59"/>
        <v>36</v>
      </c>
      <c r="AS135" s="285">
        <f t="shared" si="59"/>
        <v>36</v>
      </c>
      <c r="AT135" s="228">
        <f t="shared" si="59"/>
        <v>0</v>
      </c>
      <c r="AU135" s="227"/>
      <c r="AV135" s="227"/>
      <c r="AW135" s="227"/>
      <c r="AX135" s="227"/>
      <c r="AY135" s="227"/>
      <c r="AZ135" s="227"/>
      <c r="BA135" s="227"/>
      <c r="BB135" s="227"/>
      <c r="BC135" s="229"/>
      <c r="BD135" s="104"/>
      <c r="BE135" s="104"/>
      <c r="BF135" s="104"/>
      <c r="BG135" s="104"/>
      <c r="BH135" s="104"/>
      <c r="BI135" s="104"/>
      <c r="BJ135" s="223"/>
      <c r="BK135" s="104"/>
    </row>
    <row r="136" ht="12.75" customHeight="1">
      <c r="A136" s="217"/>
      <c r="B136" s="217"/>
      <c r="C136" s="218" t="s">
        <v>233</v>
      </c>
      <c r="D136" s="226" t="str">
        <f t="shared" ref="D136:T136" si="60">D138</f>
        <v/>
      </c>
      <c r="E136" s="226" t="str">
        <f t="shared" si="60"/>
        <v/>
      </c>
      <c r="F136" s="226" t="str">
        <f t="shared" si="60"/>
        <v/>
      </c>
      <c r="G136" s="226" t="str">
        <f t="shared" si="60"/>
        <v/>
      </c>
      <c r="H136" s="226" t="str">
        <f t="shared" si="60"/>
        <v/>
      </c>
      <c r="I136" s="226" t="str">
        <f t="shared" si="60"/>
        <v/>
      </c>
      <c r="J136" s="226" t="str">
        <f t="shared" si="60"/>
        <v/>
      </c>
      <c r="K136" s="226" t="str">
        <f t="shared" si="60"/>
        <v/>
      </c>
      <c r="L136" s="226" t="str">
        <f t="shared" si="60"/>
        <v/>
      </c>
      <c r="M136" s="226" t="str">
        <f t="shared" si="60"/>
        <v/>
      </c>
      <c r="N136" s="226" t="str">
        <f t="shared" si="60"/>
        <v/>
      </c>
      <c r="O136" s="226" t="str">
        <f t="shared" si="60"/>
        <v/>
      </c>
      <c r="P136" s="226" t="str">
        <f t="shared" si="60"/>
        <v/>
      </c>
      <c r="Q136" s="226" t="str">
        <f t="shared" si="60"/>
        <v/>
      </c>
      <c r="R136" s="226" t="str">
        <f t="shared" si="60"/>
        <v/>
      </c>
      <c r="S136" s="226" t="str">
        <f t="shared" si="60"/>
        <v/>
      </c>
      <c r="T136" s="265" t="str">
        <f t="shared" si="60"/>
        <v/>
      </c>
      <c r="U136" s="227"/>
      <c r="V136" s="227"/>
      <c r="W136" s="226" t="str">
        <f t="shared" ref="W136:AT136" si="61">W138</f>
        <v/>
      </c>
      <c r="X136" s="226" t="str">
        <f t="shared" si="61"/>
        <v/>
      </c>
      <c r="Y136" s="226" t="str">
        <f t="shared" si="61"/>
        <v/>
      </c>
      <c r="Z136" s="226" t="str">
        <f t="shared" si="61"/>
        <v/>
      </c>
      <c r="AA136" s="226" t="str">
        <f t="shared" si="61"/>
        <v/>
      </c>
      <c r="AB136" s="226" t="str">
        <f t="shared" si="61"/>
        <v/>
      </c>
      <c r="AC136" s="226" t="str">
        <f t="shared" si="61"/>
        <v/>
      </c>
      <c r="AD136" s="226" t="str">
        <f t="shared" si="61"/>
        <v/>
      </c>
      <c r="AE136" s="226" t="str">
        <f t="shared" si="61"/>
        <v/>
      </c>
      <c r="AF136" s="226" t="str">
        <f t="shared" si="61"/>
        <v/>
      </c>
      <c r="AG136" s="226" t="str">
        <f t="shared" si="61"/>
        <v/>
      </c>
      <c r="AH136" s="226" t="str">
        <f t="shared" si="61"/>
        <v/>
      </c>
      <c r="AI136" s="226" t="str">
        <f t="shared" si="61"/>
        <v/>
      </c>
      <c r="AJ136" s="226" t="str">
        <f t="shared" si="61"/>
        <v/>
      </c>
      <c r="AK136" s="226" t="str">
        <f t="shared" si="61"/>
        <v/>
      </c>
      <c r="AL136" s="265" t="str">
        <f t="shared" si="61"/>
        <v/>
      </c>
      <c r="AM136" s="265" t="str">
        <f t="shared" si="61"/>
        <v/>
      </c>
      <c r="AN136" s="265" t="str">
        <f t="shared" si="61"/>
        <v/>
      </c>
      <c r="AO136" s="265" t="str">
        <f t="shared" si="61"/>
        <v/>
      </c>
      <c r="AP136" s="265" t="str">
        <f t="shared" si="61"/>
        <v/>
      </c>
      <c r="AQ136" s="265" t="str">
        <f t="shared" si="61"/>
        <v/>
      </c>
      <c r="AR136" s="285" t="str">
        <f t="shared" si="61"/>
        <v/>
      </c>
      <c r="AS136" s="285" t="str">
        <f t="shared" si="61"/>
        <v/>
      </c>
      <c r="AT136" s="228" t="str">
        <f t="shared" si="61"/>
        <v/>
      </c>
      <c r="AU136" s="227"/>
      <c r="AV136" s="227"/>
      <c r="AW136" s="227"/>
      <c r="AX136" s="227"/>
      <c r="AY136" s="227"/>
      <c r="AZ136" s="227"/>
      <c r="BA136" s="227"/>
      <c r="BB136" s="227"/>
      <c r="BC136" s="229"/>
      <c r="BD136" s="104"/>
      <c r="BE136" s="104"/>
      <c r="BF136" s="104"/>
      <c r="BG136" s="104"/>
      <c r="BH136" s="104"/>
      <c r="BI136" s="104"/>
      <c r="BJ136" s="223"/>
      <c r="BK136" s="104"/>
    </row>
    <row r="137" ht="12.75" customHeight="1">
      <c r="A137" s="254" t="s">
        <v>168</v>
      </c>
      <c r="B137" s="255" t="s">
        <v>169</v>
      </c>
      <c r="C137" s="256" t="s">
        <v>212</v>
      </c>
      <c r="D137" s="257">
        <v>10.0</v>
      </c>
      <c r="E137" s="257">
        <v>10.0</v>
      </c>
      <c r="F137" s="257">
        <v>10.0</v>
      </c>
      <c r="G137" s="257">
        <v>10.0</v>
      </c>
      <c r="H137" s="257">
        <v>10.0</v>
      </c>
      <c r="I137" s="257">
        <v>10.0</v>
      </c>
      <c r="J137" s="257">
        <v>11.0</v>
      </c>
      <c r="K137" s="257">
        <v>10.0</v>
      </c>
      <c r="L137" s="257">
        <v>10.0</v>
      </c>
      <c r="M137" s="257">
        <v>10.0</v>
      </c>
      <c r="N137" s="257">
        <v>10.0</v>
      </c>
      <c r="O137" s="257">
        <v>10.0</v>
      </c>
      <c r="P137" s="257">
        <v>10.0</v>
      </c>
      <c r="Q137" s="257">
        <v>10.0</v>
      </c>
      <c r="R137" s="257">
        <v>10.0</v>
      </c>
      <c r="S137" s="257">
        <v>10.0</v>
      </c>
      <c r="T137" s="264"/>
      <c r="U137" s="227"/>
      <c r="V137" s="227"/>
      <c r="W137" s="257">
        <v>4.0</v>
      </c>
      <c r="X137" s="257">
        <v>4.0</v>
      </c>
      <c r="Y137" s="257">
        <v>4.0</v>
      </c>
      <c r="Z137" s="257">
        <v>4.0</v>
      </c>
      <c r="AA137" s="257">
        <v>4.0</v>
      </c>
      <c r="AB137" s="257">
        <v>4.0</v>
      </c>
      <c r="AC137" s="257">
        <v>4.0</v>
      </c>
      <c r="AD137" s="257">
        <v>4.0</v>
      </c>
      <c r="AE137" s="257">
        <v>4.0</v>
      </c>
      <c r="AF137" s="257">
        <v>4.0</v>
      </c>
      <c r="AG137" s="257">
        <v>4.0</v>
      </c>
      <c r="AH137" s="257">
        <v>4.0</v>
      </c>
      <c r="AI137" s="257">
        <v>4.0</v>
      </c>
      <c r="AJ137" s="257">
        <v>4.0</v>
      </c>
      <c r="AK137" s="257">
        <v>4.0</v>
      </c>
      <c r="AL137" s="265"/>
      <c r="AM137" s="265"/>
      <c r="AN137" s="265"/>
      <c r="AO137" s="265"/>
      <c r="AP137" s="265"/>
      <c r="AQ137" s="265"/>
      <c r="AR137" s="285"/>
      <c r="AS137" s="284"/>
      <c r="AT137" s="228"/>
      <c r="AU137" s="227"/>
      <c r="AV137" s="227"/>
      <c r="AW137" s="227"/>
      <c r="AX137" s="227"/>
      <c r="AY137" s="227"/>
      <c r="AZ137" s="227"/>
      <c r="BA137" s="227"/>
      <c r="BB137" s="227"/>
      <c r="BC137" s="229"/>
      <c r="BD137" s="104"/>
      <c r="BE137" s="104"/>
      <c r="BF137" s="104"/>
      <c r="BG137" s="104"/>
      <c r="BH137" s="104"/>
      <c r="BI137" s="104"/>
      <c r="BJ137" s="223"/>
      <c r="BK137" s="104"/>
    </row>
    <row r="138" ht="12.75" customHeight="1">
      <c r="A138" s="217"/>
      <c r="B138" s="217"/>
      <c r="C138" s="218" t="s">
        <v>233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64"/>
      <c r="U138" s="227"/>
      <c r="V138" s="227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65"/>
      <c r="AM138" s="265"/>
      <c r="AN138" s="265"/>
      <c r="AO138" s="265"/>
      <c r="AP138" s="265"/>
      <c r="AQ138" s="265"/>
      <c r="AR138" s="285"/>
      <c r="AS138" s="284"/>
      <c r="AT138" s="228"/>
      <c r="AU138" s="227"/>
      <c r="AV138" s="227"/>
      <c r="AW138" s="227"/>
      <c r="AX138" s="227"/>
      <c r="AY138" s="227"/>
      <c r="AZ138" s="227"/>
      <c r="BA138" s="227"/>
      <c r="BB138" s="227"/>
      <c r="BC138" s="229"/>
      <c r="BD138" s="104"/>
      <c r="BE138" s="104"/>
      <c r="BF138" s="104"/>
      <c r="BG138" s="104"/>
      <c r="BH138" s="104"/>
      <c r="BI138" s="104"/>
      <c r="BJ138" s="223"/>
      <c r="BK138" s="104"/>
    </row>
    <row r="139" ht="12.75" customHeight="1">
      <c r="A139" s="263" t="s">
        <v>170</v>
      </c>
      <c r="B139" s="263" t="s">
        <v>135</v>
      </c>
      <c r="C139" s="264" t="s">
        <v>212</v>
      </c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4">
        <v>36.0</v>
      </c>
      <c r="U139" s="227"/>
      <c r="V139" s="227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>
        <v>36.0</v>
      </c>
      <c r="AM139" s="265">
        <v>36.0</v>
      </c>
      <c r="AN139" s="265">
        <v>36.0</v>
      </c>
      <c r="AO139" s="265">
        <v>36.0</v>
      </c>
      <c r="AP139" s="265"/>
      <c r="AQ139" s="265"/>
      <c r="AR139" s="285">
        <v>36.0</v>
      </c>
      <c r="AS139" s="284">
        <v>36.0</v>
      </c>
      <c r="AT139" s="228"/>
      <c r="AU139" s="227"/>
      <c r="AV139" s="227"/>
      <c r="AW139" s="227"/>
      <c r="AX139" s="227"/>
      <c r="AY139" s="227"/>
      <c r="AZ139" s="227"/>
      <c r="BA139" s="227"/>
      <c r="BB139" s="227"/>
      <c r="BC139" s="229"/>
      <c r="BD139" s="104"/>
      <c r="BE139" s="104"/>
      <c r="BF139" s="104"/>
      <c r="BG139" s="104"/>
      <c r="BH139" s="104"/>
      <c r="BI139" s="104"/>
      <c r="BJ139" s="223"/>
      <c r="BK139" s="104"/>
    </row>
    <row r="140" ht="12.75" customHeight="1">
      <c r="A140" s="217"/>
      <c r="B140" s="217"/>
      <c r="C140" s="218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64"/>
      <c r="U140" s="227"/>
      <c r="V140" s="227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65"/>
      <c r="AM140" s="265"/>
      <c r="AN140" s="265"/>
      <c r="AO140" s="265"/>
      <c r="AP140" s="265"/>
      <c r="AQ140" s="265"/>
      <c r="AR140" s="285"/>
      <c r="AS140" s="284"/>
      <c r="AT140" s="228"/>
      <c r="AU140" s="227"/>
      <c r="AV140" s="227"/>
      <c r="AW140" s="227"/>
      <c r="AX140" s="227"/>
      <c r="AY140" s="227"/>
      <c r="AZ140" s="227"/>
      <c r="BA140" s="227"/>
      <c r="BB140" s="227"/>
      <c r="BC140" s="229"/>
      <c r="BD140" s="104"/>
      <c r="BE140" s="104"/>
      <c r="BF140" s="104"/>
      <c r="BG140" s="104"/>
      <c r="BH140" s="104"/>
      <c r="BI140" s="104"/>
      <c r="BJ140" s="223"/>
      <c r="BK140" s="104"/>
    </row>
    <row r="141" ht="12.75" customHeight="1">
      <c r="A141" s="261" t="s">
        <v>172</v>
      </c>
      <c r="B141" s="286" t="s">
        <v>137</v>
      </c>
      <c r="C141" s="233" t="s">
        <v>212</v>
      </c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4"/>
      <c r="U141" s="227"/>
      <c r="V141" s="227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5"/>
      <c r="AM141" s="265"/>
      <c r="AN141" s="265"/>
      <c r="AO141" s="265"/>
      <c r="AP141" s="265"/>
      <c r="AQ141" s="265"/>
      <c r="AR141" s="285"/>
      <c r="AS141" s="284"/>
      <c r="AT141" s="228"/>
      <c r="AU141" s="227"/>
      <c r="AV141" s="227"/>
      <c r="AW141" s="227"/>
      <c r="AX141" s="227"/>
      <c r="AY141" s="227"/>
      <c r="AZ141" s="227"/>
      <c r="BA141" s="227"/>
      <c r="BB141" s="227"/>
      <c r="BC141" s="229"/>
      <c r="BD141" s="104"/>
      <c r="BE141" s="104"/>
      <c r="BF141" s="104"/>
      <c r="BG141" s="104"/>
      <c r="BH141" s="104"/>
      <c r="BI141" s="104"/>
      <c r="BJ141" s="223"/>
      <c r="BK141" s="104"/>
    </row>
    <row r="142" ht="12.75" customHeight="1">
      <c r="A142" s="217"/>
      <c r="B142" s="217"/>
      <c r="C142" s="218" t="s">
        <v>233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64"/>
      <c r="U142" s="227"/>
      <c r="V142" s="227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65"/>
      <c r="AM142" s="265"/>
      <c r="AN142" s="265"/>
      <c r="AO142" s="265"/>
      <c r="AP142" s="265"/>
      <c r="AQ142" s="265"/>
      <c r="AR142" s="285"/>
      <c r="AS142" s="284"/>
      <c r="AT142" s="228"/>
      <c r="AU142" s="227"/>
      <c r="AV142" s="227"/>
      <c r="AW142" s="227"/>
      <c r="AX142" s="227"/>
      <c r="AY142" s="227"/>
      <c r="AZ142" s="227"/>
      <c r="BA142" s="227"/>
      <c r="BB142" s="227"/>
      <c r="BC142" s="229"/>
      <c r="BD142" s="104"/>
      <c r="BE142" s="104"/>
      <c r="BF142" s="104"/>
      <c r="BG142" s="104"/>
      <c r="BH142" s="104"/>
      <c r="BI142" s="104"/>
      <c r="BJ142" s="223"/>
      <c r="BK142" s="104"/>
    </row>
    <row r="143" ht="12.75" customHeight="1">
      <c r="A143" s="217"/>
      <c r="B143" s="217" t="s">
        <v>240</v>
      </c>
      <c r="C143" s="27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64"/>
      <c r="U143" s="227"/>
      <c r="V143" s="227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65"/>
      <c r="AM143" s="265"/>
      <c r="AN143" s="265"/>
      <c r="AO143" s="265"/>
      <c r="AP143" s="265"/>
      <c r="AQ143" s="265"/>
      <c r="AR143" s="285"/>
      <c r="AS143" s="284"/>
      <c r="AT143" s="228"/>
      <c r="AU143" s="227"/>
      <c r="AV143" s="227"/>
      <c r="AW143" s="227"/>
      <c r="AX143" s="227"/>
      <c r="AY143" s="227"/>
      <c r="AZ143" s="227"/>
      <c r="BA143" s="227"/>
      <c r="BB143" s="227"/>
      <c r="BC143" s="229"/>
      <c r="BD143" s="104"/>
      <c r="BE143" s="104"/>
      <c r="BF143" s="104"/>
      <c r="BG143" s="104"/>
      <c r="BH143" s="104"/>
      <c r="BI143" s="104"/>
      <c r="BJ143" s="223"/>
      <c r="BK143" s="104"/>
    </row>
    <row r="144" ht="12.75" customHeight="1">
      <c r="A144" s="217"/>
      <c r="B144" s="217" t="s">
        <v>174</v>
      </c>
      <c r="C144" s="27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64"/>
      <c r="U144" s="227"/>
      <c r="V144" s="227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65"/>
      <c r="AM144" s="265"/>
      <c r="AN144" s="265"/>
      <c r="AO144" s="265"/>
      <c r="AP144" s="265"/>
      <c r="AQ144" s="265"/>
      <c r="AR144" s="285"/>
      <c r="AS144" s="284"/>
      <c r="AT144" s="228"/>
      <c r="AU144" s="227"/>
      <c r="AV144" s="227"/>
      <c r="AW144" s="227"/>
      <c r="AX144" s="227"/>
      <c r="AY144" s="227"/>
      <c r="AZ144" s="227"/>
      <c r="BA144" s="227"/>
      <c r="BB144" s="227"/>
      <c r="BC144" s="229"/>
      <c r="BD144" s="104"/>
      <c r="BE144" s="104"/>
      <c r="BF144" s="104"/>
      <c r="BG144" s="104"/>
      <c r="BH144" s="104"/>
      <c r="BI144" s="104"/>
      <c r="BJ144" s="223"/>
      <c r="BK144" s="104"/>
    </row>
    <row r="145" ht="12.75" customHeight="1">
      <c r="A145" s="277" t="s">
        <v>241</v>
      </c>
      <c r="B145" s="6"/>
      <c r="C145" s="7"/>
      <c r="D145" s="278">
        <f t="shared" ref="D145:T145" si="62">D7+D33+D43+D55+D61</f>
        <v>36</v>
      </c>
      <c r="E145" s="278">
        <f t="shared" si="62"/>
        <v>36</v>
      </c>
      <c r="F145" s="278">
        <f t="shared" si="62"/>
        <v>36</v>
      </c>
      <c r="G145" s="278">
        <f t="shared" si="62"/>
        <v>36</v>
      </c>
      <c r="H145" s="278">
        <f t="shared" si="62"/>
        <v>36</v>
      </c>
      <c r="I145" s="278">
        <f t="shared" si="62"/>
        <v>36</v>
      </c>
      <c r="J145" s="278">
        <f t="shared" si="62"/>
        <v>36</v>
      </c>
      <c r="K145" s="278">
        <f t="shared" si="62"/>
        <v>36</v>
      </c>
      <c r="L145" s="278">
        <f t="shared" si="62"/>
        <v>36</v>
      </c>
      <c r="M145" s="278">
        <f t="shared" si="62"/>
        <v>36</v>
      </c>
      <c r="N145" s="278">
        <f t="shared" si="62"/>
        <v>36</v>
      </c>
      <c r="O145" s="278">
        <f t="shared" si="62"/>
        <v>36</v>
      </c>
      <c r="P145" s="278">
        <f t="shared" si="62"/>
        <v>36</v>
      </c>
      <c r="Q145" s="278">
        <f t="shared" si="62"/>
        <v>36</v>
      </c>
      <c r="R145" s="278">
        <f t="shared" si="62"/>
        <v>36</v>
      </c>
      <c r="S145" s="278">
        <f t="shared" si="62"/>
        <v>36</v>
      </c>
      <c r="T145" s="294">
        <f t="shared" si="62"/>
        <v>36</v>
      </c>
      <c r="U145" s="227"/>
      <c r="V145" s="227"/>
      <c r="W145" s="278">
        <f t="shared" ref="W145:AR145" si="63">W7+W33+W43+W55+W61</f>
        <v>36</v>
      </c>
      <c r="X145" s="278">
        <f t="shared" si="63"/>
        <v>36</v>
      </c>
      <c r="Y145" s="278">
        <f t="shared" si="63"/>
        <v>36</v>
      </c>
      <c r="Z145" s="278">
        <f t="shared" si="63"/>
        <v>36</v>
      </c>
      <c r="AA145" s="278">
        <f t="shared" si="63"/>
        <v>36</v>
      </c>
      <c r="AB145" s="278">
        <f t="shared" si="63"/>
        <v>36</v>
      </c>
      <c r="AC145" s="278">
        <f t="shared" si="63"/>
        <v>36</v>
      </c>
      <c r="AD145" s="278">
        <f t="shared" si="63"/>
        <v>36</v>
      </c>
      <c r="AE145" s="278">
        <f t="shared" si="63"/>
        <v>36</v>
      </c>
      <c r="AF145" s="278">
        <f t="shared" si="63"/>
        <v>36</v>
      </c>
      <c r="AG145" s="278">
        <f t="shared" si="63"/>
        <v>36</v>
      </c>
      <c r="AH145" s="278">
        <f t="shared" si="63"/>
        <v>36</v>
      </c>
      <c r="AI145" s="278">
        <f t="shared" si="63"/>
        <v>36</v>
      </c>
      <c r="AJ145" s="278">
        <f t="shared" si="63"/>
        <v>36</v>
      </c>
      <c r="AK145" s="278">
        <f t="shared" si="63"/>
        <v>36</v>
      </c>
      <c r="AL145" s="294">
        <f t="shared" si="63"/>
        <v>36</v>
      </c>
      <c r="AM145" s="294">
        <f t="shared" si="63"/>
        <v>36</v>
      </c>
      <c r="AN145" s="294">
        <f t="shared" si="63"/>
        <v>36</v>
      </c>
      <c r="AO145" s="294">
        <f t="shared" si="63"/>
        <v>36</v>
      </c>
      <c r="AP145" s="294">
        <f t="shared" si="63"/>
        <v>36</v>
      </c>
      <c r="AQ145" s="294">
        <f t="shared" si="63"/>
        <v>36</v>
      </c>
      <c r="AR145" s="295">
        <f t="shared" si="63"/>
        <v>36</v>
      </c>
      <c r="AS145" s="295">
        <v>36.0</v>
      </c>
      <c r="AT145" s="279">
        <v>36.0</v>
      </c>
      <c r="AU145" s="280"/>
      <c r="AV145" s="280"/>
      <c r="AW145" s="280"/>
      <c r="AX145" s="280"/>
      <c r="AY145" s="280"/>
      <c r="AZ145" s="280"/>
      <c r="BA145" s="280"/>
      <c r="BB145" s="280"/>
      <c r="BC145" s="281"/>
      <c r="BD145" s="104"/>
      <c r="BE145" s="104"/>
      <c r="BF145" s="104"/>
      <c r="BG145" s="104"/>
      <c r="BH145" s="104"/>
      <c r="BI145" s="104"/>
      <c r="BJ145" s="104"/>
      <c r="BK145" s="104"/>
    </row>
    <row r="146" ht="12.75" customHeight="1">
      <c r="A146" s="277" t="s">
        <v>242</v>
      </c>
      <c r="B146" s="6"/>
      <c r="C146" s="7"/>
      <c r="D146" s="278">
        <f t="shared" ref="D146:T146" si="64">D8+D34+D44+D56+D62</f>
        <v>0</v>
      </c>
      <c r="E146" s="278">
        <f t="shared" si="64"/>
        <v>0</v>
      </c>
      <c r="F146" s="278">
        <f t="shared" si="64"/>
        <v>0</v>
      </c>
      <c r="G146" s="278">
        <f t="shared" si="64"/>
        <v>0</v>
      </c>
      <c r="H146" s="278">
        <f t="shared" si="64"/>
        <v>0</v>
      </c>
      <c r="I146" s="278">
        <f t="shared" si="64"/>
        <v>0</v>
      </c>
      <c r="J146" s="278">
        <f t="shared" si="64"/>
        <v>0</v>
      </c>
      <c r="K146" s="278">
        <f t="shared" si="64"/>
        <v>0</v>
      </c>
      <c r="L146" s="278">
        <f t="shared" si="64"/>
        <v>0</v>
      </c>
      <c r="M146" s="278">
        <f t="shared" si="64"/>
        <v>0</v>
      </c>
      <c r="N146" s="278">
        <f t="shared" si="64"/>
        <v>0</v>
      </c>
      <c r="O146" s="278">
        <f t="shared" si="64"/>
        <v>0</v>
      </c>
      <c r="P146" s="278">
        <f t="shared" si="64"/>
        <v>0</v>
      </c>
      <c r="Q146" s="278">
        <f t="shared" si="64"/>
        <v>0</v>
      </c>
      <c r="R146" s="278">
        <f t="shared" si="64"/>
        <v>0</v>
      </c>
      <c r="S146" s="278">
        <f t="shared" si="64"/>
        <v>0</v>
      </c>
      <c r="T146" s="294">
        <f t="shared" si="64"/>
        <v>0</v>
      </c>
      <c r="U146" s="227"/>
      <c r="V146" s="227"/>
      <c r="W146" s="278">
        <f t="shared" ref="W146:AT146" si="65">W8+W34+W44+W56+W62</f>
        <v>0</v>
      </c>
      <c r="X146" s="278">
        <f t="shared" si="65"/>
        <v>0</v>
      </c>
      <c r="Y146" s="278">
        <f t="shared" si="65"/>
        <v>0</v>
      </c>
      <c r="Z146" s="278">
        <f t="shared" si="65"/>
        <v>0</v>
      </c>
      <c r="AA146" s="278">
        <f t="shared" si="65"/>
        <v>0</v>
      </c>
      <c r="AB146" s="278">
        <f t="shared" si="65"/>
        <v>0</v>
      </c>
      <c r="AC146" s="278">
        <f t="shared" si="65"/>
        <v>0</v>
      </c>
      <c r="AD146" s="278">
        <f t="shared" si="65"/>
        <v>0</v>
      </c>
      <c r="AE146" s="278">
        <f t="shared" si="65"/>
        <v>0</v>
      </c>
      <c r="AF146" s="278">
        <f t="shared" si="65"/>
        <v>0</v>
      </c>
      <c r="AG146" s="278">
        <f t="shared" si="65"/>
        <v>0</v>
      </c>
      <c r="AH146" s="278">
        <f t="shared" si="65"/>
        <v>0</v>
      </c>
      <c r="AI146" s="278">
        <f t="shared" si="65"/>
        <v>0</v>
      </c>
      <c r="AJ146" s="278">
        <f t="shared" si="65"/>
        <v>0</v>
      </c>
      <c r="AK146" s="278">
        <f t="shared" si="65"/>
        <v>0</v>
      </c>
      <c r="AL146" s="294">
        <f t="shared" si="65"/>
        <v>0</v>
      </c>
      <c r="AM146" s="294">
        <f t="shared" si="65"/>
        <v>0</v>
      </c>
      <c r="AN146" s="294">
        <f t="shared" si="65"/>
        <v>0</v>
      </c>
      <c r="AO146" s="294">
        <f t="shared" si="65"/>
        <v>0</v>
      </c>
      <c r="AP146" s="294">
        <f t="shared" si="65"/>
        <v>0</v>
      </c>
      <c r="AQ146" s="294">
        <f t="shared" si="65"/>
        <v>0</v>
      </c>
      <c r="AR146" s="295">
        <f t="shared" si="65"/>
        <v>0</v>
      </c>
      <c r="AS146" s="295">
        <f t="shared" si="65"/>
        <v>0</v>
      </c>
      <c r="AT146" s="279">
        <f t="shared" si="65"/>
        <v>0</v>
      </c>
      <c r="AU146" s="280"/>
      <c r="AV146" s="280"/>
      <c r="AW146" s="280"/>
      <c r="AX146" s="280"/>
      <c r="AY146" s="280"/>
      <c r="AZ146" s="280"/>
      <c r="BA146" s="280"/>
      <c r="BB146" s="280"/>
      <c r="BC146" s="281"/>
      <c r="BD146" s="104"/>
      <c r="BE146" s="104"/>
      <c r="BF146" s="104"/>
      <c r="BG146" s="104"/>
      <c r="BH146" s="104"/>
      <c r="BI146" s="104"/>
      <c r="BJ146" s="104"/>
      <c r="BK146" s="104"/>
    </row>
    <row r="147" ht="12.75" customHeight="1">
      <c r="A147" s="277" t="s">
        <v>243</v>
      </c>
      <c r="B147" s="6"/>
      <c r="C147" s="7"/>
      <c r="D147" s="278">
        <f t="shared" ref="D147:T147" si="66">SUM(D145:D146)</f>
        <v>36</v>
      </c>
      <c r="E147" s="278">
        <f t="shared" si="66"/>
        <v>36</v>
      </c>
      <c r="F147" s="278">
        <f t="shared" si="66"/>
        <v>36</v>
      </c>
      <c r="G147" s="278">
        <f t="shared" si="66"/>
        <v>36</v>
      </c>
      <c r="H147" s="278">
        <f t="shared" si="66"/>
        <v>36</v>
      </c>
      <c r="I147" s="278">
        <f t="shared" si="66"/>
        <v>36</v>
      </c>
      <c r="J147" s="278">
        <f t="shared" si="66"/>
        <v>36</v>
      </c>
      <c r="K147" s="278">
        <f t="shared" si="66"/>
        <v>36</v>
      </c>
      <c r="L147" s="278">
        <f t="shared" si="66"/>
        <v>36</v>
      </c>
      <c r="M147" s="278">
        <f t="shared" si="66"/>
        <v>36</v>
      </c>
      <c r="N147" s="278">
        <f t="shared" si="66"/>
        <v>36</v>
      </c>
      <c r="O147" s="278">
        <f t="shared" si="66"/>
        <v>36</v>
      </c>
      <c r="P147" s="278">
        <f t="shared" si="66"/>
        <v>36</v>
      </c>
      <c r="Q147" s="278">
        <f t="shared" si="66"/>
        <v>36</v>
      </c>
      <c r="R147" s="278">
        <f t="shared" si="66"/>
        <v>36</v>
      </c>
      <c r="S147" s="278">
        <f t="shared" si="66"/>
        <v>36</v>
      </c>
      <c r="T147" s="294">
        <f t="shared" si="66"/>
        <v>36</v>
      </c>
      <c r="U147" s="227"/>
      <c r="V147" s="227"/>
      <c r="W147" s="278">
        <f t="shared" ref="W147:AT147" si="67">SUM(W145:W146)</f>
        <v>36</v>
      </c>
      <c r="X147" s="278">
        <f t="shared" si="67"/>
        <v>36</v>
      </c>
      <c r="Y147" s="278">
        <f t="shared" si="67"/>
        <v>36</v>
      </c>
      <c r="Z147" s="278">
        <f t="shared" si="67"/>
        <v>36</v>
      </c>
      <c r="AA147" s="278">
        <f t="shared" si="67"/>
        <v>36</v>
      </c>
      <c r="AB147" s="278">
        <f t="shared" si="67"/>
        <v>36</v>
      </c>
      <c r="AC147" s="278">
        <f t="shared" si="67"/>
        <v>36</v>
      </c>
      <c r="AD147" s="278">
        <f t="shared" si="67"/>
        <v>36</v>
      </c>
      <c r="AE147" s="278">
        <f t="shared" si="67"/>
        <v>36</v>
      </c>
      <c r="AF147" s="278">
        <f t="shared" si="67"/>
        <v>36</v>
      </c>
      <c r="AG147" s="278">
        <f t="shared" si="67"/>
        <v>36</v>
      </c>
      <c r="AH147" s="278">
        <f t="shared" si="67"/>
        <v>36</v>
      </c>
      <c r="AI147" s="278">
        <f t="shared" si="67"/>
        <v>36</v>
      </c>
      <c r="AJ147" s="278">
        <f t="shared" si="67"/>
        <v>36</v>
      </c>
      <c r="AK147" s="278">
        <f t="shared" si="67"/>
        <v>36</v>
      </c>
      <c r="AL147" s="294">
        <f t="shared" si="67"/>
        <v>36</v>
      </c>
      <c r="AM147" s="294">
        <f t="shared" si="67"/>
        <v>36</v>
      </c>
      <c r="AN147" s="294">
        <f t="shared" si="67"/>
        <v>36</v>
      </c>
      <c r="AO147" s="294">
        <f t="shared" si="67"/>
        <v>36</v>
      </c>
      <c r="AP147" s="294">
        <f t="shared" si="67"/>
        <v>36</v>
      </c>
      <c r="AQ147" s="294">
        <f t="shared" si="67"/>
        <v>36</v>
      </c>
      <c r="AR147" s="295">
        <f t="shared" si="67"/>
        <v>36</v>
      </c>
      <c r="AS147" s="295">
        <f t="shared" si="67"/>
        <v>36</v>
      </c>
      <c r="AT147" s="279">
        <f t="shared" si="67"/>
        <v>36</v>
      </c>
      <c r="AU147" s="280"/>
      <c r="AV147" s="280"/>
      <c r="AW147" s="280"/>
      <c r="AX147" s="280"/>
      <c r="AY147" s="280"/>
      <c r="AZ147" s="280"/>
      <c r="BA147" s="280"/>
      <c r="BB147" s="280"/>
      <c r="BC147" s="281"/>
      <c r="BD147" s="104"/>
      <c r="BE147" s="104"/>
      <c r="BF147" s="104"/>
      <c r="BG147" s="104"/>
      <c r="BH147" s="104"/>
      <c r="BI147" s="104"/>
      <c r="BJ147" s="104"/>
      <c r="BK147" s="104"/>
    </row>
    <row r="148" ht="12.7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</row>
    <row r="149" ht="12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</row>
    <row r="150" ht="12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</row>
    <row r="151" ht="12.7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</row>
    <row r="152" ht="12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</row>
    <row r="153" ht="12.7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</row>
    <row r="154" ht="12.7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</row>
    <row r="155" ht="12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</row>
    <row r="156" ht="12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</row>
    <row r="157" ht="12.7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</row>
    <row r="158" ht="12.7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</row>
    <row r="159" ht="12.7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</row>
    <row r="160" ht="12.7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</row>
    <row r="161" ht="12.7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</row>
    <row r="162" ht="12.7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</row>
    <row r="163" ht="12.7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</row>
    <row r="164" ht="12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</row>
    <row r="165" ht="12.7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</row>
    <row r="166" ht="12.7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</row>
    <row r="167" ht="12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</row>
    <row r="168" ht="12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</row>
    <row r="169" ht="12.7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</row>
    <row r="170" ht="12.7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</row>
    <row r="171" ht="12.7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</row>
    <row r="172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</row>
    <row r="17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</row>
    <row r="174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</row>
    <row r="175" ht="12.7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</row>
    <row r="176" ht="12.7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</row>
    <row r="177" ht="12.7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</row>
    <row r="178" ht="12.7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</row>
    <row r="179" ht="12.7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</row>
    <row r="180" ht="12.7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</row>
    <row r="181" ht="12.7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</row>
    <row r="182" ht="12.7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</row>
    <row r="183" ht="12.7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</row>
    <row r="184" ht="12.7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</row>
    <row r="185" ht="12.7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</row>
    <row r="186" ht="12.7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</row>
    <row r="187" ht="12.7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</row>
    <row r="188" ht="12.7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</row>
    <row r="189" ht="12.7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</row>
    <row r="190" ht="12.7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</row>
    <row r="191" ht="12.7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</row>
    <row r="192" ht="12.7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</row>
    <row r="193" ht="12.7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</row>
    <row r="194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</row>
    <row r="195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</row>
    <row r="196" ht="12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</row>
    <row r="197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</row>
    <row r="198" ht="12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</row>
    <row r="199" ht="12.7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</row>
    <row r="200" ht="12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</row>
    <row r="201" ht="12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</row>
    <row r="202" ht="12.7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</row>
    <row r="203" ht="12.7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</row>
    <row r="204" ht="12.7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</row>
    <row r="205" ht="12.7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</row>
    <row r="206" ht="12.7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</row>
    <row r="207" ht="12.7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</row>
    <row r="208" ht="12.7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</row>
    <row r="209" ht="12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</row>
    <row r="210" ht="12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</row>
    <row r="211" ht="12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</row>
    <row r="212" ht="12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</row>
    <row r="213" ht="12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</row>
    <row r="214" ht="12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</row>
    <row r="215" ht="12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</row>
    <row r="216" ht="12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</row>
    <row r="217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</row>
    <row r="218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</row>
    <row r="219" ht="12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</row>
    <row r="220" ht="12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</row>
    <row r="221" ht="12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</row>
    <row r="222" ht="12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</row>
    <row r="223" ht="12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</row>
    <row r="224" ht="12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</row>
    <row r="225" ht="12.7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</row>
    <row r="226" ht="12.7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</row>
    <row r="227" ht="12.7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</row>
    <row r="228" ht="12.7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</row>
    <row r="229" ht="12.7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</row>
    <row r="230" ht="12.7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</row>
    <row r="231" ht="12.7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</row>
    <row r="232" ht="12.7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</row>
    <row r="233" ht="12.7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</row>
    <row r="234" ht="12.7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</row>
    <row r="235" ht="12.7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</row>
    <row r="236" ht="12.7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</row>
    <row r="237" ht="12.7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</row>
    <row r="238" ht="12.7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</row>
    <row r="239" ht="12.7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</row>
    <row r="240" ht="12.7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</row>
    <row r="241" ht="12.7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</row>
    <row r="242" ht="12.7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</row>
    <row r="243" ht="12.7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</row>
    <row r="244" ht="12.7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</row>
    <row r="245" ht="12.7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</row>
    <row r="246" ht="12.7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</row>
    <row r="247" ht="12.7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</row>
    <row r="248" ht="12.7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</row>
    <row r="249" ht="12.7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</row>
    <row r="250" ht="12.7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</row>
    <row r="251" ht="12.7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</row>
    <row r="252" ht="12.7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</row>
    <row r="253" ht="12.7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</row>
    <row r="254" ht="12.7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</row>
    <row r="255" ht="12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</row>
    <row r="256" ht="12.7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</row>
    <row r="257" ht="12.7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</row>
    <row r="258" ht="12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</row>
    <row r="259" ht="12.7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</row>
    <row r="260" ht="12.7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</row>
    <row r="261" ht="12.7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</row>
    <row r="262" ht="12.7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</row>
    <row r="263" ht="12.7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</row>
    <row r="264" ht="12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</row>
    <row r="265" ht="12.7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</row>
    <row r="266" ht="12.7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</row>
    <row r="267" ht="12.7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</row>
    <row r="268" ht="12.7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</row>
    <row r="269" ht="12.7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</row>
    <row r="270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</row>
    <row r="27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</row>
    <row r="272" ht="12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</row>
    <row r="273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</row>
    <row r="274" ht="12.7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</row>
    <row r="275" ht="12.7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</row>
    <row r="276" ht="12.7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</row>
    <row r="277" ht="12.7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</row>
    <row r="278" ht="12.7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</row>
    <row r="279" ht="12.7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</row>
    <row r="280" ht="12.7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</row>
    <row r="281" ht="12.7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</row>
    <row r="282" ht="12.7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</row>
    <row r="283" ht="12.7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</row>
    <row r="284" ht="12.7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</row>
    <row r="285" ht="12.7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</row>
    <row r="286" ht="12.7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</row>
    <row r="287" ht="12.7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</row>
    <row r="288" ht="12.7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</row>
    <row r="289" ht="12.7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</row>
    <row r="290" ht="12.7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</row>
    <row r="291" ht="12.7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</row>
    <row r="292" ht="12.7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</row>
    <row r="293" ht="12.7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</row>
    <row r="294" ht="12.7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</row>
    <row r="295" ht="12.7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</row>
    <row r="296" ht="12.7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</row>
    <row r="297" ht="12.7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</row>
    <row r="298" ht="12.7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</row>
    <row r="299" ht="12.7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</row>
    <row r="300" ht="12.7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</row>
    <row r="301" ht="12.7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</row>
    <row r="302" ht="12.7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</row>
    <row r="303" ht="12.7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</row>
    <row r="304" ht="12.7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</row>
    <row r="305" ht="12.7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</row>
    <row r="306" ht="12.7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</row>
    <row r="307" ht="12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</row>
    <row r="308" ht="12.7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</row>
    <row r="309" ht="12.7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</row>
    <row r="310" ht="12.7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</row>
    <row r="311" ht="12.7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</row>
    <row r="312" ht="12.7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</row>
    <row r="313" ht="12.7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</row>
    <row r="314" ht="12.7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</row>
    <row r="315" ht="12.7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</row>
    <row r="316" ht="12.7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</row>
    <row r="317" ht="12.7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</row>
    <row r="318" ht="12.7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</row>
    <row r="319" ht="12.7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</row>
    <row r="320" ht="12.7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</row>
    <row r="321" ht="12.7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</row>
    <row r="322" ht="12.7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</row>
    <row r="323" ht="12.7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</row>
    <row r="324" ht="12.7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</row>
    <row r="325" ht="12.7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</row>
    <row r="326" ht="12.7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</row>
    <row r="327" ht="12.7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</row>
    <row r="328" ht="12.7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</row>
    <row r="329" ht="12.7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</row>
    <row r="330" ht="12.7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</row>
    <row r="331" ht="12.7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</row>
    <row r="332" ht="12.7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</row>
    <row r="333" ht="12.7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</row>
    <row r="334" ht="12.7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</row>
    <row r="335" ht="12.7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</row>
    <row r="336" ht="12.7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</row>
    <row r="337" ht="12.7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</row>
    <row r="338" ht="12.7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</row>
    <row r="339" ht="12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</row>
    <row r="340" ht="12.7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</row>
    <row r="341" ht="12.7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</row>
    <row r="342" ht="12.7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</row>
    <row r="343" ht="12.7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</row>
    <row r="344" ht="12.7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</row>
    <row r="345" ht="12.7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</row>
    <row r="346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</row>
    <row r="347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</row>
    <row r="348" ht="12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</row>
    <row r="349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</row>
    <row r="350" ht="12.7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</row>
    <row r="351" ht="12.7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</row>
    <row r="352" ht="12.7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</row>
    <row r="353" ht="12.7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</row>
    <row r="354" ht="12.7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</row>
    <row r="355" ht="12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</row>
    <row r="356" ht="12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</row>
    <row r="357" ht="12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</row>
    <row r="358" ht="12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</row>
    <row r="359" ht="12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</row>
    <row r="360" ht="12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</row>
    <row r="361" ht="12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</row>
    <row r="362" ht="12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</row>
    <row r="363" ht="12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</row>
    <row r="364" ht="12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</row>
    <row r="365" ht="12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</row>
    <row r="366" ht="12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</row>
    <row r="367" ht="12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</row>
    <row r="368" ht="12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</row>
    <row r="369" ht="12.7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</row>
    <row r="370" ht="12.7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</row>
    <row r="371" ht="12.7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</row>
    <row r="372" ht="12.7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</row>
    <row r="373" ht="12.7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</row>
    <row r="374" ht="12.7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</row>
    <row r="375" ht="12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</row>
    <row r="376" ht="12.7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</row>
    <row r="377" ht="12.7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</row>
    <row r="378" ht="12.7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</row>
    <row r="379" ht="12.7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</row>
    <row r="380" ht="12.7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</row>
    <row r="381" ht="12.7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</row>
    <row r="382" ht="12.7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</row>
    <row r="383" ht="12.7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</row>
    <row r="384" ht="12.7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</row>
    <row r="385" ht="12.7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</row>
    <row r="386" ht="12.7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</row>
    <row r="387" ht="12.7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</row>
    <row r="388" ht="12.7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</row>
    <row r="389" ht="12.7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</row>
    <row r="390" ht="12.7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</row>
    <row r="391" ht="12.7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</row>
    <row r="392" ht="12.7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</row>
    <row r="393" ht="12.7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</row>
    <row r="394" ht="12.7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</row>
    <row r="395" ht="12.7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</row>
    <row r="396" ht="12.7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</row>
    <row r="397" ht="12.7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</row>
    <row r="398" ht="12.7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</row>
    <row r="399" ht="12.7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</row>
    <row r="400" ht="12.7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</row>
    <row r="401" ht="12.7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</row>
    <row r="402" ht="12.7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</row>
    <row r="403" ht="12.7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</row>
    <row r="404" ht="12.7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</row>
    <row r="405" ht="12.7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</row>
    <row r="406" ht="12.7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</row>
    <row r="407" ht="12.7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</row>
    <row r="408" ht="12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</row>
    <row r="409" ht="12.7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</row>
    <row r="410" ht="12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</row>
    <row r="411" ht="12.7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</row>
    <row r="412" ht="12.7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</row>
    <row r="413" ht="12.7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</row>
    <row r="414" ht="12.7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</row>
    <row r="415" ht="12.7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</row>
    <row r="416" ht="12.7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</row>
    <row r="417" ht="12.7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</row>
    <row r="418" ht="12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</row>
    <row r="419" ht="12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</row>
    <row r="420" ht="12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</row>
    <row r="421" ht="12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</row>
    <row r="422" ht="12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</row>
    <row r="423" ht="12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</row>
    <row r="424" ht="12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</row>
    <row r="425" ht="12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</row>
    <row r="426" ht="12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</row>
    <row r="427" ht="12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</row>
    <row r="428" ht="12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</row>
    <row r="429" ht="12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</row>
    <row r="430" ht="12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</row>
    <row r="431" ht="12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</row>
    <row r="432" ht="12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</row>
    <row r="433" ht="12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</row>
    <row r="434" ht="12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</row>
    <row r="435" ht="12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</row>
    <row r="436" ht="12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</row>
    <row r="437" ht="12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</row>
    <row r="438" ht="12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</row>
    <row r="439" ht="12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</row>
    <row r="440" ht="12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</row>
    <row r="441" ht="12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</row>
    <row r="442" ht="12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</row>
    <row r="443" ht="12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</row>
    <row r="444" ht="12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</row>
    <row r="445" ht="12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</row>
    <row r="446" ht="12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</row>
    <row r="447" ht="12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</row>
    <row r="448" ht="12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</row>
    <row r="449" ht="12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</row>
    <row r="450" ht="12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</row>
    <row r="451" ht="12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</row>
    <row r="452" ht="12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</row>
    <row r="453" ht="12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</row>
    <row r="454" ht="12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</row>
    <row r="455" ht="12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</row>
    <row r="456" ht="12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</row>
    <row r="457" ht="12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</row>
    <row r="458" ht="12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</row>
    <row r="459" ht="12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</row>
    <row r="460" ht="12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</row>
    <row r="461" ht="12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</row>
    <row r="462" ht="12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</row>
    <row r="463" ht="12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</row>
    <row r="464" ht="12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</row>
    <row r="465" ht="12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</row>
    <row r="466" ht="12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</row>
    <row r="467" ht="12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</row>
    <row r="468" ht="12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</row>
    <row r="469" ht="12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</row>
    <row r="470" ht="12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</row>
    <row r="471" ht="12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</row>
    <row r="472" ht="12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</row>
    <row r="473" ht="12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</row>
    <row r="474" ht="12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</row>
    <row r="475" ht="12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</row>
    <row r="476" ht="12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</row>
    <row r="477" ht="12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</row>
    <row r="478" ht="12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</row>
    <row r="479" ht="12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</row>
    <row r="480" ht="12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</row>
    <row r="481" ht="12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</row>
    <row r="482" ht="12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</row>
    <row r="483" ht="12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</row>
    <row r="484" ht="12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</row>
    <row r="485" ht="12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</row>
    <row r="486" ht="12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</row>
    <row r="487" ht="12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</row>
    <row r="488" ht="12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</row>
    <row r="489" ht="12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</row>
    <row r="490" ht="12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</row>
    <row r="491" ht="12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</row>
    <row r="492" ht="12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</row>
    <row r="493" ht="12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</row>
    <row r="494" ht="12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</row>
    <row r="495" ht="12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</row>
    <row r="496" ht="12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</row>
    <row r="497" ht="12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</row>
    <row r="498" ht="12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</row>
    <row r="499" ht="12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</row>
    <row r="500" ht="12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</row>
    <row r="501" ht="12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</row>
    <row r="502" ht="12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</row>
    <row r="503" ht="12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</row>
    <row r="504" ht="12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</row>
    <row r="505" ht="12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</row>
    <row r="506" ht="12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</row>
    <row r="507" ht="12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</row>
    <row r="508" ht="12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</row>
    <row r="509" ht="12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</row>
    <row r="510" ht="12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</row>
    <row r="511" ht="12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</row>
    <row r="512" ht="12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</row>
    <row r="513" ht="12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</row>
    <row r="514" ht="12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</row>
    <row r="515" ht="12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</row>
    <row r="516" ht="12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</row>
    <row r="517" ht="12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</row>
    <row r="518" ht="12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</row>
    <row r="519" ht="12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</row>
    <row r="520" ht="12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</row>
    <row r="521" ht="12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</row>
    <row r="522" ht="12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</row>
    <row r="523" ht="12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</row>
    <row r="524" ht="12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</row>
    <row r="525" ht="12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</row>
    <row r="526" ht="12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</row>
    <row r="527" ht="12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</row>
    <row r="528" ht="12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</row>
    <row r="529" ht="12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</row>
    <row r="530" ht="12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</row>
    <row r="531" ht="12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</row>
    <row r="532" ht="12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</row>
    <row r="533" ht="12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</row>
    <row r="534" ht="12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</row>
    <row r="535" ht="12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</row>
    <row r="536" ht="12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</row>
    <row r="537" ht="12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</row>
    <row r="538" ht="12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</row>
    <row r="539" ht="12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</row>
    <row r="540" ht="12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</row>
    <row r="541" ht="12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</row>
    <row r="542" ht="12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</row>
    <row r="543" ht="12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</row>
    <row r="544" ht="12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</row>
    <row r="545" ht="12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</row>
    <row r="546" ht="12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</row>
    <row r="547" ht="12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</row>
    <row r="548" ht="12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</row>
    <row r="549" ht="12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</row>
    <row r="550" ht="12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</row>
    <row r="551" ht="12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</row>
    <row r="552" ht="12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</row>
    <row r="553" ht="12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</row>
    <row r="554" ht="12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</row>
    <row r="555" ht="12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</row>
    <row r="556" ht="12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</row>
    <row r="557" ht="12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</row>
    <row r="558" ht="12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</row>
    <row r="559" ht="12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</row>
    <row r="560" ht="12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</row>
    <row r="561" ht="12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</row>
    <row r="562" ht="12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</row>
    <row r="563" ht="12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</row>
    <row r="564" ht="12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</row>
    <row r="565" ht="12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</row>
    <row r="566" ht="12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</row>
    <row r="567" ht="12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</row>
    <row r="568" ht="12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</row>
    <row r="569" ht="12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</row>
    <row r="570" ht="12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</row>
    <row r="571" ht="12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</row>
    <row r="572" ht="12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</row>
    <row r="573" ht="12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</row>
    <row r="574" ht="12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</row>
    <row r="575" ht="12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</row>
    <row r="576" ht="12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</row>
    <row r="577" ht="12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</row>
    <row r="578" ht="12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</row>
    <row r="579" ht="12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</row>
    <row r="580" ht="12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</row>
    <row r="581" ht="12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</row>
    <row r="582" ht="12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</row>
    <row r="583" ht="12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</row>
    <row r="584" ht="12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</row>
    <row r="585" ht="12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</row>
    <row r="586" ht="12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</row>
    <row r="587" ht="12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</row>
    <row r="588" ht="12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</row>
    <row r="589" ht="12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</row>
    <row r="590" ht="12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</row>
    <row r="591" ht="12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</row>
    <row r="592" ht="12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</row>
    <row r="593" ht="12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</row>
    <row r="594" ht="12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</row>
    <row r="595" ht="12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</row>
    <row r="596" ht="12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</row>
    <row r="597" ht="12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</row>
    <row r="598" ht="12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</row>
    <row r="599" ht="12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</row>
    <row r="600" ht="12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</row>
    <row r="601" ht="12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</row>
    <row r="602" ht="12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</row>
    <row r="603" ht="12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</row>
    <row r="604" ht="12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</row>
    <row r="605" ht="12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</row>
    <row r="606" ht="12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</row>
    <row r="607" ht="12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</row>
    <row r="608" ht="12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</row>
    <row r="609" ht="12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</row>
    <row r="610" ht="12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</row>
    <row r="611" ht="12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</row>
    <row r="612" ht="12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</row>
    <row r="613" ht="12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</row>
    <row r="614" ht="12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</row>
    <row r="615" ht="12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</row>
    <row r="616" ht="12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</row>
    <row r="617" ht="12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</row>
    <row r="618" ht="12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</row>
    <row r="619" ht="12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</row>
    <row r="620" ht="12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</row>
    <row r="621" ht="12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</row>
    <row r="622" ht="12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</row>
    <row r="623" ht="12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</row>
    <row r="624" ht="12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</row>
    <row r="625" ht="12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</row>
    <row r="626" ht="12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</row>
    <row r="627" ht="12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</row>
    <row r="628" ht="12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</row>
    <row r="629" ht="12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</row>
    <row r="630" ht="12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</row>
    <row r="631" ht="12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</row>
    <row r="632" ht="12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</row>
    <row r="633" ht="12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</row>
    <row r="634" ht="12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</row>
    <row r="635" ht="12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</row>
    <row r="636" ht="12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</row>
    <row r="637" ht="12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</row>
    <row r="638" ht="12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</row>
    <row r="639" ht="12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</row>
    <row r="640" ht="12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</row>
    <row r="641" ht="12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</row>
    <row r="642" ht="12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</row>
    <row r="643" ht="12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</row>
    <row r="644" ht="12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</row>
    <row r="645" ht="12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</row>
    <row r="646" ht="12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</row>
    <row r="647" ht="12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</row>
    <row r="648" ht="12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</row>
    <row r="649" ht="12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</row>
    <row r="650" ht="12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</row>
    <row r="651" ht="12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</row>
    <row r="652" ht="12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</row>
    <row r="653" ht="12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</row>
    <row r="654" ht="12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</row>
    <row r="655" ht="12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</row>
    <row r="656" ht="12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</row>
    <row r="657" ht="12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</row>
    <row r="658" ht="12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</row>
    <row r="659" ht="12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</row>
    <row r="660" ht="12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</row>
    <row r="661" ht="12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</row>
    <row r="662" ht="12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</row>
    <row r="663" ht="12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</row>
    <row r="664" ht="12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</row>
    <row r="665" ht="12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</row>
    <row r="666" ht="12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</row>
    <row r="667" ht="12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</row>
    <row r="668" ht="12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</row>
    <row r="669" ht="12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</row>
    <row r="670" ht="12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</row>
    <row r="671" ht="12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</row>
    <row r="672" ht="12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</row>
    <row r="673" ht="12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</row>
    <row r="674" ht="12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</row>
    <row r="675" ht="12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</row>
    <row r="676" ht="12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</row>
    <row r="677" ht="12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</row>
    <row r="678" ht="12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</row>
    <row r="679" ht="12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</row>
    <row r="680" ht="12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</row>
    <row r="681" ht="12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</row>
    <row r="682" ht="12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</row>
    <row r="683" ht="12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</row>
    <row r="684" ht="12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</row>
    <row r="685" ht="12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</row>
    <row r="686" ht="12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</row>
    <row r="687" ht="12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</row>
    <row r="688" ht="12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</row>
    <row r="689" ht="12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</row>
    <row r="690" ht="12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</row>
    <row r="691" ht="12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</row>
    <row r="692" ht="12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</row>
    <row r="693" ht="12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</row>
    <row r="694" ht="12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</row>
    <row r="695" ht="12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</row>
    <row r="696" ht="12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</row>
    <row r="697" ht="12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</row>
    <row r="698" ht="12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</row>
    <row r="699" ht="12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</row>
    <row r="700" ht="12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</row>
    <row r="701" ht="12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</row>
    <row r="702" ht="12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</row>
    <row r="703" ht="12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</row>
    <row r="704" ht="12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</row>
    <row r="705" ht="12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</row>
    <row r="706" ht="12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</row>
    <row r="707" ht="12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</row>
    <row r="708" ht="12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</row>
    <row r="709" ht="12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</row>
    <row r="710" ht="12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</row>
    <row r="711" ht="12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</row>
    <row r="712" ht="12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</row>
    <row r="713" ht="12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</row>
    <row r="714" ht="12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</row>
    <row r="715" ht="12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</row>
    <row r="716" ht="12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</row>
    <row r="717" ht="12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</row>
    <row r="718" ht="12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</row>
    <row r="719" ht="12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</row>
    <row r="720" ht="12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</row>
    <row r="721" ht="12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</row>
    <row r="722" ht="12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</row>
    <row r="723" ht="12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</row>
    <row r="724" ht="12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</row>
    <row r="725" ht="12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</row>
    <row r="726" ht="12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</row>
    <row r="727" ht="12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</row>
    <row r="728" ht="12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</row>
    <row r="729" ht="12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</row>
    <row r="730" ht="12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</row>
    <row r="731" ht="12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</row>
    <row r="732" ht="12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</row>
    <row r="733" ht="12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</row>
    <row r="734" ht="12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</row>
    <row r="735" ht="12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</row>
    <row r="736" ht="12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</row>
    <row r="737" ht="12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</row>
    <row r="738" ht="12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</row>
    <row r="739" ht="12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</row>
    <row r="740" ht="12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</row>
    <row r="741" ht="12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</row>
    <row r="742" ht="12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</row>
    <row r="743" ht="12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</row>
    <row r="744" ht="12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</row>
    <row r="745" ht="12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</row>
    <row r="746" ht="12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</row>
    <row r="747" ht="12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  <c r="BK747" s="104"/>
    </row>
    <row r="748" ht="12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</row>
    <row r="749" ht="12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</row>
    <row r="750" ht="12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</row>
    <row r="751" ht="12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</row>
    <row r="752" ht="12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</row>
    <row r="753" ht="12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</row>
    <row r="754" ht="12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</row>
    <row r="755" ht="12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</row>
    <row r="756" ht="12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</row>
    <row r="757" ht="12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</row>
    <row r="758" ht="12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</row>
    <row r="759" ht="12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</row>
    <row r="760" ht="12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  <c r="BK760" s="104"/>
    </row>
    <row r="761" ht="12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</row>
    <row r="762" ht="12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</row>
    <row r="763" ht="12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</row>
    <row r="764" ht="12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</row>
    <row r="765" ht="12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</row>
    <row r="766" ht="12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</row>
    <row r="767" ht="12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</row>
    <row r="768" ht="12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</row>
    <row r="769" ht="12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</row>
    <row r="770" ht="12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</row>
    <row r="771" ht="12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</row>
    <row r="772" ht="12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</row>
    <row r="773" ht="12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</row>
    <row r="774" ht="12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</row>
    <row r="775" ht="12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</row>
    <row r="776" ht="12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</row>
    <row r="777" ht="12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</row>
    <row r="778" ht="12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</row>
    <row r="779" ht="12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</row>
    <row r="780" ht="12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</row>
    <row r="781" ht="12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</row>
    <row r="782" ht="12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</row>
    <row r="783" ht="12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</row>
    <row r="784" ht="12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</row>
    <row r="785" ht="12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</row>
    <row r="786" ht="12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</row>
    <row r="787" ht="12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</row>
    <row r="788" ht="12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</row>
    <row r="789" ht="12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</row>
    <row r="790" ht="12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</row>
    <row r="791" ht="12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</row>
    <row r="792" ht="12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</row>
    <row r="793" ht="12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</row>
    <row r="794" ht="12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</row>
    <row r="795" ht="12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</row>
    <row r="796" ht="12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</row>
    <row r="797" ht="12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</row>
    <row r="798" ht="12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</row>
    <row r="799" ht="12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</row>
    <row r="800" ht="12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</row>
    <row r="801" ht="12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</row>
    <row r="802" ht="12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</row>
    <row r="803" ht="12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</row>
    <row r="804" ht="12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</row>
    <row r="805" ht="12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</row>
    <row r="806" ht="12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</row>
    <row r="807" ht="12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</row>
    <row r="808" ht="12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</row>
    <row r="809" ht="12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</row>
    <row r="810" ht="12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</row>
    <row r="811" ht="12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</row>
    <row r="812" ht="12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</row>
    <row r="813" ht="12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</row>
    <row r="814" ht="12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</row>
    <row r="815" ht="12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</row>
    <row r="816" ht="12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</row>
    <row r="817" ht="12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</row>
    <row r="818" ht="12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  <c r="BK818" s="104"/>
    </row>
    <row r="819" ht="12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</row>
    <row r="820" ht="12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</row>
    <row r="821" ht="12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</row>
    <row r="822" ht="12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</row>
    <row r="823" ht="12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</row>
    <row r="824" ht="12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</row>
    <row r="825" ht="12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</row>
    <row r="826" ht="12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</row>
    <row r="827" ht="12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</row>
    <row r="828" ht="12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</row>
    <row r="829" ht="12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</row>
    <row r="830" ht="12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</row>
    <row r="831" ht="12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</row>
    <row r="832" ht="12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</row>
    <row r="833" ht="12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</row>
    <row r="834" ht="12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</row>
    <row r="835" ht="12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</row>
    <row r="836" ht="12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</row>
    <row r="837" ht="12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</row>
    <row r="838" ht="12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</row>
    <row r="839" ht="12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</row>
    <row r="840" ht="12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</row>
    <row r="841" ht="12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</row>
    <row r="842" ht="12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</row>
    <row r="843" ht="12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</row>
    <row r="844" ht="12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</row>
    <row r="845" ht="12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</row>
    <row r="846" ht="12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</row>
    <row r="847" ht="12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</row>
    <row r="848" ht="12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</row>
    <row r="849" ht="12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</row>
    <row r="850" ht="12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</row>
    <row r="851" ht="12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</row>
    <row r="852" ht="12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</row>
    <row r="853" ht="12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</row>
    <row r="854" ht="12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</row>
    <row r="855" ht="12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</row>
    <row r="856" ht="12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</row>
    <row r="857" ht="12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</row>
    <row r="858" ht="12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</row>
    <row r="859" ht="12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</row>
    <row r="860" ht="12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</row>
    <row r="861" ht="12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</row>
    <row r="862" ht="12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</row>
    <row r="863" ht="12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</row>
    <row r="864" ht="12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</row>
    <row r="865" ht="12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</row>
    <row r="866" ht="12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</row>
    <row r="867" ht="12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</row>
    <row r="868" ht="12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</row>
    <row r="869" ht="12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</row>
    <row r="870" ht="12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</row>
    <row r="871" ht="12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</row>
    <row r="872" ht="12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</row>
    <row r="873" ht="12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</row>
    <row r="874" ht="12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</row>
    <row r="875" ht="12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</row>
    <row r="876" ht="12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</row>
    <row r="877" ht="12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</row>
    <row r="878" ht="12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</row>
    <row r="879" ht="12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</row>
    <row r="880" ht="12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</row>
    <row r="881" ht="12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</row>
    <row r="882" ht="12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</row>
    <row r="883" ht="12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</row>
    <row r="884" ht="12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  <c r="BK884" s="104"/>
    </row>
    <row r="885" ht="12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</row>
    <row r="886" ht="12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</row>
    <row r="887" ht="12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</row>
    <row r="888" ht="12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</row>
    <row r="889" ht="12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</row>
    <row r="890" ht="12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</row>
    <row r="891" ht="12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</row>
    <row r="892" ht="12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</row>
    <row r="893" ht="12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</row>
    <row r="894" ht="12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</row>
    <row r="895" ht="12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</row>
    <row r="896" ht="12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</row>
    <row r="897" ht="12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</row>
    <row r="898" ht="12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</row>
    <row r="899" ht="12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</row>
    <row r="900" ht="12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</row>
    <row r="901" ht="12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</row>
    <row r="902" ht="12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</row>
    <row r="903" ht="12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</row>
    <row r="904" ht="12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</row>
    <row r="905" ht="12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</row>
    <row r="906" ht="12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</row>
    <row r="907" ht="12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</row>
    <row r="908" ht="12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</row>
    <row r="909" ht="12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</row>
    <row r="910" ht="12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</row>
    <row r="911" ht="12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</row>
    <row r="912" ht="12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</row>
    <row r="913" ht="12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</row>
    <row r="914" ht="12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</row>
    <row r="915" ht="12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</row>
    <row r="916" ht="12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</row>
    <row r="917" ht="12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</row>
    <row r="918" ht="12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</row>
    <row r="919" ht="12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</row>
    <row r="920" ht="12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</row>
    <row r="921" ht="12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</row>
    <row r="922" ht="12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</row>
    <row r="923" ht="12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</row>
    <row r="924" ht="12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</row>
    <row r="925" ht="12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</row>
    <row r="926" ht="12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</row>
    <row r="927" ht="12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</row>
    <row r="928" ht="12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</row>
    <row r="929" ht="12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</row>
    <row r="930" ht="12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</row>
    <row r="931" ht="12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</row>
    <row r="932" ht="12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</row>
    <row r="933" ht="12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</row>
    <row r="934" ht="12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</row>
    <row r="935" ht="12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</row>
    <row r="936" ht="12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</row>
    <row r="937" ht="12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</row>
    <row r="938" ht="12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</row>
    <row r="939" ht="12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</row>
    <row r="940" ht="12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</row>
    <row r="941" ht="12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</row>
    <row r="942" ht="12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</row>
    <row r="943" ht="12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</row>
    <row r="944" ht="12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</row>
    <row r="945" ht="12.7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</row>
    <row r="946" ht="12.7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</row>
    <row r="947" ht="12.7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</row>
    <row r="948" ht="12.7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</row>
    <row r="949" ht="12.7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</row>
    <row r="950" ht="12.7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</row>
    <row r="951" ht="12.7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</row>
    <row r="952" ht="12.7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</row>
    <row r="953" ht="12.7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</row>
    <row r="954" ht="12.7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</row>
    <row r="955" ht="12.7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</row>
    <row r="956" ht="12.7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</row>
    <row r="957" ht="12.7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</row>
    <row r="958" ht="12.7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</row>
    <row r="959" ht="12.7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</row>
    <row r="960" ht="12.7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</row>
    <row r="961" ht="12.7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</row>
    <row r="962" ht="12.7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</row>
    <row r="963" ht="12.7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</row>
    <row r="964" ht="12.7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</row>
    <row r="965" ht="12.7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</row>
    <row r="966" ht="12.7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</row>
    <row r="967" ht="12.7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</row>
    <row r="968" ht="12.7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</row>
    <row r="969" ht="12.7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</row>
    <row r="970" ht="12.7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</row>
    <row r="971" ht="12.7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</row>
    <row r="972" ht="12.7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</row>
    <row r="973" ht="12.7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</row>
    <row r="974" ht="12.7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</row>
    <row r="975" ht="12.7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</row>
    <row r="976" ht="12.7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</row>
    <row r="977" ht="12.7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</row>
    <row r="978" ht="12.7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</row>
    <row r="979" ht="12.7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</row>
    <row r="980" ht="12.7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</row>
    <row r="981" ht="12.7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</row>
    <row r="982" ht="12.7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</row>
    <row r="983" ht="12.7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</row>
    <row r="984" ht="12.7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</row>
    <row r="985" ht="12.7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</row>
    <row r="986" ht="12.7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</row>
    <row r="987" ht="12.7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</row>
    <row r="988" ht="12.7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</row>
    <row r="989" ht="12.7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  <c r="BK989" s="104"/>
    </row>
    <row r="990" ht="12.7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</row>
    <row r="991" ht="12.7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</row>
    <row r="992" ht="12.7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</row>
    <row r="993" ht="12.7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</row>
    <row r="994" ht="12.7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</row>
    <row r="995" ht="12.7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</row>
    <row r="996" ht="12.7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</row>
    <row r="997" ht="12.7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</row>
    <row r="998" ht="12.7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</row>
    <row r="999" ht="12.7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</row>
    <row r="1000" ht="12.7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</row>
  </sheetData>
  <mergeCells count="26">
    <mergeCell ref="AM2:AP2"/>
    <mergeCell ref="AQ2:AQ4"/>
    <mergeCell ref="A145:C145"/>
    <mergeCell ref="A146:C146"/>
    <mergeCell ref="A147:C147"/>
    <mergeCell ref="B1:BC1"/>
    <mergeCell ref="A2:A6"/>
    <mergeCell ref="B2:B6"/>
    <mergeCell ref="C2:C6"/>
    <mergeCell ref="D2:G2"/>
    <mergeCell ref="H2:H4"/>
    <mergeCell ref="L2:L4"/>
    <mergeCell ref="I2:K2"/>
    <mergeCell ref="M2:P2"/>
    <mergeCell ref="Q2:T2"/>
    <mergeCell ref="U2:U4"/>
    <mergeCell ref="V2:Y2"/>
    <mergeCell ref="Z2:AC2"/>
    <mergeCell ref="AD2:AG2"/>
    <mergeCell ref="AH2:AH4"/>
    <mergeCell ref="AI2:AK2"/>
    <mergeCell ref="AL2:AL4"/>
    <mergeCell ref="AR2:AT2"/>
    <mergeCell ref="AU2:AU4"/>
    <mergeCell ref="AV2:AY2"/>
    <mergeCell ref="AZ2:BC2"/>
  </mergeCells>
  <printOptions/>
  <pageMargins bottom="0.75" footer="0.0" header="0.0" left="0.25" right="0.25" top="0.75"/>
  <pageSetup fitToHeight="0"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37.43"/>
    <col customWidth="1" min="3" max="3" width="9.14"/>
    <col customWidth="1" min="4" max="4" width="6.29"/>
    <col customWidth="1" min="5" max="5" width="5.86"/>
    <col customWidth="1" min="6" max="6" width="5.71"/>
    <col customWidth="1" min="7" max="7" width="5.86"/>
    <col customWidth="1" min="8" max="8" width="5.14"/>
    <col customWidth="1" min="9" max="9" width="6.14"/>
    <col customWidth="1" min="10" max="10" width="5.86"/>
    <col customWidth="1" min="11" max="12" width="5.71"/>
    <col customWidth="1" min="13" max="13" width="6.14"/>
    <col customWidth="1" min="14" max="14" width="6.71"/>
    <col customWidth="1" min="15" max="15" width="5.71"/>
    <col customWidth="1" min="16" max="16" width="7.0"/>
    <col customWidth="1" min="17" max="17" width="5.29"/>
    <col customWidth="1" min="18" max="18" width="6.43"/>
    <col customWidth="1" min="19" max="19" width="5.57"/>
    <col customWidth="1" min="20" max="20" width="6.14"/>
    <col customWidth="1" min="21" max="21" width="7.0"/>
    <col customWidth="1" min="22" max="22" width="6.71"/>
    <col customWidth="1" min="23" max="23" width="5.71"/>
    <col customWidth="1" min="24" max="24" width="5.57"/>
    <col customWidth="1" min="25" max="25" width="5.29"/>
    <col customWidth="1" min="26" max="26" width="5.86"/>
    <col customWidth="1" min="27" max="27" width="6.29"/>
    <col customWidth="1" min="28" max="28" width="5.29"/>
    <col customWidth="1" min="29" max="29" width="5.86"/>
    <col customWidth="1" min="30" max="30" width="6.29"/>
    <col customWidth="1" min="31" max="31" width="6.71"/>
    <col customWidth="1" min="32" max="32" width="6.14"/>
    <col customWidth="1" min="33" max="34" width="5.86"/>
    <col customWidth="1" min="35" max="35" width="5.71"/>
    <col customWidth="1" min="36" max="36" width="5.57"/>
    <col customWidth="1" min="37" max="37" width="6.86"/>
    <col customWidth="1" min="38" max="38" width="6.71"/>
    <col customWidth="1" min="39" max="39" width="5.71"/>
    <col customWidth="1" min="40" max="40" width="5.86"/>
    <col customWidth="1" min="41" max="41" width="5.71"/>
    <col customWidth="1" min="42" max="42" width="5.86"/>
    <col customWidth="1" min="43" max="43" width="6.71"/>
    <col customWidth="1" min="44" max="44" width="5.71"/>
    <col customWidth="1" min="45" max="45" width="5.86"/>
    <col customWidth="1" min="46" max="46" width="5.71"/>
    <col customWidth="1" min="47" max="47" width="6.29"/>
    <col customWidth="1" min="48" max="48" width="5.57"/>
    <col customWidth="1" min="49" max="49" width="6.29"/>
    <col customWidth="1" min="50" max="50" width="6.14"/>
    <col customWidth="1" min="51" max="51" width="6.29"/>
    <col customWidth="1" min="52" max="53" width="5.57"/>
    <col customWidth="1" min="54" max="54" width="5.29"/>
    <col customWidth="1" min="55" max="55" width="6.43"/>
    <col customWidth="1" min="56" max="61" width="9.14"/>
    <col customWidth="1" min="62" max="62" width="45.0"/>
    <col customWidth="1" min="63" max="64" width="9.14"/>
  </cols>
  <sheetData>
    <row r="1" ht="24.0" customHeight="1">
      <c r="A1" s="187"/>
      <c r="B1" s="188" t="s">
        <v>11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90"/>
      <c r="BD1" s="191"/>
      <c r="BE1" s="191"/>
      <c r="BF1" s="191"/>
      <c r="BG1" s="191"/>
      <c r="BH1" s="191"/>
      <c r="BI1" s="191"/>
      <c r="BJ1" s="104"/>
      <c r="BK1" s="104"/>
      <c r="BL1" s="104"/>
    </row>
    <row r="2" ht="12.75" customHeight="1">
      <c r="A2" s="192" t="s">
        <v>189</v>
      </c>
      <c r="B2" s="192" t="s">
        <v>190</v>
      </c>
      <c r="C2" s="193"/>
      <c r="D2" s="194" t="s">
        <v>191</v>
      </c>
      <c r="E2" s="6"/>
      <c r="F2" s="6"/>
      <c r="G2" s="7"/>
      <c r="H2" s="195" t="s">
        <v>192</v>
      </c>
      <c r="I2" s="194" t="s">
        <v>193</v>
      </c>
      <c r="J2" s="6"/>
      <c r="K2" s="7"/>
      <c r="L2" s="195" t="s">
        <v>194</v>
      </c>
      <c r="M2" s="194" t="s">
        <v>195</v>
      </c>
      <c r="N2" s="6"/>
      <c r="O2" s="6"/>
      <c r="P2" s="7"/>
      <c r="Q2" s="194" t="s">
        <v>196</v>
      </c>
      <c r="R2" s="6"/>
      <c r="S2" s="6"/>
      <c r="T2" s="7"/>
      <c r="U2" s="196" t="s">
        <v>197</v>
      </c>
      <c r="V2" s="194" t="s">
        <v>198</v>
      </c>
      <c r="W2" s="6"/>
      <c r="X2" s="6"/>
      <c r="Y2" s="7"/>
      <c r="Z2" s="194" t="s">
        <v>199</v>
      </c>
      <c r="AA2" s="6"/>
      <c r="AB2" s="6"/>
      <c r="AC2" s="7"/>
      <c r="AD2" s="194" t="s">
        <v>200</v>
      </c>
      <c r="AE2" s="6"/>
      <c r="AF2" s="6"/>
      <c r="AG2" s="7"/>
      <c r="AH2" s="195" t="s">
        <v>201</v>
      </c>
      <c r="AI2" s="194" t="s">
        <v>202</v>
      </c>
      <c r="AJ2" s="6"/>
      <c r="AK2" s="7"/>
      <c r="AL2" s="195" t="s">
        <v>203</v>
      </c>
      <c r="AM2" s="194" t="s">
        <v>204</v>
      </c>
      <c r="AN2" s="6"/>
      <c r="AO2" s="6"/>
      <c r="AP2" s="7"/>
      <c r="AQ2" s="195" t="s">
        <v>205</v>
      </c>
      <c r="AR2" s="194" t="s">
        <v>206</v>
      </c>
      <c r="AS2" s="6"/>
      <c r="AT2" s="7"/>
      <c r="AU2" s="195" t="s">
        <v>207</v>
      </c>
      <c r="AV2" s="194" t="s">
        <v>208</v>
      </c>
      <c r="AW2" s="6"/>
      <c r="AX2" s="6"/>
      <c r="AY2" s="7"/>
      <c r="AZ2" s="194" t="s">
        <v>209</v>
      </c>
      <c r="BA2" s="6"/>
      <c r="BB2" s="6"/>
      <c r="BC2" s="197"/>
      <c r="BD2" s="104"/>
      <c r="BE2" s="104"/>
      <c r="BF2" s="104"/>
      <c r="BG2" s="104"/>
      <c r="BH2" s="104"/>
      <c r="BI2" s="104"/>
      <c r="BJ2" s="104"/>
      <c r="BK2" s="104"/>
      <c r="BL2" s="104"/>
    </row>
    <row r="3" ht="12.75" customHeight="1">
      <c r="A3" s="10"/>
      <c r="B3" s="10"/>
      <c r="C3" s="10"/>
      <c r="D3" s="198">
        <v>1.0</v>
      </c>
      <c r="E3" s="198">
        <v>8.0</v>
      </c>
      <c r="F3" s="198">
        <v>15.0</v>
      </c>
      <c r="G3" s="198">
        <v>22.0</v>
      </c>
      <c r="H3" s="10"/>
      <c r="I3" s="198">
        <v>6.0</v>
      </c>
      <c r="J3" s="198">
        <v>13.0</v>
      </c>
      <c r="K3" s="198">
        <v>20.0</v>
      </c>
      <c r="L3" s="10"/>
      <c r="M3" s="198">
        <v>3.0</v>
      </c>
      <c r="N3" s="198">
        <v>10.0</v>
      </c>
      <c r="O3" s="198">
        <v>17.0</v>
      </c>
      <c r="P3" s="199">
        <v>24.0</v>
      </c>
      <c r="Q3" s="198">
        <v>1.0</v>
      </c>
      <c r="R3" s="198">
        <v>8.0</v>
      </c>
      <c r="S3" s="198">
        <v>15.0</v>
      </c>
      <c r="T3" s="198">
        <v>22.0</v>
      </c>
      <c r="U3" s="10"/>
      <c r="V3" s="198">
        <v>5.0</v>
      </c>
      <c r="W3" s="198">
        <v>12.0</v>
      </c>
      <c r="X3" s="198">
        <v>19.0</v>
      </c>
      <c r="Y3" s="199">
        <v>26.0</v>
      </c>
      <c r="Z3" s="198">
        <v>2.0</v>
      </c>
      <c r="AA3" s="198">
        <v>9.0</v>
      </c>
      <c r="AB3" s="198">
        <v>16.0</v>
      </c>
      <c r="AC3" s="199">
        <v>23.0</v>
      </c>
      <c r="AD3" s="198">
        <v>1.0</v>
      </c>
      <c r="AE3" s="198">
        <v>8.0</v>
      </c>
      <c r="AF3" s="198">
        <v>15.0</v>
      </c>
      <c r="AG3" s="198">
        <v>22.0</v>
      </c>
      <c r="AH3" s="10"/>
      <c r="AI3" s="198">
        <v>5.0</v>
      </c>
      <c r="AJ3" s="198">
        <v>12.0</v>
      </c>
      <c r="AK3" s="198">
        <v>19.0</v>
      </c>
      <c r="AL3" s="10"/>
      <c r="AM3" s="198">
        <v>3.0</v>
      </c>
      <c r="AN3" s="198">
        <v>10.0</v>
      </c>
      <c r="AO3" s="198">
        <v>17.0</v>
      </c>
      <c r="AP3" s="199">
        <v>24.0</v>
      </c>
      <c r="AQ3" s="10"/>
      <c r="AR3" s="198">
        <v>7.0</v>
      </c>
      <c r="AS3" s="198">
        <v>14.0</v>
      </c>
      <c r="AT3" s="198">
        <v>21.0</v>
      </c>
      <c r="AU3" s="10"/>
      <c r="AV3" s="198">
        <v>5.0</v>
      </c>
      <c r="AW3" s="198">
        <v>12.0</v>
      </c>
      <c r="AX3" s="198">
        <v>19.0</v>
      </c>
      <c r="AY3" s="199">
        <v>26.0</v>
      </c>
      <c r="AZ3" s="198">
        <v>2.0</v>
      </c>
      <c r="BA3" s="198">
        <v>9.0</v>
      </c>
      <c r="BB3" s="198">
        <v>16.0</v>
      </c>
      <c r="BC3" s="200">
        <v>23.0</v>
      </c>
      <c r="BD3" s="104"/>
      <c r="BE3" s="104"/>
      <c r="BF3" s="104"/>
      <c r="BG3" s="104"/>
      <c r="BH3" s="104"/>
      <c r="BI3" s="104"/>
      <c r="BJ3" s="104"/>
      <c r="BK3" s="104"/>
      <c r="BL3" s="104"/>
    </row>
    <row r="4" ht="12.75" customHeight="1">
      <c r="A4" s="10"/>
      <c r="B4" s="10"/>
      <c r="C4" s="10"/>
      <c r="D4" s="198">
        <v>6.0</v>
      </c>
      <c r="E4" s="198">
        <v>13.0</v>
      </c>
      <c r="F4" s="198">
        <v>20.0</v>
      </c>
      <c r="G4" s="198">
        <v>27.0</v>
      </c>
      <c r="H4" s="19"/>
      <c r="I4" s="198">
        <v>11.0</v>
      </c>
      <c r="J4" s="198">
        <v>18.0</v>
      </c>
      <c r="K4" s="198">
        <v>25.0</v>
      </c>
      <c r="L4" s="19"/>
      <c r="M4" s="198">
        <v>8.0</v>
      </c>
      <c r="N4" s="198">
        <v>15.0</v>
      </c>
      <c r="O4" s="198">
        <v>22.0</v>
      </c>
      <c r="P4" s="199">
        <v>29.0</v>
      </c>
      <c r="Q4" s="198">
        <v>6.0</v>
      </c>
      <c r="R4" s="198">
        <v>13.0</v>
      </c>
      <c r="S4" s="198">
        <v>20.0</v>
      </c>
      <c r="T4" s="198">
        <v>27.0</v>
      </c>
      <c r="U4" s="19"/>
      <c r="V4" s="198">
        <v>10.0</v>
      </c>
      <c r="W4" s="198">
        <v>17.0</v>
      </c>
      <c r="X4" s="198">
        <v>24.0</v>
      </c>
      <c r="Y4" s="199">
        <v>31.0</v>
      </c>
      <c r="Z4" s="198">
        <v>7.0</v>
      </c>
      <c r="AA4" s="198">
        <v>14.0</v>
      </c>
      <c r="AB4" s="198">
        <v>21.0</v>
      </c>
      <c r="AC4" s="199">
        <v>28.0</v>
      </c>
      <c r="AD4" s="198">
        <v>6.0</v>
      </c>
      <c r="AE4" s="198">
        <v>13.0</v>
      </c>
      <c r="AF4" s="198">
        <v>20.0</v>
      </c>
      <c r="AG4" s="198">
        <v>27.0</v>
      </c>
      <c r="AH4" s="19"/>
      <c r="AI4" s="198">
        <v>10.0</v>
      </c>
      <c r="AJ4" s="198">
        <v>17.0</v>
      </c>
      <c r="AK4" s="198">
        <v>24.0</v>
      </c>
      <c r="AL4" s="19"/>
      <c r="AM4" s="198">
        <v>8.0</v>
      </c>
      <c r="AN4" s="198">
        <v>15.0</v>
      </c>
      <c r="AO4" s="198">
        <v>22.0</v>
      </c>
      <c r="AP4" s="199">
        <v>29.0</v>
      </c>
      <c r="AQ4" s="19"/>
      <c r="AR4" s="198">
        <v>12.0</v>
      </c>
      <c r="AS4" s="198">
        <v>19.0</v>
      </c>
      <c r="AT4" s="198">
        <v>26.0</v>
      </c>
      <c r="AU4" s="19"/>
      <c r="AV4" s="198">
        <v>10.0</v>
      </c>
      <c r="AW4" s="198">
        <v>17.0</v>
      </c>
      <c r="AX4" s="198">
        <v>24.0</v>
      </c>
      <c r="AY4" s="199">
        <v>31.0</v>
      </c>
      <c r="AZ4" s="198">
        <v>7.0</v>
      </c>
      <c r="BA4" s="198">
        <v>14.0</v>
      </c>
      <c r="BB4" s="198">
        <v>21.0</v>
      </c>
      <c r="BC4" s="200">
        <v>28.0</v>
      </c>
      <c r="BD4" s="104"/>
      <c r="BE4" s="104"/>
      <c r="BF4" s="104"/>
      <c r="BG4" s="104"/>
      <c r="BH4" s="104"/>
      <c r="BI4" s="104"/>
      <c r="BJ4" s="201"/>
      <c r="BK4" s="104"/>
      <c r="BL4" s="104"/>
    </row>
    <row r="5" ht="12.75" customHeight="1">
      <c r="A5" s="10"/>
      <c r="B5" s="10"/>
      <c r="C5" s="10"/>
      <c r="D5" s="105">
        <v>1.0</v>
      </c>
      <c r="E5" s="105">
        <v>2.0</v>
      </c>
      <c r="F5" s="105">
        <v>3.0</v>
      </c>
      <c r="G5" s="105">
        <v>4.0</v>
      </c>
      <c r="H5" s="105">
        <v>5.0</v>
      </c>
      <c r="I5" s="105">
        <v>6.0</v>
      </c>
      <c r="J5" s="105">
        <v>7.0</v>
      </c>
      <c r="K5" s="105">
        <v>8.0</v>
      </c>
      <c r="L5" s="105">
        <v>9.0</v>
      </c>
      <c r="M5" s="105">
        <v>10.0</v>
      </c>
      <c r="N5" s="105">
        <v>11.0</v>
      </c>
      <c r="O5" s="105">
        <v>12.0</v>
      </c>
      <c r="P5" s="105">
        <v>13.0</v>
      </c>
      <c r="Q5" s="105">
        <v>14.0</v>
      </c>
      <c r="R5" s="105">
        <v>15.0</v>
      </c>
      <c r="S5" s="105">
        <v>16.0</v>
      </c>
      <c r="T5" s="105">
        <v>17.0</v>
      </c>
      <c r="U5" s="202"/>
      <c r="V5" s="203"/>
      <c r="W5" s="105">
        <v>1.0</v>
      </c>
      <c r="X5" s="105">
        <v>2.0</v>
      </c>
      <c r="Y5" s="105">
        <v>3.0</v>
      </c>
      <c r="Z5" s="105">
        <v>4.0</v>
      </c>
      <c r="AA5" s="105">
        <v>5.0</v>
      </c>
      <c r="AB5" s="105">
        <v>6.0</v>
      </c>
      <c r="AC5" s="105">
        <v>7.0</v>
      </c>
      <c r="AD5" s="105">
        <v>8.0</v>
      </c>
      <c r="AE5" s="105">
        <v>9.0</v>
      </c>
      <c r="AF5" s="105">
        <v>10.0</v>
      </c>
      <c r="AG5" s="105">
        <v>11.0</v>
      </c>
      <c r="AH5" s="105">
        <v>12.0</v>
      </c>
      <c r="AI5" s="105">
        <v>13.0</v>
      </c>
      <c r="AJ5" s="105">
        <v>14.0</v>
      </c>
      <c r="AK5" s="105">
        <v>15.0</v>
      </c>
      <c r="AL5" s="105">
        <v>16.0</v>
      </c>
      <c r="AM5" s="105">
        <v>17.0</v>
      </c>
      <c r="AN5" s="105">
        <v>18.0</v>
      </c>
      <c r="AO5" s="105">
        <v>19.0</v>
      </c>
      <c r="AP5" s="105">
        <v>20.0</v>
      </c>
      <c r="AQ5" s="105">
        <v>21.0</v>
      </c>
      <c r="AR5" s="105">
        <v>22.0</v>
      </c>
      <c r="AS5" s="105">
        <v>23.0</v>
      </c>
      <c r="AT5" s="105">
        <v>24.0</v>
      </c>
      <c r="AU5" s="204">
        <v>25.0</v>
      </c>
      <c r="AV5" s="105"/>
      <c r="AW5" s="105"/>
      <c r="AX5" s="105"/>
      <c r="AY5" s="204"/>
      <c r="AZ5" s="105"/>
      <c r="BA5" s="105"/>
      <c r="BB5" s="105"/>
      <c r="BC5" s="205"/>
      <c r="BD5" s="104"/>
      <c r="BE5" s="104"/>
      <c r="BF5" s="104"/>
      <c r="BG5" s="104"/>
      <c r="BH5" s="104"/>
      <c r="BI5" s="104"/>
      <c r="BJ5" s="201"/>
      <c r="BK5" s="104"/>
      <c r="BL5" s="104"/>
    </row>
    <row r="6" ht="12.75" customHeight="1">
      <c r="A6" s="19"/>
      <c r="B6" s="19"/>
      <c r="C6" s="19"/>
      <c r="D6" s="105">
        <v>1.0</v>
      </c>
      <c r="E6" s="105">
        <v>2.0</v>
      </c>
      <c r="F6" s="105">
        <v>3.0</v>
      </c>
      <c r="G6" s="105">
        <v>4.0</v>
      </c>
      <c r="H6" s="105">
        <v>5.0</v>
      </c>
      <c r="I6" s="105">
        <v>6.0</v>
      </c>
      <c r="J6" s="105">
        <v>7.0</v>
      </c>
      <c r="K6" s="105">
        <v>8.0</v>
      </c>
      <c r="L6" s="105">
        <v>9.0</v>
      </c>
      <c r="M6" s="105">
        <v>10.0</v>
      </c>
      <c r="N6" s="105">
        <v>11.0</v>
      </c>
      <c r="O6" s="105">
        <v>12.0</v>
      </c>
      <c r="P6" s="105">
        <v>13.0</v>
      </c>
      <c r="Q6" s="105">
        <v>14.0</v>
      </c>
      <c r="R6" s="105">
        <v>15.0</v>
      </c>
      <c r="S6" s="105">
        <v>16.0</v>
      </c>
      <c r="T6" s="105">
        <v>17.0</v>
      </c>
      <c r="U6" s="203">
        <v>18.0</v>
      </c>
      <c r="V6" s="203">
        <v>19.0</v>
      </c>
      <c r="W6" s="105">
        <v>20.0</v>
      </c>
      <c r="X6" s="105">
        <v>21.0</v>
      </c>
      <c r="Y6" s="105">
        <v>22.0</v>
      </c>
      <c r="Z6" s="105">
        <v>23.0</v>
      </c>
      <c r="AA6" s="105">
        <v>24.0</v>
      </c>
      <c r="AB6" s="105">
        <v>25.0</v>
      </c>
      <c r="AC6" s="105">
        <v>26.0</v>
      </c>
      <c r="AD6" s="105">
        <v>27.0</v>
      </c>
      <c r="AE6" s="105">
        <v>28.0</v>
      </c>
      <c r="AF6" s="105">
        <v>29.0</v>
      </c>
      <c r="AG6" s="105">
        <v>30.0</v>
      </c>
      <c r="AH6" s="105">
        <v>31.0</v>
      </c>
      <c r="AI6" s="105">
        <v>32.0</v>
      </c>
      <c r="AJ6" s="105">
        <v>33.0</v>
      </c>
      <c r="AK6" s="105">
        <v>34.0</v>
      </c>
      <c r="AL6" s="105">
        <v>35.0</v>
      </c>
      <c r="AM6" s="105">
        <v>36.0</v>
      </c>
      <c r="AN6" s="105">
        <v>37.0</v>
      </c>
      <c r="AO6" s="105">
        <v>38.0</v>
      </c>
      <c r="AP6" s="105">
        <v>39.0</v>
      </c>
      <c r="AQ6" s="105">
        <v>40.0</v>
      </c>
      <c r="AR6" s="105">
        <v>41.0</v>
      </c>
      <c r="AS6" s="105">
        <v>42.0</v>
      </c>
      <c r="AT6" s="105">
        <v>43.0</v>
      </c>
      <c r="AU6" s="105">
        <v>44.0</v>
      </c>
      <c r="AV6" s="105">
        <v>45.0</v>
      </c>
      <c r="AW6" s="105">
        <v>46.0</v>
      </c>
      <c r="AX6" s="105">
        <v>47.0</v>
      </c>
      <c r="AY6" s="105">
        <v>48.0</v>
      </c>
      <c r="AZ6" s="105">
        <v>49.0</v>
      </c>
      <c r="BA6" s="105">
        <v>50.0</v>
      </c>
      <c r="BB6" s="105">
        <v>51.0</v>
      </c>
      <c r="BC6" s="205">
        <v>52.0</v>
      </c>
      <c r="BD6" s="104"/>
      <c r="BE6" s="104"/>
      <c r="BF6" s="206"/>
      <c r="BG6" s="104"/>
      <c r="BH6" s="104"/>
      <c r="BI6" s="104"/>
      <c r="BJ6" s="104"/>
      <c r="BK6" s="104"/>
      <c r="BL6" s="104"/>
    </row>
    <row r="7" ht="30.0" customHeight="1">
      <c r="A7" s="207" t="s">
        <v>210</v>
      </c>
      <c r="B7" s="207" t="s">
        <v>211</v>
      </c>
      <c r="C7" s="208" t="s">
        <v>212</v>
      </c>
      <c r="D7" s="209">
        <f t="shared" ref="D7:AR7" si="1">D9+D11+D13+D15+D17+D19+D21+D23+D25+D27+D29+D31</f>
        <v>0</v>
      </c>
      <c r="E7" s="209">
        <f t="shared" si="1"/>
        <v>0</v>
      </c>
      <c r="F7" s="209">
        <f t="shared" si="1"/>
        <v>0</v>
      </c>
      <c r="G7" s="209">
        <f t="shared" si="1"/>
        <v>0</v>
      </c>
      <c r="H7" s="209">
        <f t="shared" si="1"/>
        <v>0</v>
      </c>
      <c r="I7" s="209">
        <f t="shared" si="1"/>
        <v>0</v>
      </c>
      <c r="J7" s="209">
        <f t="shared" si="1"/>
        <v>0</v>
      </c>
      <c r="K7" s="209">
        <f t="shared" si="1"/>
        <v>0</v>
      </c>
      <c r="L7" s="209">
        <f t="shared" si="1"/>
        <v>0</v>
      </c>
      <c r="M7" s="209">
        <f t="shared" si="1"/>
        <v>0</v>
      </c>
      <c r="N7" s="209">
        <f t="shared" si="1"/>
        <v>0</v>
      </c>
      <c r="O7" s="209">
        <f t="shared" si="1"/>
        <v>0</v>
      </c>
      <c r="P7" s="209">
        <f t="shared" si="1"/>
        <v>0</v>
      </c>
      <c r="Q7" s="209">
        <f t="shared" si="1"/>
        <v>0</v>
      </c>
      <c r="R7" s="282">
        <f t="shared" si="1"/>
        <v>0</v>
      </c>
      <c r="S7" s="282">
        <f t="shared" si="1"/>
        <v>0</v>
      </c>
      <c r="T7" s="211">
        <f t="shared" si="1"/>
        <v>0</v>
      </c>
      <c r="U7" s="210">
        <f t="shared" si="1"/>
        <v>0</v>
      </c>
      <c r="V7" s="210">
        <f t="shared" si="1"/>
        <v>0</v>
      </c>
      <c r="W7" s="209">
        <f t="shared" si="1"/>
        <v>0</v>
      </c>
      <c r="X7" s="209">
        <f t="shared" si="1"/>
        <v>0</v>
      </c>
      <c r="Y7" s="209">
        <f t="shared" si="1"/>
        <v>0</v>
      </c>
      <c r="Z7" s="209">
        <f t="shared" si="1"/>
        <v>0</v>
      </c>
      <c r="AA7" s="209">
        <f t="shared" si="1"/>
        <v>0</v>
      </c>
      <c r="AB7" s="209">
        <f t="shared" si="1"/>
        <v>0</v>
      </c>
      <c r="AC7" s="209">
        <f t="shared" si="1"/>
        <v>0</v>
      </c>
      <c r="AD7" s="209">
        <f t="shared" si="1"/>
        <v>0</v>
      </c>
      <c r="AE7" s="209">
        <f t="shared" si="1"/>
        <v>0</v>
      </c>
      <c r="AF7" s="209">
        <f t="shared" si="1"/>
        <v>0</v>
      </c>
      <c r="AG7" s="209">
        <f t="shared" si="1"/>
        <v>0</v>
      </c>
      <c r="AH7" s="209">
        <f t="shared" si="1"/>
        <v>0</v>
      </c>
      <c r="AI7" s="282">
        <f t="shared" si="1"/>
        <v>0</v>
      </c>
      <c r="AJ7" s="282">
        <f t="shared" si="1"/>
        <v>0</v>
      </c>
      <c r="AK7" s="282">
        <f t="shared" si="1"/>
        <v>0</v>
      </c>
      <c r="AL7" s="282">
        <f t="shared" si="1"/>
        <v>0</v>
      </c>
      <c r="AM7" s="282">
        <f t="shared" si="1"/>
        <v>0</v>
      </c>
      <c r="AN7" s="282">
        <f t="shared" si="1"/>
        <v>0</v>
      </c>
      <c r="AO7" s="283">
        <f t="shared" si="1"/>
        <v>0</v>
      </c>
      <c r="AP7" s="283">
        <f t="shared" si="1"/>
        <v>0</v>
      </c>
      <c r="AQ7" s="283">
        <f t="shared" si="1"/>
        <v>0</v>
      </c>
      <c r="AR7" s="283">
        <f t="shared" si="1"/>
        <v>0</v>
      </c>
      <c r="AS7" s="283">
        <f t="shared" ref="AS7:AT7" si="2">AS9+AS11+AS13+AS15+AS17+AS19+AS21+AS23+AS25+AS27</f>
        <v>0</v>
      </c>
      <c r="AT7" s="283">
        <f t="shared" si="2"/>
        <v>0</v>
      </c>
      <c r="AU7" s="211"/>
      <c r="AV7" s="210"/>
      <c r="AW7" s="210"/>
      <c r="AX7" s="210"/>
      <c r="AY7" s="210"/>
      <c r="AZ7" s="210"/>
      <c r="BA7" s="210"/>
      <c r="BB7" s="210"/>
      <c r="BC7" s="212"/>
      <c r="BD7" s="104"/>
      <c r="BE7" s="104"/>
      <c r="BF7" s="201"/>
      <c r="BG7" s="104"/>
      <c r="BH7" s="104"/>
      <c r="BI7" s="104"/>
      <c r="BJ7" s="213"/>
      <c r="BK7" s="104"/>
      <c r="BL7" s="104"/>
    </row>
    <row r="8" ht="12.75" customHeight="1">
      <c r="A8" s="105"/>
      <c r="B8" s="105"/>
      <c r="C8" s="214" t="s">
        <v>213</v>
      </c>
      <c r="D8" s="214">
        <f t="shared" ref="D8:AT8" si="3">D10+D12+D14+D16+D18+D20+D22+D24+D26+D32</f>
        <v>0</v>
      </c>
      <c r="E8" s="214">
        <f t="shared" si="3"/>
        <v>0</v>
      </c>
      <c r="F8" s="214">
        <f t="shared" si="3"/>
        <v>0</v>
      </c>
      <c r="G8" s="214">
        <f t="shared" si="3"/>
        <v>0</v>
      </c>
      <c r="H8" s="214">
        <f t="shared" si="3"/>
        <v>0</v>
      </c>
      <c r="I8" s="214">
        <f t="shared" si="3"/>
        <v>0</v>
      </c>
      <c r="J8" s="214">
        <f t="shared" si="3"/>
        <v>0</v>
      </c>
      <c r="K8" s="214">
        <f t="shared" si="3"/>
        <v>0</v>
      </c>
      <c r="L8" s="214">
        <f t="shared" si="3"/>
        <v>0</v>
      </c>
      <c r="M8" s="214">
        <f t="shared" si="3"/>
        <v>0</v>
      </c>
      <c r="N8" s="214">
        <f t="shared" si="3"/>
        <v>0</v>
      </c>
      <c r="O8" s="214">
        <f t="shared" si="3"/>
        <v>0</v>
      </c>
      <c r="P8" s="214">
        <f t="shared" si="3"/>
        <v>0</v>
      </c>
      <c r="Q8" s="214">
        <f t="shared" si="3"/>
        <v>0</v>
      </c>
      <c r="R8" s="282">
        <f t="shared" si="3"/>
        <v>0</v>
      </c>
      <c r="S8" s="282">
        <f t="shared" si="3"/>
        <v>0</v>
      </c>
      <c r="T8" s="211">
        <f t="shared" si="3"/>
        <v>0</v>
      </c>
      <c r="U8" s="210">
        <f t="shared" si="3"/>
        <v>0</v>
      </c>
      <c r="V8" s="210">
        <f t="shared" si="3"/>
        <v>0</v>
      </c>
      <c r="W8" s="214">
        <f t="shared" si="3"/>
        <v>0</v>
      </c>
      <c r="X8" s="214">
        <f t="shared" si="3"/>
        <v>0</v>
      </c>
      <c r="Y8" s="214">
        <f t="shared" si="3"/>
        <v>0</v>
      </c>
      <c r="Z8" s="214">
        <f t="shared" si="3"/>
        <v>0</v>
      </c>
      <c r="AA8" s="214">
        <f t="shared" si="3"/>
        <v>0</v>
      </c>
      <c r="AB8" s="214">
        <f t="shared" si="3"/>
        <v>0</v>
      </c>
      <c r="AC8" s="214">
        <f t="shared" si="3"/>
        <v>0</v>
      </c>
      <c r="AD8" s="214">
        <f t="shared" si="3"/>
        <v>0</v>
      </c>
      <c r="AE8" s="214">
        <f t="shared" si="3"/>
        <v>0</v>
      </c>
      <c r="AF8" s="214">
        <f t="shared" si="3"/>
        <v>0</v>
      </c>
      <c r="AG8" s="214">
        <f t="shared" si="3"/>
        <v>0</v>
      </c>
      <c r="AH8" s="214">
        <f t="shared" si="3"/>
        <v>0</v>
      </c>
      <c r="AI8" s="282">
        <f t="shared" si="3"/>
        <v>0</v>
      </c>
      <c r="AJ8" s="282">
        <f t="shared" si="3"/>
        <v>0</v>
      </c>
      <c r="AK8" s="282">
        <f t="shared" si="3"/>
        <v>0</v>
      </c>
      <c r="AL8" s="282">
        <f t="shared" si="3"/>
        <v>0</v>
      </c>
      <c r="AM8" s="282">
        <f t="shared" si="3"/>
        <v>0</v>
      </c>
      <c r="AN8" s="282">
        <f t="shared" si="3"/>
        <v>0</v>
      </c>
      <c r="AO8" s="283">
        <f t="shared" si="3"/>
        <v>0</v>
      </c>
      <c r="AP8" s="283">
        <f t="shared" si="3"/>
        <v>0</v>
      </c>
      <c r="AQ8" s="283">
        <f t="shared" si="3"/>
        <v>0</v>
      </c>
      <c r="AR8" s="283">
        <f t="shared" si="3"/>
        <v>0</v>
      </c>
      <c r="AS8" s="283">
        <f t="shared" si="3"/>
        <v>0</v>
      </c>
      <c r="AT8" s="283">
        <f t="shared" si="3"/>
        <v>0</v>
      </c>
      <c r="AU8" s="211"/>
      <c r="AV8" s="210"/>
      <c r="AW8" s="210"/>
      <c r="AX8" s="210"/>
      <c r="AY8" s="210"/>
      <c r="AZ8" s="210"/>
      <c r="BA8" s="210"/>
      <c r="BB8" s="210"/>
      <c r="BC8" s="212"/>
      <c r="BD8" s="104"/>
      <c r="BE8" s="104"/>
      <c r="BF8" s="104"/>
      <c r="BG8" s="104"/>
      <c r="BH8" s="215"/>
      <c r="BI8" s="216"/>
      <c r="BJ8" s="104"/>
      <c r="BK8" s="104"/>
      <c r="BL8" s="104"/>
    </row>
    <row r="9" ht="17.25" customHeight="1">
      <c r="A9" s="217" t="s">
        <v>214</v>
      </c>
      <c r="B9" s="217" t="str">
        <f>'[1]ТЕХНОЛОГИИЯ МАШИНОСТРОЕНИЯ'!B8</f>
        <v>#REF!</v>
      </c>
      <c r="C9" s="218" t="s">
        <v>212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64"/>
      <c r="S9" s="264"/>
      <c r="T9" s="220"/>
      <c r="U9" s="210"/>
      <c r="V9" s="210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64"/>
      <c r="AJ9" s="264"/>
      <c r="AK9" s="264"/>
      <c r="AL9" s="264"/>
      <c r="AM9" s="264"/>
      <c r="AN9" s="264"/>
      <c r="AO9" s="284"/>
      <c r="AP9" s="284"/>
      <c r="AQ9" s="284"/>
      <c r="AR9" s="284"/>
      <c r="AS9" s="284"/>
      <c r="AT9" s="284"/>
      <c r="AU9" s="220"/>
      <c r="AV9" s="221"/>
      <c r="AW9" s="221"/>
      <c r="AX9" s="221"/>
      <c r="AY9" s="221"/>
      <c r="AZ9" s="221"/>
      <c r="BA9" s="221"/>
      <c r="BB9" s="221"/>
      <c r="BC9" s="222"/>
      <c r="BD9" s="104"/>
      <c r="BE9" s="104"/>
      <c r="BF9" s="104"/>
      <c r="BG9" s="104"/>
      <c r="BH9" s="104"/>
      <c r="BI9" s="104"/>
      <c r="BJ9" s="223"/>
      <c r="BK9" s="104"/>
      <c r="BL9" s="104"/>
    </row>
    <row r="10" ht="12.75" customHeight="1">
      <c r="A10" s="105"/>
      <c r="B10" s="224"/>
      <c r="C10" s="225" t="s">
        <v>213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65"/>
      <c r="S10" s="265"/>
      <c r="T10" s="228"/>
      <c r="U10" s="227"/>
      <c r="V10" s="227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65"/>
      <c r="AJ10" s="265"/>
      <c r="AK10" s="265"/>
      <c r="AL10" s="265"/>
      <c r="AM10" s="265"/>
      <c r="AN10" s="265"/>
      <c r="AO10" s="285"/>
      <c r="AP10" s="285"/>
      <c r="AQ10" s="285"/>
      <c r="AR10" s="285"/>
      <c r="AS10" s="285"/>
      <c r="AT10" s="285"/>
      <c r="AU10" s="220"/>
      <c r="AV10" s="227"/>
      <c r="AW10" s="227"/>
      <c r="AX10" s="227"/>
      <c r="AY10" s="227"/>
      <c r="AZ10" s="227"/>
      <c r="BA10" s="227"/>
      <c r="BB10" s="227"/>
      <c r="BC10" s="229"/>
      <c r="BD10" s="104"/>
      <c r="BE10" s="104"/>
      <c r="BF10" s="104"/>
      <c r="BG10" s="104"/>
      <c r="BH10" s="230"/>
      <c r="BI10" s="230"/>
      <c r="BJ10" s="231"/>
      <c r="BK10" s="104"/>
      <c r="BL10" s="104"/>
    </row>
    <row r="11" ht="17.25" customHeight="1">
      <c r="A11" s="217" t="s">
        <v>215</v>
      </c>
      <c r="B11" s="217" t="str">
        <f>'[1]ТЕХНОЛОГИИЯ МАШИНОСТРОЕНИЯ'!B9</f>
        <v>#REF!</v>
      </c>
      <c r="C11" s="218" t="s">
        <v>212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64"/>
      <c r="S11" s="264"/>
      <c r="T11" s="220"/>
      <c r="U11" s="221"/>
      <c r="V11" s="221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64"/>
      <c r="AJ11" s="264"/>
      <c r="AK11" s="264"/>
      <c r="AL11" s="264"/>
      <c r="AM11" s="264"/>
      <c r="AN11" s="264"/>
      <c r="AO11" s="284"/>
      <c r="AP11" s="284"/>
      <c r="AQ11" s="284"/>
      <c r="AR11" s="284"/>
      <c r="AS11" s="284"/>
      <c r="AT11" s="284"/>
      <c r="AU11" s="220"/>
      <c r="AV11" s="221"/>
      <c r="AW11" s="221"/>
      <c r="AX11" s="221"/>
      <c r="AY11" s="221"/>
      <c r="AZ11" s="221"/>
      <c r="BA11" s="221"/>
      <c r="BB11" s="221"/>
      <c r="BC11" s="222"/>
      <c r="BD11" s="104"/>
      <c r="BE11" s="104"/>
      <c r="BF11" s="104"/>
      <c r="BG11" s="104"/>
      <c r="BH11" s="104"/>
      <c r="BI11" s="104"/>
      <c r="BJ11" s="223"/>
      <c r="BK11" s="104"/>
      <c r="BL11" s="104"/>
    </row>
    <row r="12" ht="12.75" customHeight="1">
      <c r="A12" s="105"/>
      <c r="B12" s="232"/>
      <c r="C12" s="225" t="s">
        <v>213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65"/>
      <c r="S12" s="265"/>
      <c r="T12" s="228"/>
      <c r="U12" s="227"/>
      <c r="V12" s="227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65"/>
      <c r="AJ12" s="265"/>
      <c r="AK12" s="265"/>
      <c r="AL12" s="265"/>
      <c r="AM12" s="265"/>
      <c r="AN12" s="265"/>
      <c r="AO12" s="285"/>
      <c r="AP12" s="285"/>
      <c r="AQ12" s="285"/>
      <c r="AR12" s="285"/>
      <c r="AS12" s="285"/>
      <c r="AT12" s="285"/>
      <c r="AU12" s="228"/>
      <c r="AV12" s="227"/>
      <c r="AW12" s="227"/>
      <c r="AX12" s="227"/>
      <c r="AY12" s="227"/>
      <c r="AZ12" s="227"/>
      <c r="BA12" s="227"/>
      <c r="BB12" s="227"/>
      <c r="BC12" s="229"/>
      <c r="BD12" s="104"/>
      <c r="BE12" s="104"/>
      <c r="BF12" s="104"/>
      <c r="BG12" s="104"/>
      <c r="BH12" s="230"/>
      <c r="BI12" s="104"/>
      <c r="BJ12" s="216"/>
      <c r="BK12" s="104"/>
      <c r="BL12" s="104"/>
    </row>
    <row r="13" ht="18.0" customHeight="1">
      <c r="A13" s="217" t="s">
        <v>216</v>
      </c>
      <c r="B13" s="217" t="str">
        <f>'[1]ТЕХНОЛОГИИЯ МАШИНОСТРОЕНИЯ'!B10</f>
        <v>#REF!</v>
      </c>
      <c r="C13" s="218" t="s">
        <v>212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64"/>
      <c r="S13" s="264"/>
      <c r="T13" s="220"/>
      <c r="U13" s="221"/>
      <c r="V13" s="221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64"/>
      <c r="AJ13" s="264"/>
      <c r="AK13" s="264"/>
      <c r="AL13" s="264"/>
      <c r="AM13" s="264"/>
      <c r="AN13" s="264"/>
      <c r="AO13" s="284"/>
      <c r="AP13" s="284"/>
      <c r="AQ13" s="284"/>
      <c r="AR13" s="284"/>
      <c r="AS13" s="284"/>
      <c r="AT13" s="284"/>
      <c r="AU13" s="220"/>
      <c r="AV13" s="221"/>
      <c r="AW13" s="221"/>
      <c r="AX13" s="221"/>
      <c r="AY13" s="221"/>
      <c r="AZ13" s="221"/>
      <c r="BA13" s="221"/>
      <c r="BB13" s="221"/>
      <c r="BC13" s="222"/>
      <c r="BD13" s="104"/>
      <c r="BE13" s="104"/>
      <c r="BF13" s="104"/>
      <c r="BG13" s="104"/>
      <c r="BH13" s="104"/>
      <c r="BI13" s="104"/>
      <c r="BJ13" s="223"/>
      <c r="BK13" s="104"/>
      <c r="BL13" s="104"/>
    </row>
    <row r="14" ht="12.75" customHeight="1">
      <c r="A14" s="105"/>
      <c r="B14" s="232"/>
      <c r="C14" s="225" t="s">
        <v>213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65"/>
      <c r="S14" s="265"/>
      <c r="T14" s="228"/>
      <c r="U14" s="227"/>
      <c r="V14" s="227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65"/>
      <c r="AJ14" s="265"/>
      <c r="AK14" s="265"/>
      <c r="AL14" s="265"/>
      <c r="AM14" s="265"/>
      <c r="AN14" s="265"/>
      <c r="AO14" s="285"/>
      <c r="AP14" s="285"/>
      <c r="AQ14" s="285"/>
      <c r="AR14" s="285"/>
      <c r="AS14" s="285"/>
      <c r="AT14" s="285"/>
      <c r="AU14" s="228"/>
      <c r="AV14" s="227"/>
      <c r="AW14" s="227"/>
      <c r="AX14" s="227"/>
      <c r="AY14" s="227"/>
      <c r="AZ14" s="227"/>
      <c r="BA14" s="227"/>
      <c r="BB14" s="227"/>
      <c r="BC14" s="229"/>
      <c r="BD14" s="104"/>
      <c r="BE14" s="104"/>
      <c r="BF14" s="104"/>
      <c r="BG14" s="104"/>
      <c r="BH14" s="230"/>
      <c r="BI14" s="104"/>
      <c r="BJ14" s="216"/>
      <c r="BK14" s="104"/>
      <c r="BL14" s="104"/>
    </row>
    <row r="15" ht="12.75" customHeight="1">
      <c r="A15" s="217" t="s">
        <v>217</v>
      </c>
      <c r="B15" s="217" t="str">
        <f>'[1]ТЕХНОЛОГИИЯ МАШИНОСТРОЕНИЯ'!B11</f>
        <v>#REF!</v>
      </c>
      <c r="C15" s="218" t="s">
        <v>212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64"/>
      <c r="S15" s="264"/>
      <c r="T15" s="220"/>
      <c r="U15" s="221"/>
      <c r="V15" s="221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64"/>
      <c r="AJ15" s="264"/>
      <c r="AK15" s="264"/>
      <c r="AL15" s="264"/>
      <c r="AM15" s="264"/>
      <c r="AN15" s="264"/>
      <c r="AO15" s="284"/>
      <c r="AP15" s="284"/>
      <c r="AQ15" s="284"/>
      <c r="AR15" s="284"/>
      <c r="AS15" s="284"/>
      <c r="AT15" s="284"/>
      <c r="AU15" s="220"/>
      <c r="AV15" s="221"/>
      <c r="AW15" s="221"/>
      <c r="AX15" s="221"/>
      <c r="AY15" s="221"/>
      <c r="AZ15" s="221"/>
      <c r="BA15" s="221"/>
      <c r="BB15" s="221"/>
      <c r="BC15" s="222"/>
      <c r="BD15" s="104"/>
      <c r="BE15" s="104"/>
      <c r="BF15" s="104"/>
      <c r="BG15" s="104"/>
      <c r="BH15" s="104"/>
      <c r="BI15" s="104"/>
      <c r="BJ15" s="223"/>
      <c r="BK15" s="104"/>
      <c r="BL15" s="104"/>
    </row>
    <row r="16" ht="12.75" customHeight="1">
      <c r="A16" s="105"/>
      <c r="B16" s="232"/>
      <c r="C16" s="225" t="s">
        <v>213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65"/>
      <c r="S16" s="265"/>
      <c r="T16" s="228"/>
      <c r="U16" s="227"/>
      <c r="V16" s="227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65"/>
      <c r="AJ16" s="265"/>
      <c r="AK16" s="265"/>
      <c r="AL16" s="265"/>
      <c r="AM16" s="265"/>
      <c r="AN16" s="265"/>
      <c r="AO16" s="285"/>
      <c r="AP16" s="285"/>
      <c r="AQ16" s="285"/>
      <c r="AR16" s="285"/>
      <c r="AS16" s="285"/>
      <c r="AT16" s="285"/>
      <c r="AU16" s="228"/>
      <c r="AV16" s="227"/>
      <c r="AW16" s="227"/>
      <c r="AX16" s="227"/>
      <c r="AY16" s="227"/>
      <c r="AZ16" s="227"/>
      <c r="BA16" s="227"/>
      <c r="BB16" s="227"/>
      <c r="BC16" s="229"/>
      <c r="BD16" s="104"/>
      <c r="BE16" s="104"/>
      <c r="BF16" s="104"/>
      <c r="BG16" s="104"/>
      <c r="BH16" s="230"/>
      <c r="BI16" s="104"/>
      <c r="BJ16" s="216"/>
      <c r="BK16" s="104"/>
      <c r="BL16" s="104"/>
    </row>
    <row r="17" ht="28.5" customHeight="1">
      <c r="A17" s="217" t="s">
        <v>218</v>
      </c>
      <c r="B17" s="51" t="s">
        <v>219</v>
      </c>
      <c r="C17" s="218" t="s">
        <v>212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64"/>
      <c r="S17" s="264"/>
      <c r="T17" s="220"/>
      <c r="U17" s="221"/>
      <c r="V17" s="221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64"/>
      <c r="AJ17" s="264"/>
      <c r="AK17" s="264"/>
      <c r="AL17" s="264"/>
      <c r="AM17" s="264"/>
      <c r="AN17" s="264"/>
      <c r="AO17" s="284"/>
      <c r="AP17" s="284"/>
      <c r="AQ17" s="284"/>
      <c r="AR17" s="284"/>
      <c r="AS17" s="284"/>
      <c r="AT17" s="284"/>
      <c r="AU17" s="220"/>
      <c r="AV17" s="221"/>
      <c r="AW17" s="221"/>
      <c r="AX17" s="221"/>
      <c r="AY17" s="221"/>
      <c r="AZ17" s="221"/>
      <c r="BA17" s="221"/>
      <c r="BB17" s="221"/>
      <c r="BC17" s="222"/>
      <c r="BD17" s="104"/>
      <c r="BE17" s="104"/>
      <c r="BF17" s="104"/>
      <c r="BG17" s="104"/>
      <c r="BH17" s="104"/>
      <c r="BI17" s="104"/>
      <c r="BJ17" s="223"/>
      <c r="BK17" s="104"/>
      <c r="BL17" s="104"/>
    </row>
    <row r="18" ht="12.75" customHeight="1">
      <c r="A18" s="105"/>
      <c r="B18" s="232"/>
      <c r="C18" s="225" t="s">
        <v>213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65"/>
      <c r="S18" s="265"/>
      <c r="T18" s="228"/>
      <c r="U18" s="227"/>
      <c r="V18" s="227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65"/>
      <c r="AJ18" s="265"/>
      <c r="AK18" s="265"/>
      <c r="AL18" s="265"/>
      <c r="AM18" s="265"/>
      <c r="AN18" s="265"/>
      <c r="AO18" s="285"/>
      <c r="AP18" s="285"/>
      <c r="AQ18" s="285"/>
      <c r="AR18" s="285"/>
      <c r="AS18" s="285"/>
      <c r="AT18" s="285"/>
      <c r="AU18" s="228"/>
      <c r="AV18" s="227"/>
      <c r="AW18" s="227"/>
      <c r="AX18" s="227"/>
      <c r="AY18" s="227"/>
      <c r="AZ18" s="227"/>
      <c r="BA18" s="227"/>
      <c r="BB18" s="227"/>
      <c r="BC18" s="229"/>
      <c r="BD18" s="104"/>
      <c r="BE18" s="104"/>
      <c r="BF18" s="104"/>
      <c r="BG18" s="104"/>
      <c r="BH18" s="230"/>
      <c r="BI18" s="104"/>
      <c r="BJ18" s="216"/>
      <c r="BK18" s="104"/>
      <c r="BL18" s="104"/>
    </row>
    <row r="19" ht="12.75" customHeight="1">
      <c r="A19" s="217" t="s">
        <v>220</v>
      </c>
      <c r="B19" s="217" t="str">
        <f>'[1]ТЕХНОЛОГИИЯ МАШИНОСТРОЕНИЯ'!B13</f>
        <v>#REF!</v>
      </c>
      <c r="C19" s="218" t="s">
        <v>212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64"/>
      <c r="S19" s="264"/>
      <c r="T19" s="220"/>
      <c r="U19" s="227"/>
      <c r="V19" s="227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64"/>
      <c r="AJ19" s="264"/>
      <c r="AK19" s="264"/>
      <c r="AL19" s="264"/>
      <c r="AM19" s="264"/>
      <c r="AN19" s="264"/>
      <c r="AO19" s="284"/>
      <c r="AP19" s="284"/>
      <c r="AQ19" s="284"/>
      <c r="AR19" s="284"/>
      <c r="AS19" s="284"/>
      <c r="AT19" s="284"/>
      <c r="AU19" s="228"/>
      <c r="AV19" s="227"/>
      <c r="AW19" s="227"/>
      <c r="AX19" s="227"/>
      <c r="AY19" s="227"/>
      <c r="AZ19" s="227"/>
      <c r="BA19" s="227"/>
      <c r="BB19" s="227"/>
      <c r="BC19" s="229"/>
      <c r="BD19" s="104"/>
      <c r="BE19" s="104"/>
      <c r="BF19" s="104"/>
      <c r="BG19" s="104"/>
      <c r="BH19" s="104"/>
      <c r="BI19" s="104"/>
      <c r="BJ19" s="223"/>
      <c r="BK19" s="104"/>
      <c r="BL19" s="104"/>
    </row>
    <row r="20" ht="12.75" customHeight="1">
      <c r="A20" s="105"/>
      <c r="B20" s="232"/>
      <c r="C20" s="225" t="s">
        <v>213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65"/>
      <c r="S20" s="265"/>
      <c r="T20" s="228"/>
      <c r="U20" s="227"/>
      <c r="V20" s="227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65"/>
      <c r="AJ20" s="265"/>
      <c r="AK20" s="265"/>
      <c r="AL20" s="265"/>
      <c r="AM20" s="265"/>
      <c r="AN20" s="265"/>
      <c r="AO20" s="285"/>
      <c r="AP20" s="285"/>
      <c r="AQ20" s="285"/>
      <c r="AR20" s="285"/>
      <c r="AS20" s="285"/>
      <c r="AT20" s="285"/>
      <c r="AU20" s="228"/>
      <c r="AV20" s="227"/>
      <c r="AW20" s="227"/>
      <c r="AX20" s="227"/>
      <c r="AY20" s="227"/>
      <c r="AZ20" s="227"/>
      <c r="BA20" s="227"/>
      <c r="BB20" s="227"/>
      <c r="BC20" s="229"/>
      <c r="BD20" s="104"/>
      <c r="BE20" s="104"/>
      <c r="BF20" s="104"/>
      <c r="BG20" s="104"/>
      <c r="BH20" s="230"/>
      <c r="BI20" s="104"/>
      <c r="BJ20" s="216"/>
      <c r="BK20" s="104"/>
      <c r="BL20" s="104"/>
    </row>
    <row r="21" ht="12.75" customHeight="1">
      <c r="A21" s="217" t="s">
        <v>221</v>
      </c>
      <c r="B21" s="217" t="str">
        <f>'[1]ТЕХНОЛОГИИЯ МАШИНОСТРОЕНИЯ'!B14</f>
        <v>#REF!</v>
      </c>
      <c r="C21" s="218" t="s">
        <v>212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64"/>
      <c r="S21" s="264"/>
      <c r="T21" s="220"/>
      <c r="U21" s="227"/>
      <c r="V21" s="227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64"/>
      <c r="AJ21" s="264"/>
      <c r="AK21" s="264"/>
      <c r="AL21" s="264"/>
      <c r="AM21" s="264"/>
      <c r="AN21" s="264"/>
      <c r="AO21" s="284"/>
      <c r="AP21" s="284"/>
      <c r="AQ21" s="284"/>
      <c r="AR21" s="284"/>
      <c r="AS21" s="284"/>
      <c r="AT21" s="284"/>
      <c r="AU21" s="228"/>
      <c r="AV21" s="227"/>
      <c r="AW21" s="227"/>
      <c r="AX21" s="227"/>
      <c r="AY21" s="227"/>
      <c r="AZ21" s="227"/>
      <c r="BA21" s="227"/>
      <c r="BB21" s="227"/>
      <c r="BC21" s="229"/>
      <c r="BD21" s="104"/>
      <c r="BE21" s="104"/>
      <c r="BF21" s="104"/>
      <c r="BG21" s="104"/>
      <c r="BH21" s="104"/>
      <c r="BI21" s="104"/>
      <c r="BJ21" s="223"/>
      <c r="BK21" s="104"/>
      <c r="BL21" s="104"/>
    </row>
    <row r="22" ht="12.75" customHeight="1">
      <c r="A22" s="105"/>
      <c r="B22" s="232"/>
      <c r="C22" s="225" t="s">
        <v>213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65"/>
      <c r="S22" s="265"/>
      <c r="T22" s="228"/>
      <c r="U22" s="227"/>
      <c r="V22" s="227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65"/>
      <c r="AJ22" s="265"/>
      <c r="AK22" s="265"/>
      <c r="AL22" s="265"/>
      <c r="AM22" s="265"/>
      <c r="AN22" s="265"/>
      <c r="AO22" s="285"/>
      <c r="AP22" s="285"/>
      <c r="AQ22" s="285"/>
      <c r="AR22" s="285"/>
      <c r="AS22" s="285"/>
      <c r="AT22" s="285"/>
      <c r="AU22" s="228"/>
      <c r="AV22" s="227"/>
      <c r="AW22" s="227"/>
      <c r="AX22" s="227"/>
      <c r="AY22" s="227"/>
      <c r="AZ22" s="227"/>
      <c r="BA22" s="227"/>
      <c r="BB22" s="227"/>
      <c r="BC22" s="229"/>
      <c r="BD22" s="104"/>
      <c r="BE22" s="104"/>
      <c r="BF22" s="104"/>
      <c r="BG22" s="104"/>
      <c r="BH22" s="230"/>
      <c r="BI22" s="230"/>
      <c r="BJ22" s="216"/>
      <c r="BK22" s="104"/>
      <c r="BL22" s="104"/>
    </row>
    <row r="23" ht="24.0" customHeight="1">
      <c r="A23" s="217" t="s">
        <v>222</v>
      </c>
      <c r="B23" s="217" t="str">
        <f>'[1]ТЕХНОЛОГИИЯ МАШИНОСТРОЕНИЯ'!B15</f>
        <v>#REF!</v>
      </c>
      <c r="C23" s="218" t="s">
        <v>212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64"/>
      <c r="S23" s="264"/>
      <c r="T23" s="220"/>
      <c r="U23" s="221"/>
      <c r="V23" s="221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64"/>
      <c r="AJ23" s="264"/>
      <c r="AK23" s="264"/>
      <c r="AL23" s="264"/>
      <c r="AM23" s="264"/>
      <c r="AN23" s="264"/>
      <c r="AO23" s="284"/>
      <c r="AP23" s="284"/>
      <c r="AQ23" s="284"/>
      <c r="AR23" s="284"/>
      <c r="AS23" s="284"/>
      <c r="AT23" s="284"/>
      <c r="AU23" s="228"/>
      <c r="AV23" s="227"/>
      <c r="AW23" s="227"/>
      <c r="AX23" s="227"/>
      <c r="AY23" s="227"/>
      <c r="AZ23" s="227"/>
      <c r="BA23" s="227"/>
      <c r="BB23" s="227"/>
      <c r="BC23" s="229"/>
      <c r="BD23" s="104"/>
      <c r="BE23" s="104"/>
      <c r="BF23" s="104"/>
      <c r="BG23" s="104"/>
      <c r="BH23" s="104"/>
      <c r="BI23" s="104"/>
      <c r="BJ23" s="223"/>
      <c r="BK23" s="104"/>
      <c r="BL23" s="104"/>
    </row>
    <row r="24" ht="12.75" customHeight="1">
      <c r="A24" s="105"/>
      <c r="B24" s="232"/>
      <c r="C24" s="225" t="s">
        <v>213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65"/>
      <c r="S24" s="265"/>
      <c r="T24" s="228"/>
      <c r="U24" s="227"/>
      <c r="V24" s="227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65"/>
      <c r="AJ24" s="265"/>
      <c r="AK24" s="265"/>
      <c r="AL24" s="265"/>
      <c r="AM24" s="265"/>
      <c r="AN24" s="265"/>
      <c r="AO24" s="285"/>
      <c r="AP24" s="285"/>
      <c r="AQ24" s="285"/>
      <c r="AR24" s="285"/>
      <c r="AS24" s="284"/>
      <c r="AT24" s="285"/>
      <c r="AU24" s="228"/>
      <c r="AV24" s="227"/>
      <c r="AW24" s="227"/>
      <c r="AX24" s="227"/>
      <c r="AY24" s="227"/>
      <c r="AZ24" s="227"/>
      <c r="BA24" s="227"/>
      <c r="BB24" s="227"/>
      <c r="BC24" s="229"/>
      <c r="BD24" s="104"/>
      <c r="BE24" s="104"/>
      <c r="BF24" s="104"/>
      <c r="BG24" s="104"/>
      <c r="BH24" s="230"/>
      <c r="BI24" s="230"/>
      <c r="BJ24" s="216"/>
      <c r="BK24" s="104"/>
      <c r="BL24" s="104"/>
    </row>
    <row r="25" ht="12.75" customHeight="1">
      <c r="A25" s="217" t="s">
        <v>223</v>
      </c>
      <c r="B25" s="217" t="str">
        <f>'[1]ТЕХНОЛОГИИЯ МАШИНОСТРОЕНИЯ'!B16</f>
        <v>#REF!</v>
      </c>
      <c r="C25" s="218" t="s">
        <v>212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64"/>
      <c r="S25" s="264"/>
      <c r="T25" s="220"/>
      <c r="U25" s="227"/>
      <c r="V25" s="227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64"/>
      <c r="AJ25" s="264"/>
      <c r="AK25" s="264"/>
      <c r="AL25" s="264"/>
      <c r="AM25" s="264"/>
      <c r="AN25" s="264"/>
      <c r="AO25" s="284"/>
      <c r="AP25" s="284"/>
      <c r="AQ25" s="284"/>
      <c r="AR25" s="284"/>
      <c r="AS25" s="284"/>
      <c r="AT25" s="285"/>
      <c r="AU25" s="228"/>
      <c r="AV25" s="227"/>
      <c r="AW25" s="227"/>
      <c r="AX25" s="227"/>
      <c r="AY25" s="227"/>
      <c r="AZ25" s="227"/>
      <c r="BA25" s="227"/>
      <c r="BB25" s="227"/>
      <c r="BC25" s="229"/>
      <c r="BD25" s="104"/>
      <c r="BE25" s="104"/>
      <c r="BF25" s="104"/>
      <c r="BG25" s="104"/>
      <c r="BH25" s="104"/>
      <c r="BI25" s="104"/>
      <c r="BJ25" s="223"/>
      <c r="BK25" s="104"/>
      <c r="BL25" s="104"/>
    </row>
    <row r="26" ht="12.75" customHeight="1">
      <c r="A26" s="105"/>
      <c r="B26" s="232"/>
      <c r="C26" s="225" t="s">
        <v>213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65"/>
      <c r="S26" s="265"/>
      <c r="T26" s="228"/>
      <c r="U26" s="227"/>
      <c r="V26" s="227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65"/>
      <c r="AJ26" s="265"/>
      <c r="AK26" s="265"/>
      <c r="AL26" s="265"/>
      <c r="AM26" s="265"/>
      <c r="AN26" s="265"/>
      <c r="AO26" s="285"/>
      <c r="AP26" s="285"/>
      <c r="AQ26" s="285"/>
      <c r="AR26" s="285"/>
      <c r="AS26" s="284"/>
      <c r="AT26" s="285"/>
      <c r="AU26" s="228"/>
      <c r="AV26" s="227"/>
      <c r="AW26" s="227"/>
      <c r="AX26" s="227"/>
      <c r="AY26" s="227"/>
      <c r="AZ26" s="227"/>
      <c r="BA26" s="227"/>
      <c r="BB26" s="227"/>
      <c r="BC26" s="229"/>
      <c r="BD26" s="104"/>
      <c r="BE26" s="104"/>
      <c r="BF26" s="104"/>
      <c r="BG26" s="104"/>
      <c r="BH26" s="230"/>
      <c r="BI26" s="104"/>
      <c r="BJ26" s="223"/>
      <c r="BK26" s="104"/>
      <c r="BL26" s="104"/>
    </row>
    <row r="27" ht="12.75" customHeight="1">
      <c r="A27" s="105" t="s">
        <v>224</v>
      </c>
      <c r="B27" s="217" t="s">
        <v>225</v>
      </c>
      <c r="C27" s="218" t="s">
        <v>212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4"/>
      <c r="S27" s="264"/>
      <c r="T27" s="220"/>
      <c r="U27" s="227"/>
      <c r="V27" s="227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64"/>
      <c r="AJ27" s="264"/>
      <c r="AK27" s="264"/>
      <c r="AL27" s="264"/>
      <c r="AM27" s="264"/>
      <c r="AN27" s="264"/>
      <c r="AO27" s="284"/>
      <c r="AP27" s="284"/>
      <c r="AQ27" s="284"/>
      <c r="AR27" s="284"/>
      <c r="AS27" s="284"/>
      <c r="AT27" s="285"/>
      <c r="AU27" s="228"/>
      <c r="AV27" s="227"/>
      <c r="AW27" s="227"/>
      <c r="AX27" s="227"/>
      <c r="AY27" s="227"/>
      <c r="AZ27" s="227"/>
      <c r="BA27" s="227"/>
      <c r="BB27" s="227"/>
      <c r="BC27" s="229"/>
      <c r="BD27" s="104"/>
      <c r="BE27" s="104"/>
      <c r="BF27" s="104"/>
      <c r="BG27" s="104"/>
      <c r="BH27" s="230"/>
      <c r="BI27" s="104"/>
      <c r="BJ27" s="223"/>
      <c r="BK27" s="104"/>
      <c r="BL27" s="104"/>
    </row>
    <row r="28" ht="12.75" customHeight="1">
      <c r="A28" s="105"/>
      <c r="B28" s="217"/>
      <c r="C28" s="225" t="s">
        <v>213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64"/>
      <c r="S28" s="264"/>
      <c r="T28" s="220"/>
      <c r="U28" s="227"/>
      <c r="V28" s="227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64"/>
      <c r="AJ28" s="264"/>
      <c r="AK28" s="264"/>
      <c r="AL28" s="264"/>
      <c r="AM28" s="264"/>
      <c r="AN28" s="264"/>
      <c r="AO28" s="284"/>
      <c r="AP28" s="284"/>
      <c r="AQ28" s="284"/>
      <c r="AR28" s="284"/>
      <c r="AS28" s="284"/>
      <c r="AT28" s="285"/>
      <c r="AU28" s="228"/>
      <c r="AV28" s="227"/>
      <c r="AW28" s="227"/>
      <c r="AX28" s="227"/>
      <c r="AY28" s="227"/>
      <c r="AZ28" s="227"/>
      <c r="BA28" s="227"/>
      <c r="BB28" s="227"/>
      <c r="BC28" s="229"/>
      <c r="BD28" s="104"/>
      <c r="BE28" s="104"/>
      <c r="BF28" s="104"/>
      <c r="BG28" s="104"/>
      <c r="BH28" s="230"/>
      <c r="BI28" s="104"/>
      <c r="BJ28" s="223"/>
      <c r="BK28" s="104"/>
      <c r="BL28" s="104"/>
    </row>
    <row r="29" ht="12.75" customHeight="1">
      <c r="A29" s="105" t="s">
        <v>226</v>
      </c>
      <c r="B29" s="217" t="s">
        <v>227</v>
      </c>
      <c r="C29" s="218" t="s">
        <v>212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64"/>
      <c r="S29" s="264"/>
      <c r="T29" s="220"/>
      <c r="U29" s="227"/>
      <c r="V29" s="227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64"/>
      <c r="AJ29" s="264"/>
      <c r="AK29" s="264"/>
      <c r="AL29" s="264"/>
      <c r="AM29" s="264"/>
      <c r="AN29" s="264"/>
      <c r="AO29" s="284"/>
      <c r="AP29" s="284"/>
      <c r="AQ29" s="284"/>
      <c r="AR29" s="284"/>
      <c r="AS29" s="284"/>
      <c r="AT29" s="285"/>
      <c r="AU29" s="228"/>
      <c r="AV29" s="227"/>
      <c r="AW29" s="227"/>
      <c r="AX29" s="227"/>
      <c r="AY29" s="227"/>
      <c r="AZ29" s="227"/>
      <c r="BA29" s="227"/>
      <c r="BB29" s="227"/>
      <c r="BC29" s="229"/>
      <c r="BD29" s="104"/>
      <c r="BE29" s="104"/>
      <c r="BF29" s="104"/>
      <c r="BG29" s="104"/>
      <c r="BH29" s="230"/>
      <c r="BI29" s="104"/>
      <c r="BJ29" s="223"/>
      <c r="BK29" s="104"/>
      <c r="BL29" s="104"/>
    </row>
    <row r="30" ht="12.75" customHeight="1">
      <c r="A30" s="105"/>
      <c r="B30" s="217"/>
      <c r="C30" s="225" t="s">
        <v>213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64"/>
      <c r="S30" s="264"/>
      <c r="T30" s="220"/>
      <c r="U30" s="227"/>
      <c r="V30" s="227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64"/>
      <c r="AJ30" s="264"/>
      <c r="AK30" s="264"/>
      <c r="AL30" s="264"/>
      <c r="AM30" s="264"/>
      <c r="AN30" s="264"/>
      <c r="AO30" s="284"/>
      <c r="AP30" s="284"/>
      <c r="AQ30" s="284"/>
      <c r="AR30" s="284"/>
      <c r="AS30" s="284"/>
      <c r="AT30" s="285"/>
      <c r="AU30" s="228"/>
      <c r="AV30" s="227"/>
      <c r="AW30" s="227"/>
      <c r="AX30" s="227"/>
      <c r="AY30" s="227"/>
      <c r="AZ30" s="227"/>
      <c r="BA30" s="227"/>
      <c r="BB30" s="227"/>
      <c r="BC30" s="229"/>
      <c r="BD30" s="104"/>
      <c r="BE30" s="104"/>
      <c r="BF30" s="104"/>
      <c r="BG30" s="104"/>
      <c r="BH30" s="230"/>
      <c r="BI30" s="104"/>
      <c r="BJ30" s="223"/>
      <c r="BK30" s="104"/>
      <c r="BL30" s="104"/>
    </row>
    <row r="31" ht="12.75" customHeight="1">
      <c r="A31" s="105" t="s">
        <v>228</v>
      </c>
      <c r="B31" s="217" t="s">
        <v>229</v>
      </c>
      <c r="C31" s="218" t="s">
        <v>212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64"/>
      <c r="S31" s="264"/>
      <c r="T31" s="220"/>
      <c r="U31" s="227"/>
      <c r="V31" s="227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64"/>
      <c r="AJ31" s="264"/>
      <c r="AK31" s="264"/>
      <c r="AL31" s="264"/>
      <c r="AM31" s="264"/>
      <c r="AN31" s="264"/>
      <c r="AO31" s="284"/>
      <c r="AP31" s="284"/>
      <c r="AQ31" s="284"/>
      <c r="AR31" s="284"/>
      <c r="AS31" s="284"/>
      <c r="AT31" s="285"/>
      <c r="AU31" s="228"/>
      <c r="AV31" s="227"/>
      <c r="AW31" s="227"/>
      <c r="AX31" s="227"/>
      <c r="AY31" s="227"/>
      <c r="AZ31" s="227"/>
      <c r="BA31" s="227"/>
      <c r="BB31" s="227"/>
      <c r="BC31" s="229"/>
      <c r="BD31" s="104"/>
      <c r="BE31" s="104"/>
      <c r="BF31" s="104"/>
      <c r="BG31" s="104"/>
      <c r="BH31" s="230"/>
      <c r="BI31" s="104"/>
      <c r="BJ31" s="223"/>
      <c r="BK31" s="104"/>
      <c r="BL31" s="104"/>
    </row>
    <row r="32" ht="12.75" customHeight="1">
      <c r="A32" s="105"/>
      <c r="B32" s="232"/>
      <c r="C32" s="225" t="s">
        <v>213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65"/>
      <c r="S32" s="265"/>
      <c r="T32" s="228"/>
      <c r="U32" s="227"/>
      <c r="V32" s="227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65"/>
      <c r="AJ32" s="265"/>
      <c r="AK32" s="265"/>
      <c r="AL32" s="265"/>
      <c r="AM32" s="265"/>
      <c r="AN32" s="265"/>
      <c r="AO32" s="285"/>
      <c r="AP32" s="285"/>
      <c r="AQ32" s="285"/>
      <c r="AR32" s="285"/>
      <c r="AS32" s="284"/>
      <c r="AT32" s="285"/>
      <c r="AU32" s="228"/>
      <c r="AV32" s="227"/>
      <c r="AW32" s="227"/>
      <c r="AX32" s="227"/>
      <c r="AY32" s="227"/>
      <c r="AZ32" s="227"/>
      <c r="BA32" s="227"/>
      <c r="BB32" s="227"/>
      <c r="BC32" s="229"/>
      <c r="BD32" s="104"/>
      <c r="BE32" s="104"/>
      <c r="BF32" s="104"/>
      <c r="BG32" s="104"/>
      <c r="BH32" s="230"/>
      <c r="BI32" s="104"/>
      <c r="BJ32" s="216"/>
      <c r="BK32" s="104"/>
      <c r="BL32" s="104"/>
    </row>
    <row r="33" ht="12.75" customHeight="1">
      <c r="A33" s="234" t="str">
        <f t="shared" ref="A33:B33" si="4">'[1]ТЕХНОЛОГИИЯ МАШИНОСТРОЕНИЯ'!A17</f>
        <v>#REF!</v>
      </c>
      <c r="B33" s="234" t="str">
        <f t="shared" si="4"/>
        <v>#REF!</v>
      </c>
      <c r="C33" s="235" t="s">
        <v>212</v>
      </c>
      <c r="D33" s="236">
        <f t="shared" ref="D33:T33" si="5">D35+D37+D39+D41</f>
        <v>0</v>
      </c>
      <c r="E33" s="236">
        <f t="shared" si="5"/>
        <v>0</v>
      </c>
      <c r="F33" s="236">
        <f t="shared" si="5"/>
        <v>0</v>
      </c>
      <c r="G33" s="236">
        <f t="shared" si="5"/>
        <v>0</v>
      </c>
      <c r="H33" s="236">
        <f t="shared" si="5"/>
        <v>0</v>
      </c>
      <c r="I33" s="236">
        <f t="shared" si="5"/>
        <v>0</v>
      </c>
      <c r="J33" s="236">
        <f t="shared" si="5"/>
        <v>0</v>
      </c>
      <c r="K33" s="236">
        <f t="shared" si="5"/>
        <v>0</v>
      </c>
      <c r="L33" s="236">
        <f t="shared" si="5"/>
        <v>0</v>
      </c>
      <c r="M33" s="236">
        <f t="shared" si="5"/>
        <v>0</v>
      </c>
      <c r="N33" s="236">
        <f t="shared" si="5"/>
        <v>0</v>
      </c>
      <c r="O33" s="236">
        <f t="shared" si="5"/>
        <v>0</v>
      </c>
      <c r="P33" s="236">
        <f t="shared" si="5"/>
        <v>0</v>
      </c>
      <c r="Q33" s="236">
        <f t="shared" si="5"/>
        <v>0</v>
      </c>
      <c r="R33" s="265">
        <f t="shared" si="5"/>
        <v>0</v>
      </c>
      <c r="S33" s="265">
        <f t="shared" si="5"/>
        <v>0</v>
      </c>
      <c r="T33" s="228">
        <f t="shared" si="5"/>
        <v>0</v>
      </c>
      <c r="U33" s="227"/>
      <c r="V33" s="227"/>
      <c r="W33" s="236">
        <f t="shared" ref="W33:AT33" si="6">W35+W37+W39+W41</f>
        <v>0</v>
      </c>
      <c r="X33" s="236">
        <f t="shared" si="6"/>
        <v>0</v>
      </c>
      <c r="Y33" s="236">
        <f t="shared" si="6"/>
        <v>0</v>
      </c>
      <c r="Z33" s="236">
        <f t="shared" si="6"/>
        <v>0</v>
      </c>
      <c r="AA33" s="236">
        <f t="shared" si="6"/>
        <v>0</v>
      </c>
      <c r="AB33" s="236">
        <f t="shared" si="6"/>
        <v>0</v>
      </c>
      <c r="AC33" s="236">
        <f t="shared" si="6"/>
        <v>0</v>
      </c>
      <c r="AD33" s="236">
        <f t="shared" si="6"/>
        <v>0</v>
      </c>
      <c r="AE33" s="236">
        <f t="shared" si="6"/>
        <v>0</v>
      </c>
      <c r="AF33" s="236">
        <f t="shared" si="6"/>
        <v>0</v>
      </c>
      <c r="AG33" s="236">
        <f t="shared" si="6"/>
        <v>0</v>
      </c>
      <c r="AH33" s="236">
        <f t="shared" si="6"/>
        <v>0</v>
      </c>
      <c r="AI33" s="265">
        <f t="shared" si="6"/>
        <v>0</v>
      </c>
      <c r="AJ33" s="265">
        <f t="shared" si="6"/>
        <v>0</v>
      </c>
      <c r="AK33" s="265">
        <f t="shared" si="6"/>
        <v>0</v>
      </c>
      <c r="AL33" s="265">
        <f t="shared" si="6"/>
        <v>0</v>
      </c>
      <c r="AM33" s="265">
        <f t="shared" si="6"/>
        <v>0</v>
      </c>
      <c r="AN33" s="265">
        <f t="shared" si="6"/>
        <v>0</v>
      </c>
      <c r="AO33" s="285">
        <f t="shared" si="6"/>
        <v>0</v>
      </c>
      <c r="AP33" s="285">
        <f t="shared" si="6"/>
        <v>0</v>
      </c>
      <c r="AQ33" s="285">
        <f t="shared" si="6"/>
        <v>0</v>
      </c>
      <c r="AR33" s="285">
        <f t="shared" si="6"/>
        <v>0</v>
      </c>
      <c r="AS33" s="285">
        <f t="shared" si="6"/>
        <v>0</v>
      </c>
      <c r="AT33" s="285">
        <f t="shared" si="6"/>
        <v>0</v>
      </c>
      <c r="AU33" s="228"/>
      <c r="AV33" s="227"/>
      <c r="AW33" s="227"/>
      <c r="AX33" s="227"/>
      <c r="AY33" s="227"/>
      <c r="AZ33" s="227"/>
      <c r="BA33" s="227"/>
      <c r="BB33" s="227"/>
      <c r="BC33" s="229"/>
      <c r="BD33" s="104"/>
      <c r="BE33" s="104"/>
      <c r="BF33" s="104"/>
      <c r="BG33" s="104"/>
      <c r="BH33" s="230"/>
      <c r="BI33" s="104"/>
      <c r="BJ33" s="237"/>
      <c r="BK33" s="104"/>
      <c r="BL33" s="104"/>
    </row>
    <row r="34" ht="12.75" customHeight="1">
      <c r="A34" s="217"/>
      <c r="B34" s="217"/>
      <c r="C34" s="225" t="s">
        <v>213</v>
      </c>
      <c r="D34" s="226">
        <f t="shared" ref="D34:T34" si="7">D36+D38+D42</f>
        <v>0</v>
      </c>
      <c r="E34" s="226">
        <f t="shared" si="7"/>
        <v>0</v>
      </c>
      <c r="F34" s="226">
        <f t="shared" si="7"/>
        <v>0</v>
      </c>
      <c r="G34" s="226">
        <f t="shared" si="7"/>
        <v>0</v>
      </c>
      <c r="H34" s="226">
        <f t="shared" si="7"/>
        <v>0</v>
      </c>
      <c r="I34" s="226">
        <f t="shared" si="7"/>
        <v>0</v>
      </c>
      <c r="J34" s="226">
        <f t="shared" si="7"/>
        <v>0</v>
      </c>
      <c r="K34" s="226">
        <f t="shared" si="7"/>
        <v>0</v>
      </c>
      <c r="L34" s="226">
        <f t="shared" si="7"/>
        <v>0</v>
      </c>
      <c r="M34" s="226">
        <f t="shared" si="7"/>
        <v>0</v>
      </c>
      <c r="N34" s="226">
        <f t="shared" si="7"/>
        <v>0</v>
      </c>
      <c r="O34" s="226">
        <f t="shared" si="7"/>
        <v>0</v>
      </c>
      <c r="P34" s="226">
        <f t="shared" si="7"/>
        <v>0</v>
      </c>
      <c r="Q34" s="226">
        <f t="shared" si="7"/>
        <v>0</v>
      </c>
      <c r="R34" s="265">
        <f t="shared" si="7"/>
        <v>0</v>
      </c>
      <c r="S34" s="265">
        <f t="shared" si="7"/>
        <v>0</v>
      </c>
      <c r="T34" s="228">
        <f t="shared" si="7"/>
        <v>0</v>
      </c>
      <c r="U34" s="227"/>
      <c r="V34" s="227"/>
      <c r="W34" s="226">
        <f t="shared" ref="W34:AT34" si="8">W36+W38+W42</f>
        <v>0</v>
      </c>
      <c r="X34" s="226">
        <f t="shared" si="8"/>
        <v>0</v>
      </c>
      <c r="Y34" s="226">
        <f t="shared" si="8"/>
        <v>0</v>
      </c>
      <c r="Z34" s="226">
        <f t="shared" si="8"/>
        <v>0</v>
      </c>
      <c r="AA34" s="226">
        <f t="shared" si="8"/>
        <v>0</v>
      </c>
      <c r="AB34" s="226">
        <f t="shared" si="8"/>
        <v>0</v>
      </c>
      <c r="AC34" s="226">
        <f t="shared" si="8"/>
        <v>0</v>
      </c>
      <c r="AD34" s="226">
        <f t="shared" si="8"/>
        <v>0</v>
      </c>
      <c r="AE34" s="226">
        <f t="shared" si="8"/>
        <v>0</v>
      </c>
      <c r="AF34" s="226">
        <f t="shared" si="8"/>
        <v>0</v>
      </c>
      <c r="AG34" s="226">
        <f t="shared" si="8"/>
        <v>0</v>
      </c>
      <c r="AH34" s="226">
        <f t="shared" si="8"/>
        <v>0</v>
      </c>
      <c r="AI34" s="265">
        <f t="shared" si="8"/>
        <v>0</v>
      </c>
      <c r="AJ34" s="265">
        <f t="shared" si="8"/>
        <v>0</v>
      </c>
      <c r="AK34" s="265">
        <f t="shared" si="8"/>
        <v>0</v>
      </c>
      <c r="AL34" s="265">
        <f t="shared" si="8"/>
        <v>0</v>
      </c>
      <c r="AM34" s="265">
        <f t="shared" si="8"/>
        <v>0</v>
      </c>
      <c r="AN34" s="265">
        <f t="shared" si="8"/>
        <v>0</v>
      </c>
      <c r="AO34" s="285">
        <f t="shared" si="8"/>
        <v>0</v>
      </c>
      <c r="AP34" s="285">
        <f t="shared" si="8"/>
        <v>0</v>
      </c>
      <c r="AQ34" s="285">
        <f t="shared" si="8"/>
        <v>0</v>
      </c>
      <c r="AR34" s="285">
        <f t="shared" si="8"/>
        <v>0</v>
      </c>
      <c r="AS34" s="285">
        <f t="shared" si="8"/>
        <v>0</v>
      </c>
      <c r="AT34" s="285">
        <f t="shared" si="8"/>
        <v>0</v>
      </c>
      <c r="AU34" s="228"/>
      <c r="AV34" s="227"/>
      <c r="AW34" s="227"/>
      <c r="AX34" s="227"/>
      <c r="AY34" s="227"/>
      <c r="AZ34" s="227"/>
      <c r="BA34" s="227"/>
      <c r="BB34" s="227"/>
      <c r="BC34" s="229"/>
      <c r="BD34" s="104"/>
      <c r="BE34" s="104"/>
      <c r="BF34" s="104"/>
      <c r="BG34" s="104"/>
      <c r="BH34" s="230"/>
      <c r="BI34" s="104"/>
      <c r="BJ34" s="216"/>
      <c r="BK34" s="104"/>
      <c r="BL34" s="104"/>
    </row>
    <row r="35" ht="19.5" customHeight="1">
      <c r="A35" s="217" t="str">
        <f>'[1]ТЕХНОЛОГИИЯ МАШИНОСТРОЕНИЯ'!A18</f>
        <v>#REF!</v>
      </c>
      <c r="B35" s="217" t="s">
        <v>67</v>
      </c>
      <c r="C35" s="218" t="s">
        <v>212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64"/>
      <c r="S35" s="264"/>
      <c r="T35" s="220"/>
      <c r="U35" s="227"/>
      <c r="V35" s="227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64"/>
      <c r="AJ35" s="264"/>
      <c r="AK35" s="264"/>
      <c r="AL35" s="264"/>
      <c r="AM35" s="264"/>
      <c r="AN35" s="264"/>
      <c r="AO35" s="284"/>
      <c r="AP35" s="284"/>
      <c r="AQ35" s="284"/>
      <c r="AR35" s="284"/>
      <c r="AS35" s="284"/>
      <c r="AT35" s="284"/>
      <c r="AU35" s="228"/>
      <c r="AV35" s="227"/>
      <c r="AW35" s="227"/>
      <c r="AX35" s="227"/>
      <c r="AY35" s="227"/>
      <c r="AZ35" s="227"/>
      <c r="BA35" s="227"/>
      <c r="BB35" s="227"/>
      <c r="BC35" s="229"/>
      <c r="BD35" s="104"/>
      <c r="BE35" s="104"/>
      <c r="BF35" s="104"/>
      <c r="BG35" s="104"/>
      <c r="BH35" s="104"/>
      <c r="BI35" s="104"/>
      <c r="BJ35" s="223"/>
      <c r="BK35" s="104"/>
      <c r="BL35" s="104"/>
    </row>
    <row r="36" ht="12.75" customHeight="1">
      <c r="A36" s="232"/>
      <c r="B36" s="232"/>
      <c r="C36" s="225" t="s">
        <v>213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65"/>
      <c r="S36" s="265"/>
      <c r="T36" s="228"/>
      <c r="U36" s="227"/>
      <c r="V36" s="227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65"/>
      <c r="AJ36" s="265"/>
      <c r="AK36" s="265"/>
      <c r="AL36" s="265"/>
      <c r="AM36" s="265"/>
      <c r="AN36" s="265"/>
      <c r="AO36" s="285"/>
      <c r="AP36" s="285"/>
      <c r="AQ36" s="285"/>
      <c r="AR36" s="285"/>
      <c r="AS36" s="285"/>
      <c r="AT36" s="285"/>
      <c r="AU36" s="228"/>
      <c r="AV36" s="227"/>
      <c r="AW36" s="227"/>
      <c r="AX36" s="227"/>
      <c r="AY36" s="227"/>
      <c r="AZ36" s="227"/>
      <c r="BA36" s="227"/>
      <c r="BB36" s="227"/>
      <c r="BC36" s="229"/>
      <c r="BD36" s="104"/>
      <c r="BE36" s="104"/>
      <c r="BF36" s="104"/>
      <c r="BG36" s="104"/>
      <c r="BH36" s="230"/>
      <c r="BI36" s="104"/>
      <c r="BJ36" s="216"/>
      <c r="BK36" s="104"/>
      <c r="BL36" s="104"/>
    </row>
    <row r="37" ht="21.75" customHeight="1">
      <c r="A37" s="217" t="str">
        <f t="shared" ref="A37:B37" si="9">'[1]ТЕХНОЛОГИИЯ МАШИНОСТРОЕНИЯ'!A19</f>
        <v>#REF!</v>
      </c>
      <c r="B37" s="217" t="str">
        <f t="shared" si="9"/>
        <v>#REF!</v>
      </c>
      <c r="C37" s="218" t="s">
        <v>212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64"/>
      <c r="S37" s="264"/>
      <c r="T37" s="220"/>
      <c r="U37" s="221"/>
      <c r="V37" s="221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64"/>
      <c r="AJ37" s="264"/>
      <c r="AK37" s="264"/>
      <c r="AL37" s="264"/>
      <c r="AM37" s="264"/>
      <c r="AN37" s="264"/>
      <c r="AO37" s="284"/>
      <c r="AP37" s="284"/>
      <c r="AQ37" s="284"/>
      <c r="AR37" s="284"/>
      <c r="AS37" s="284"/>
      <c r="AT37" s="284"/>
      <c r="AU37" s="228"/>
      <c r="AV37" s="227"/>
      <c r="AW37" s="227"/>
      <c r="AX37" s="227"/>
      <c r="AY37" s="227"/>
      <c r="AZ37" s="227"/>
      <c r="BA37" s="227"/>
      <c r="BB37" s="227"/>
      <c r="BC37" s="229"/>
      <c r="BD37" s="104"/>
      <c r="BE37" s="104"/>
      <c r="BF37" s="104"/>
      <c r="BG37" s="104"/>
      <c r="BH37" s="104"/>
      <c r="BI37" s="104"/>
      <c r="BJ37" s="223"/>
      <c r="BK37" s="104"/>
      <c r="BL37" s="104"/>
    </row>
    <row r="38" ht="12.75" customHeight="1">
      <c r="A38" s="232"/>
      <c r="B38" s="232"/>
      <c r="C38" s="225" t="s">
        <v>213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65"/>
      <c r="S38" s="265"/>
      <c r="T38" s="228"/>
      <c r="U38" s="227"/>
      <c r="V38" s="227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65"/>
      <c r="AJ38" s="265"/>
      <c r="AK38" s="265"/>
      <c r="AL38" s="265"/>
      <c r="AM38" s="265"/>
      <c r="AN38" s="265"/>
      <c r="AO38" s="285"/>
      <c r="AP38" s="285"/>
      <c r="AQ38" s="285"/>
      <c r="AR38" s="285"/>
      <c r="AS38" s="285"/>
      <c r="AT38" s="285"/>
      <c r="AU38" s="228"/>
      <c r="AV38" s="227"/>
      <c r="AW38" s="227"/>
      <c r="AX38" s="227"/>
      <c r="AY38" s="227"/>
      <c r="AZ38" s="227"/>
      <c r="BA38" s="227"/>
      <c r="BB38" s="227"/>
      <c r="BC38" s="229"/>
      <c r="BD38" s="104"/>
      <c r="BE38" s="104"/>
      <c r="BF38" s="104"/>
      <c r="BG38" s="104"/>
      <c r="BH38" s="230"/>
      <c r="BI38" s="104"/>
      <c r="BJ38" s="216"/>
      <c r="BK38" s="104"/>
      <c r="BL38" s="104"/>
    </row>
    <row r="39" ht="12.75" customHeight="1">
      <c r="A39" s="217" t="str">
        <f t="shared" ref="A39:B39" si="10">'[1]ТЕХНОЛОГИИЯ МАШИНОСТРОЕНИЯ'!A20</f>
        <v>#REF!</v>
      </c>
      <c r="B39" s="217" t="str">
        <f t="shared" si="10"/>
        <v>#REF!</v>
      </c>
      <c r="C39" s="218" t="s">
        <v>212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64"/>
      <c r="S39" s="264"/>
      <c r="T39" s="220"/>
      <c r="U39" s="227"/>
      <c r="V39" s="227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64"/>
      <c r="AJ39" s="264"/>
      <c r="AK39" s="264"/>
      <c r="AL39" s="264"/>
      <c r="AM39" s="264"/>
      <c r="AN39" s="264"/>
      <c r="AO39" s="284"/>
      <c r="AP39" s="284"/>
      <c r="AQ39" s="284"/>
      <c r="AR39" s="284"/>
      <c r="AS39" s="284"/>
      <c r="AT39" s="284"/>
      <c r="AU39" s="228"/>
      <c r="AV39" s="227"/>
      <c r="AW39" s="227"/>
      <c r="AX39" s="227"/>
      <c r="AY39" s="227"/>
      <c r="AZ39" s="227"/>
      <c r="BA39" s="227"/>
      <c r="BB39" s="227"/>
      <c r="BC39" s="229"/>
      <c r="BD39" s="104"/>
      <c r="BE39" s="104"/>
      <c r="BF39" s="104"/>
      <c r="BG39" s="104"/>
      <c r="BH39" s="104"/>
      <c r="BI39" s="104"/>
      <c r="BJ39" s="223"/>
      <c r="BK39" s="104"/>
      <c r="BL39" s="104"/>
    </row>
    <row r="40" ht="12.75" customHeight="1">
      <c r="A40" s="217"/>
      <c r="B40" s="217"/>
      <c r="C40" s="225" t="s">
        <v>213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64"/>
      <c r="S40" s="264"/>
      <c r="T40" s="220"/>
      <c r="U40" s="227"/>
      <c r="V40" s="227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64"/>
      <c r="AJ40" s="264"/>
      <c r="AK40" s="264"/>
      <c r="AL40" s="264"/>
      <c r="AM40" s="264"/>
      <c r="AN40" s="264"/>
      <c r="AO40" s="284"/>
      <c r="AP40" s="284"/>
      <c r="AQ40" s="284"/>
      <c r="AR40" s="284"/>
      <c r="AS40" s="284"/>
      <c r="AT40" s="284"/>
      <c r="AU40" s="228"/>
      <c r="AV40" s="227"/>
      <c r="AW40" s="227"/>
      <c r="AX40" s="227"/>
      <c r="AY40" s="227"/>
      <c r="AZ40" s="227"/>
      <c r="BA40" s="227"/>
      <c r="BB40" s="227"/>
      <c r="BC40" s="229"/>
      <c r="BD40" s="104"/>
      <c r="BE40" s="104"/>
      <c r="BF40" s="104"/>
      <c r="BG40" s="104"/>
      <c r="BH40" s="104"/>
      <c r="BI40" s="104"/>
      <c r="BJ40" s="223"/>
      <c r="BK40" s="104"/>
      <c r="BL40" s="104"/>
    </row>
    <row r="41" ht="12.75" customHeight="1">
      <c r="A41" s="217" t="s">
        <v>74</v>
      </c>
      <c r="B41" s="217" t="s">
        <v>230</v>
      </c>
      <c r="C41" s="218" t="s">
        <v>212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64"/>
      <c r="S41" s="264"/>
      <c r="T41" s="220"/>
      <c r="U41" s="227"/>
      <c r="V41" s="227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64"/>
      <c r="AJ41" s="264"/>
      <c r="AK41" s="264"/>
      <c r="AL41" s="264"/>
      <c r="AM41" s="264"/>
      <c r="AN41" s="264"/>
      <c r="AO41" s="284"/>
      <c r="AP41" s="284"/>
      <c r="AQ41" s="284"/>
      <c r="AR41" s="284"/>
      <c r="AS41" s="284"/>
      <c r="AT41" s="284"/>
      <c r="AU41" s="228"/>
      <c r="AV41" s="227"/>
      <c r="AW41" s="227"/>
      <c r="AX41" s="227"/>
      <c r="AY41" s="227"/>
      <c r="AZ41" s="227"/>
      <c r="BA41" s="227"/>
      <c r="BB41" s="227"/>
      <c r="BC41" s="229"/>
      <c r="BD41" s="104"/>
      <c r="BE41" s="104"/>
      <c r="BF41" s="104"/>
      <c r="BG41" s="104"/>
      <c r="BH41" s="104"/>
      <c r="BI41" s="104"/>
      <c r="BJ41" s="223"/>
      <c r="BK41" s="104"/>
      <c r="BL41" s="104"/>
    </row>
    <row r="42" ht="12.75" customHeight="1">
      <c r="A42" s="232"/>
      <c r="B42" s="232"/>
      <c r="C42" s="225" t="s">
        <v>213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65"/>
      <c r="S42" s="265"/>
      <c r="T42" s="228"/>
      <c r="U42" s="227"/>
      <c r="V42" s="227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65"/>
      <c r="AJ42" s="265"/>
      <c r="AK42" s="265"/>
      <c r="AL42" s="265"/>
      <c r="AM42" s="265"/>
      <c r="AN42" s="265"/>
      <c r="AO42" s="285"/>
      <c r="AP42" s="285"/>
      <c r="AQ42" s="285"/>
      <c r="AR42" s="285"/>
      <c r="AS42" s="284"/>
      <c r="AT42" s="285"/>
      <c r="AU42" s="228"/>
      <c r="AV42" s="227"/>
      <c r="AW42" s="227"/>
      <c r="AX42" s="227"/>
      <c r="AY42" s="227"/>
      <c r="AZ42" s="227"/>
      <c r="BA42" s="227"/>
      <c r="BB42" s="227"/>
      <c r="BC42" s="229"/>
      <c r="BD42" s="104"/>
      <c r="BE42" s="104"/>
      <c r="BF42" s="104"/>
      <c r="BG42" s="104"/>
      <c r="BH42" s="230"/>
      <c r="BI42" s="104"/>
      <c r="BJ42" s="216"/>
      <c r="BK42" s="104"/>
      <c r="BL42" s="104"/>
    </row>
    <row r="43" ht="33.75" customHeight="1">
      <c r="A43" s="234" t="str">
        <f t="shared" ref="A43:B43" si="11">'[1]ТЕХНОЛОГИИЯ МАШИНОСТРОЕНИЯ'!A21</f>
        <v>#REF!</v>
      </c>
      <c r="B43" s="234" t="str">
        <f t="shared" si="11"/>
        <v>#REF!</v>
      </c>
      <c r="C43" s="238" t="s">
        <v>212</v>
      </c>
      <c r="D43" s="238">
        <f t="shared" ref="D43:T43" si="12">D45+D47+D49+D51+D53</f>
        <v>3</v>
      </c>
      <c r="E43" s="238">
        <f t="shared" si="12"/>
        <v>3</v>
      </c>
      <c r="F43" s="238">
        <f t="shared" si="12"/>
        <v>3</v>
      </c>
      <c r="G43" s="238">
        <f t="shared" si="12"/>
        <v>3</v>
      </c>
      <c r="H43" s="238">
        <f t="shared" si="12"/>
        <v>4</v>
      </c>
      <c r="I43" s="238">
        <f t="shared" si="12"/>
        <v>4</v>
      </c>
      <c r="J43" s="238">
        <f t="shared" si="12"/>
        <v>4</v>
      </c>
      <c r="K43" s="238">
        <f t="shared" si="12"/>
        <v>4</v>
      </c>
      <c r="L43" s="238">
        <f t="shared" si="12"/>
        <v>3</v>
      </c>
      <c r="M43" s="238">
        <f t="shared" si="12"/>
        <v>3</v>
      </c>
      <c r="N43" s="238">
        <f t="shared" si="12"/>
        <v>4</v>
      </c>
      <c r="O43" s="238">
        <f t="shared" si="12"/>
        <v>4</v>
      </c>
      <c r="P43" s="238">
        <f t="shared" si="12"/>
        <v>6</v>
      </c>
      <c r="Q43" s="238">
        <f t="shared" si="12"/>
        <v>4</v>
      </c>
      <c r="R43" s="264">
        <f t="shared" si="12"/>
        <v>0</v>
      </c>
      <c r="S43" s="264">
        <f t="shared" si="12"/>
        <v>0</v>
      </c>
      <c r="T43" s="220">
        <f t="shared" si="12"/>
        <v>0</v>
      </c>
      <c r="U43" s="227"/>
      <c r="V43" s="227"/>
      <c r="W43" s="238">
        <f t="shared" ref="W43:AR43" si="13">W45+W47+W49+W51+W53</f>
        <v>9</v>
      </c>
      <c r="X43" s="238">
        <f t="shared" si="13"/>
        <v>9</v>
      </c>
      <c r="Y43" s="238">
        <f t="shared" si="13"/>
        <v>9</v>
      </c>
      <c r="Z43" s="238">
        <f t="shared" si="13"/>
        <v>9</v>
      </c>
      <c r="AA43" s="238">
        <f t="shared" si="13"/>
        <v>9</v>
      </c>
      <c r="AB43" s="238">
        <f t="shared" si="13"/>
        <v>9</v>
      </c>
      <c r="AC43" s="238">
        <f t="shared" si="13"/>
        <v>9</v>
      </c>
      <c r="AD43" s="238">
        <f t="shared" si="13"/>
        <v>9</v>
      </c>
      <c r="AE43" s="238">
        <f t="shared" si="13"/>
        <v>10</v>
      </c>
      <c r="AF43" s="238">
        <f t="shared" si="13"/>
        <v>10</v>
      </c>
      <c r="AG43" s="238">
        <f t="shared" si="13"/>
        <v>10</v>
      </c>
      <c r="AH43" s="238">
        <f t="shared" si="13"/>
        <v>10</v>
      </c>
      <c r="AI43" s="264">
        <f t="shared" si="13"/>
        <v>0</v>
      </c>
      <c r="AJ43" s="264">
        <f t="shared" si="13"/>
        <v>0</v>
      </c>
      <c r="AK43" s="264">
        <f t="shared" si="13"/>
        <v>0</v>
      </c>
      <c r="AL43" s="264">
        <f t="shared" si="13"/>
        <v>0</v>
      </c>
      <c r="AM43" s="264">
        <f t="shared" si="13"/>
        <v>0</v>
      </c>
      <c r="AN43" s="264">
        <f t="shared" si="13"/>
        <v>0</v>
      </c>
      <c r="AO43" s="284">
        <f t="shared" si="13"/>
        <v>0</v>
      </c>
      <c r="AP43" s="284">
        <f t="shared" si="13"/>
        <v>0</v>
      </c>
      <c r="AQ43" s="284">
        <f t="shared" si="13"/>
        <v>0</v>
      </c>
      <c r="AR43" s="284">
        <f t="shared" si="13"/>
        <v>0</v>
      </c>
      <c r="AS43" s="284">
        <f t="shared" ref="AS43:AT43" si="14">AS45+AS47+AS51+AS53</f>
        <v>0</v>
      </c>
      <c r="AT43" s="284">
        <f t="shared" si="14"/>
        <v>0</v>
      </c>
      <c r="AU43" s="228"/>
      <c r="AV43" s="227"/>
      <c r="AW43" s="227"/>
      <c r="AX43" s="227"/>
      <c r="AY43" s="227"/>
      <c r="AZ43" s="227"/>
      <c r="BA43" s="227"/>
      <c r="BB43" s="227"/>
      <c r="BC43" s="229"/>
      <c r="BD43" s="104"/>
      <c r="BE43" s="104"/>
      <c r="BF43" s="104"/>
      <c r="BG43" s="104"/>
      <c r="BH43" s="104"/>
      <c r="BI43" s="104"/>
      <c r="BJ43" s="223"/>
      <c r="BK43" s="104"/>
      <c r="BL43" s="104"/>
    </row>
    <row r="44" ht="12.75" customHeight="1">
      <c r="A44" s="232"/>
      <c r="B44" s="232"/>
      <c r="C44" s="225" t="s">
        <v>213</v>
      </c>
      <c r="D44" s="226">
        <f t="shared" ref="D44:T44" si="15">D46+D48+D50+D52+D54</f>
        <v>0</v>
      </c>
      <c r="E44" s="226">
        <f t="shared" si="15"/>
        <v>0</v>
      </c>
      <c r="F44" s="226">
        <f t="shared" si="15"/>
        <v>0</v>
      </c>
      <c r="G44" s="226">
        <f t="shared" si="15"/>
        <v>0</v>
      </c>
      <c r="H44" s="226">
        <f t="shared" si="15"/>
        <v>0</v>
      </c>
      <c r="I44" s="226">
        <f t="shared" si="15"/>
        <v>0</v>
      </c>
      <c r="J44" s="226">
        <f t="shared" si="15"/>
        <v>0</v>
      </c>
      <c r="K44" s="226">
        <f t="shared" si="15"/>
        <v>0</v>
      </c>
      <c r="L44" s="226">
        <f t="shared" si="15"/>
        <v>0</v>
      </c>
      <c r="M44" s="226">
        <f t="shared" si="15"/>
        <v>0</v>
      </c>
      <c r="N44" s="226">
        <f t="shared" si="15"/>
        <v>0</v>
      </c>
      <c r="O44" s="226">
        <f t="shared" si="15"/>
        <v>0</v>
      </c>
      <c r="P44" s="226">
        <f t="shared" si="15"/>
        <v>0</v>
      </c>
      <c r="Q44" s="226">
        <f t="shared" si="15"/>
        <v>0</v>
      </c>
      <c r="R44" s="265">
        <f t="shared" si="15"/>
        <v>0</v>
      </c>
      <c r="S44" s="265">
        <f t="shared" si="15"/>
        <v>0</v>
      </c>
      <c r="T44" s="228">
        <f t="shared" si="15"/>
        <v>0</v>
      </c>
      <c r="U44" s="227"/>
      <c r="V44" s="227"/>
      <c r="W44" s="226">
        <f t="shared" ref="W44:AT44" si="16">W46+W48+W50+W52+W54</f>
        <v>0</v>
      </c>
      <c r="X44" s="226">
        <f t="shared" si="16"/>
        <v>0</v>
      </c>
      <c r="Y44" s="226">
        <f t="shared" si="16"/>
        <v>0</v>
      </c>
      <c r="Z44" s="226">
        <f t="shared" si="16"/>
        <v>0</v>
      </c>
      <c r="AA44" s="226">
        <f t="shared" si="16"/>
        <v>0</v>
      </c>
      <c r="AB44" s="226">
        <f t="shared" si="16"/>
        <v>0</v>
      </c>
      <c r="AC44" s="226">
        <f t="shared" si="16"/>
        <v>0</v>
      </c>
      <c r="AD44" s="226">
        <f t="shared" si="16"/>
        <v>0</v>
      </c>
      <c r="AE44" s="226">
        <f t="shared" si="16"/>
        <v>0</v>
      </c>
      <c r="AF44" s="226">
        <f t="shared" si="16"/>
        <v>0</v>
      </c>
      <c r="AG44" s="226">
        <f t="shared" si="16"/>
        <v>0</v>
      </c>
      <c r="AH44" s="226">
        <f t="shared" si="16"/>
        <v>0</v>
      </c>
      <c r="AI44" s="265">
        <f t="shared" si="16"/>
        <v>0</v>
      </c>
      <c r="AJ44" s="265">
        <f t="shared" si="16"/>
        <v>0</v>
      </c>
      <c r="AK44" s="265">
        <f t="shared" si="16"/>
        <v>0</v>
      </c>
      <c r="AL44" s="265">
        <f t="shared" si="16"/>
        <v>0</v>
      </c>
      <c r="AM44" s="265">
        <f t="shared" si="16"/>
        <v>0</v>
      </c>
      <c r="AN44" s="265">
        <f t="shared" si="16"/>
        <v>0</v>
      </c>
      <c r="AO44" s="285">
        <f t="shared" si="16"/>
        <v>0</v>
      </c>
      <c r="AP44" s="285">
        <f t="shared" si="16"/>
        <v>0</v>
      </c>
      <c r="AQ44" s="285">
        <f t="shared" si="16"/>
        <v>0</v>
      </c>
      <c r="AR44" s="285">
        <f t="shared" si="16"/>
        <v>0</v>
      </c>
      <c r="AS44" s="285">
        <f t="shared" si="16"/>
        <v>0</v>
      </c>
      <c r="AT44" s="285">
        <f t="shared" si="16"/>
        <v>0</v>
      </c>
      <c r="AU44" s="228"/>
      <c r="AV44" s="227"/>
      <c r="AW44" s="227"/>
      <c r="AX44" s="227"/>
      <c r="AY44" s="227"/>
      <c r="AZ44" s="227"/>
      <c r="BA44" s="227"/>
      <c r="BB44" s="227"/>
      <c r="BC44" s="229"/>
      <c r="BD44" s="104"/>
      <c r="BE44" s="104"/>
      <c r="BF44" s="104"/>
      <c r="BG44" s="104"/>
      <c r="BH44" s="230"/>
      <c r="BI44" s="104"/>
      <c r="BJ44" s="104"/>
      <c r="BK44" s="104"/>
      <c r="BL44" s="104"/>
    </row>
    <row r="45" ht="21.75" customHeight="1">
      <c r="A45" s="217" t="str">
        <f t="shared" ref="A45:B45" si="17">'[1]ТЕХНОЛОГИИЯ МАШИНОСТРОЕНИЯ'!A22</f>
        <v>#REF!</v>
      </c>
      <c r="B45" s="217" t="str">
        <f t="shared" si="17"/>
        <v>#REF!</v>
      </c>
      <c r="C45" s="218" t="s">
        <v>212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64"/>
      <c r="S45" s="264"/>
      <c r="T45" s="220"/>
      <c r="U45" s="221"/>
      <c r="V45" s="221"/>
      <c r="W45" s="219">
        <v>4.0</v>
      </c>
      <c r="X45" s="219">
        <v>4.0</v>
      </c>
      <c r="Y45" s="219">
        <v>4.0</v>
      </c>
      <c r="Z45" s="219">
        <v>4.0</v>
      </c>
      <c r="AA45" s="219">
        <v>5.0</v>
      </c>
      <c r="AB45" s="219">
        <v>5.0</v>
      </c>
      <c r="AC45" s="219">
        <v>5.0</v>
      </c>
      <c r="AD45" s="219">
        <v>5.0</v>
      </c>
      <c r="AE45" s="219">
        <v>5.0</v>
      </c>
      <c r="AF45" s="219">
        <v>5.0</v>
      </c>
      <c r="AG45" s="219">
        <v>5.0</v>
      </c>
      <c r="AH45" s="219">
        <v>5.0</v>
      </c>
      <c r="AI45" s="264"/>
      <c r="AJ45" s="264"/>
      <c r="AK45" s="264"/>
      <c r="AL45" s="264"/>
      <c r="AM45" s="264"/>
      <c r="AN45" s="264"/>
      <c r="AO45" s="284"/>
      <c r="AP45" s="284"/>
      <c r="AQ45" s="284"/>
      <c r="AR45" s="284"/>
      <c r="AS45" s="284"/>
      <c r="AT45" s="284"/>
      <c r="AU45" s="220"/>
      <c r="AV45" s="221"/>
      <c r="AW45" s="221"/>
      <c r="AX45" s="221"/>
      <c r="AY45" s="221"/>
      <c r="AZ45" s="221"/>
      <c r="BA45" s="221"/>
      <c r="BB45" s="221"/>
      <c r="BC45" s="222"/>
      <c r="BD45" s="104"/>
      <c r="BE45" s="104"/>
      <c r="BF45" s="104"/>
      <c r="BG45" s="104"/>
      <c r="BH45" s="104"/>
      <c r="BI45" s="104"/>
      <c r="BJ45" s="223"/>
      <c r="BK45" s="104"/>
      <c r="BL45" s="104"/>
    </row>
    <row r="46" ht="12.75" customHeight="1">
      <c r="A46" s="105"/>
      <c r="B46" s="232"/>
      <c r="C46" s="225" t="s">
        <v>213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65"/>
      <c r="S46" s="265"/>
      <c r="T46" s="220"/>
      <c r="U46" s="227"/>
      <c r="V46" s="227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65"/>
      <c r="AJ46" s="265"/>
      <c r="AK46" s="265"/>
      <c r="AL46" s="265"/>
      <c r="AM46" s="265"/>
      <c r="AN46" s="265"/>
      <c r="AO46" s="285"/>
      <c r="AP46" s="285"/>
      <c r="AQ46" s="285"/>
      <c r="AR46" s="285"/>
      <c r="AS46" s="284"/>
      <c r="AT46" s="285"/>
      <c r="AU46" s="228"/>
      <c r="AV46" s="227"/>
      <c r="AW46" s="227"/>
      <c r="AX46" s="227"/>
      <c r="AY46" s="227"/>
      <c r="AZ46" s="227"/>
      <c r="BA46" s="227"/>
      <c r="BB46" s="227"/>
      <c r="BC46" s="229"/>
      <c r="BD46" s="104"/>
      <c r="BE46" s="104"/>
      <c r="BF46" s="104"/>
      <c r="BG46" s="104"/>
      <c r="BH46" s="230"/>
      <c r="BI46" s="104"/>
      <c r="BJ46" s="216"/>
      <c r="BK46" s="104"/>
      <c r="BL46" s="104"/>
    </row>
    <row r="47" ht="12.75" customHeight="1">
      <c r="A47" s="217" t="str">
        <f t="shared" ref="A47:B47" si="18">'[1]ТЕХНОЛОГИИЯ МАШИНОСТРОЕНИЯ'!A23</f>
        <v>#REF!</v>
      </c>
      <c r="B47" s="217" t="str">
        <f t="shared" si="18"/>
        <v>#REF!</v>
      </c>
      <c r="C47" s="218" t="s">
        <v>212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64"/>
      <c r="S47" s="264"/>
      <c r="T47" s="220"/>
      <c r="U47" s="221"/>
      <c r="V47" s="221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64"/>
      <c r="AJ47" s="264"/>
      <c r="AK47" s="264"/>
      <c r="AL47" s="264"/>
      <c r="AM47" s="264"/>
      <c r="AN47" s="264"/>
      <c r="AO47" s="284"/>
      <c r="AP47" s="284"/>
      <c r="AQ47" s="284"/>
      <c r="AR47" s="284"/>
      <c r="AS47" s="284"/>
      <c r="AT47" s="284"/>
      <c r="AU47" s="220"/>
      <c r="AV47" s="221"/>
      <c r="AW47" s="221"/>
      <c r="AX47" s="221"/>
      <c r="AY47" s="221"/>
      <c r="AZ47" s="221"/>
      <c r="BA47" s="221"/>
      <c r="BB47" s="221"/>
      <c r="BC47" s="222"/>
      <c r="BD47" s="104"/>
      <c r="BE47" s="104"/>
      <c r="BF47" s="104"/>
      <c r="BG47" s="104"/>
      <c r="BH47" s="104"/>
      <c r="BI47" s="104"/>
      <c r="BJ47" s="223"/>
      <c r="BK47" s="104"/>
      <c r="BL47" s="104"/>
    </row>
    <row r="48" ht="12.75" customHeight="1">
      <c r="A48" s="105"/>
      <c r="B48" s="232"/>
      <c r="C48" s="225" t="s">
        <v>213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65"/>
      <c r="S48" s="265"/>
      <c r="T48" s="228"/>
      <c r="U48" s="227"/>
      <c r="V48" s="227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65"/>
      <c r="AJ48" s="265"/>
      <c r="AK48" s="265"/>
      <c r="AL48" s="265"/>
      <c r="AM48" s="265"/>
      <c r="AN48" s="265"/>
      <c r="AO48" s="285"/>
      <c r="AP48" s="285"/>
      <c r="AQ48" s="285"/>
      <c r="AR48" s="285"/>
      <c r="AS48" s="284"/>
      <c r="AT48" s="285"/>
      <c r="AU48" s="228"/>
      <c r="AV48" s="227"/>
      <c r="AW48" s="227"/>
      <c r="AX48" s="227"/>
      <c r="AY48" s="227"/>
      <c r="AZ48" s="227"/>
      <c r="BA48" s="227"/>
      <c r="BB48" s="227"/>
      <c r="BC48" s="229"/>
      <c r="BD48" s="104"/>
      <c r="BE48" s="104"/>
      <c r="BF48" s="104"/>
      <c r="BG48" s="104"/>
      <c r="BH48" s="230"/>
      <c r="BI48" s="104"/>
      <c r="BJ48" s="223"/>
      <c r="BK48" s="104"/>
      <c r="BL48" s="104"/>
    </row>
    <row r="49" ht="12.75" customHeight="1">
      <c r="A49" s="105" t="s">
        <v>83</v>
      </c>
      <c r="B49" s="217" t="s">
        <v>84</v>
      </c>
      <c r="C49" s="218" t="s">
        <v>212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65"/>
      <c r="S49" s="265"/>
      <c r="T49" s="228"/>
      <c r="U49" s="227"/>
      <c r="V49" s="227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65"/>
      <c r="AJ49" s="265"/>
      <c r="AK49" s="265"/>
      <c r="AL49" s="265"/>
      <c r="AM49" s="265"/>
      <c r="AN49" s="265"/>
      <c r="AO49" s="285"/>
      <c r="AP49" s="285"/>
      <c r="AQ49" s="285"/>
      <c r="AR49" s="285"/>
      <c r="AS49" s="284"/>
      <c r="AT49" s="285"/>
      <c r="AU49" s="228"/>
      <c r="AV49" s="227"/>
      <c r="AW49" s="227"/>
      <c r="AX49" s="227"/>
      <c r="AY49" s="227"/>
      <c r="AZ49" s="227"/>
      <c r="BA49" s="227"/>
      <c r="BB49" s="227"/>
      <c r="BC49" s="229"/>
      <c r="BD49" s="104"/>
      <c r="BE49" s="104"/>
      <c r="BF49" s="104"/>
      <c r="BG49" s="104"/>
      <c r="BH49" s="230"/>
      <c r="BI49" s="104"/>
      <c r="BJ49" s="223"/>
      <c r="BK49" s="104"/>
      <c r="BL49" s="104"/>
    </row>
    <row r="50" ht="12.75" customHeight="1">
      <c r="A50" s="105"/>
      <c r="B50" s="232"/>
      <c r="C50" s="225" t="s">
        <v>213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65"/>
      <c r="S50" s="265"/>
      <c r="T50" s="228"/>
      <c r="U50" s="227"/>
      <c r="V50" s="227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65"/>
      <c r="AJ50" s="265"/>
      <c r="AK50" s="265"/>
      <c r="AL50" s="265"/>
      <c r="AM50" s="265"/>
      <c r="AN50" s="265"/>
      <c r="AO50" s="285"/>
      <c r="AP50" s="285"/>
      <c r="AQ50" s="285"/>
      <c r="AR50" s="285"/>
      <c r="AS50" s="284"/>
      <c r="AT50" s="285"/>
      <c r="AU50" s="228"/>
      <c r="AV50" s="227"/>
      <c r="AW50" s="227"/>
      <c r="AX50" s="227"/>
      <c r="AY50" s="227"/>
      <c r="AZ50" s="227"/>
      <c r="BA50" s="227"/>
      <c r="BB50" s="227"/>
      <c r="BC50" s="229"/>
      <c r="BD50" s="104"/>
      <c r="BE50" s="104"/>
      <c r="BF50" s="104"/>
      <c r="BG50" s="104"/>
      <c r="BH50" s="230"/>
      <c r="BI50" s="104"/>
      <c r="BJ50" s="216"/>
      <c r="BK50" s="104"/>
      <c r="BL50" s="104"/>
    </row>
    <row r="51" ht="26.25" customHeight="1">
      <c r="A51" s="217" t="s">
        <v>85</v>
      </c>
      <c r="B51" s="217" t="s">
        <v>86</v>
      </c>
      <c r="C51" s="218" t="s">
        <v>212</v>
      </c>
      <c r="D51" s="219">
        <v>1.0</v>
      </c>
      <c r="E51" s="219">
        <v>1.0</v>
      </c>
      <c r="F51" s="219">
        <v>1.0</v>
      </c>
      <c r="G51" s="219">
        <v>1.0</v>
      </c>
      <c r="H51" s="219">
        <v>1.0</v>
      </c>
      <c r="I51" s="219">
        <v>1.0</v>
      </c>
      <c r="J51" s="219">
        <v>1.0</v>
      </c>
      <c r="K51" s="219">
        <v>1.0</v>
      </c>
      <c r="L51" s="219">
        <v>1.0</v>
      </c>
      <c r="M51" s="219">
        <v>1.0</v>
      </c>
      <c r="N51" s="219">
        <v>2.0</v>
      </c>
      <c r="O51" s="219">
        <v>2.0</v>
      </c>
      <c r="P51" s="219">
        <v>2.0</v>
      </c>
      <c r="Q51" s="219">
        <v>2.0</v>
      </c>
      <c r="R51" s="264"/>
      <c r="S51" s="264"/>
      <c r="T51" s="220"/>
      <c r="U51" s="227"/>
      <c r="V51" s="227"/>
      <c r="W51" s="219">
        <v>2.0</v>
      </c>
      <c r="X51" s="219">
        <v>2.0</v>
      </c>
      <c r="Y51" s="219">
        <v>2.0</v>
      </c>
      <c r="Z51" s="219">
        <v>2.0</v>
      </c>
      <c r="AA51" s="219">
        <v>2.0</v>
      </c>
      <c r="AB51" s="219">
        <v>2.0</v>
      </c>
      <c r="AC51" s="219">
        <v>2.0</v>
      </c>
      <c r="AD51" s="219">
        <v>2.0</v>
      </c>
      <c r="AE51" s="219">
        <v>3.0</v>
      </c>
      <c r="AF51" s="219">
        <v>3.0</v>
      </c>
      <c r="AG51" s="219">
        <v>3.0</v>
      </c>
      <c r="AH51" s="219">
        <v>3.0</v>
      </c>
      <c r="AI51" s="264"/>
      <c r="AJ51" s="264"/>
      <c r="AK51" s="264"/>
      <c r="AL51" s="264"/>
      <c r="AM51" s="264"/>
      <c r="AN51" s="264"/>
      <c r="AO51" s="284"/>
      <c r="AP51" s="284"/>
      <c r="AQ51" s="284"/>
      <c r="AR51" s="284"/>
      <c r="AS51" s="284"/>
      <c r="AT51" s="284"/>
      <c r="AU51" s="228"/>
      <c r="AV51" s="227"/>
      <c r="AW51" s="227"/>
      <c r="AX51" s="227"/>
      <c r="AY51" s="227"/>
      <c r="AZ51" s="227"/>
      <c r="BA51" s="227"/>
      <c r="BB51" s="227"/>
      <c r="BC51" s="229"/>
      <c r="BD51" s="104"/>
      <c r="BE51" s="104"/>
      <c r="BF51" s="104"/>
      <c r="BG51" s="104"/>
      <c r="BH51" s="104"/>
      <c r="BI51" s="104"/>
      <c r="BJ51" s="223"/>
      <c r="BK51" s="104"/>
      <c r="BL51" s="104"/>
    </row>
    <row r="52" ht="12.75" customHeight="1">
      <c r="A52" s="217"/>
      <c r="B52" s="217"/>
      <c r="C52" s="225" t="s">
        <v>213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64"/>
      <c r="S52" s="264"/>
      <c r="T52" s="220"/>
      <c r="U52" s="227"/>
      <c r="V52" s="227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64"/>
      <c r="AJ52" s="264"/>
      <c r="AK52" s="264"/>
      <c r="AL52" s="264"/>
      <c r="AM52" s="264"/>
      <c r="AN52" s="264"/>
      <c r="AO52" s="284"/>
      <c r="AP52" s="284"/>
      <c r="AQ52" s="284"/>
      <c r="AR52" s="284"/>
      <c r="AS52" s="284"/>
      <c r="AT52" s="284"/>
      <c r="AU52" s="228"/>
      <c r="AV52" s="227"/>
      <c r="AW52" s="227"/>
      <c r="AX52" s="227"/>
      <c r="AY52" s="227"/>
      <c r="AZ52" s="227"/>
      <c r="BA52" s="227"/>
      <c r="BB52" s="227"/>
      <c r="BC52" s="229"/>
      <c r="BD52" s="104"/>
      <c r="BE52" s="104"/>
      <c r="BF52" s="104"/>
      <c r="BG52" s="104"/>
      <c r="BH52" s="230"/>
      <c r="BI52" s="104"/>
      <c r="BJ52" s="223"/>
      <c r="BK52" s="104"/>
      <c r="BL52" s="104"/>
    </row>
    <row r="53" ht="18.75" customHeight="1">
      <c r="A53" s="217" t="s">
        <v>87</v>
      </c>
      <c r="B53" s="217" t="str">
        <f>'[1]ТЕХНОЛОГИИЯ МАШИНОСТРОЕНИЯ'!B25</f>
        <v>#REF!</v>
      </c>
      <c r="C53" s="218" t="s">
        <v>212</v>
      </c>
      <c r="D53" s="219">
        <v>2.0</v>
      </c>
      <c r="E53" s="219">
        <v>2.0</v>
      </c>
      <c r="F53" s="219">
        <v>2.0</v>
      </c>
      <c r="G53" s="219">
        <v>2.0</v>
      </c>
      <c r="H53" s="219">
        <v>3.0</v>
      </c>
      <c r="I53" s="219">
        <v>3.0</v>
      </c>
      <c r="J53" s="219">
        <v>3.0</v>
      </c>
      <c r="K53" s="219">
        <v>3.0</v>
      </c>
      <c r="L53" s="219">
        <v>2.0</v>
      </c>
      <c r="M53" s="219">
        <v>2.0</v>
      </c>
      <c r="N53" s="219">
        <v>2.0</v>
      </c>
      <c r="O53" s="219">
        <v>2.0</v>
      </c>
      <c r="P53" s="219">
        <v>4.0</v>
      </c>
      <c r="Q53" s="219">
        <v>2.0</v>
      </c>
      <c r="R53" s="264"/>
      <c r="S53" s="264"/>
      <c r="T53" s="220"/>
      <c r="U53" s="227"/>
      <c r="V53" s="227"/>
      <c r="W53" s="219">
        <v>3.0</v>
      </c>
      <c r="X53" s="219">
        <v>3.0</v>
      </c>
      <c r="Y53" s="219">
        <v>3.0</v>
      </c>
      <c r="Z53" s="219">
        <v>3.0</v>
      </c>
      <c r="AA53" s="219">
        <v>2.0</v>
      </c>
      <c r="AB53" s="219">
        <v>2.0</v>
      </c>
      <c r="AC53" s="219">
        <v>2.0</v>
      </c>
      <c r="AD53" s="219">
        <v>2.0</v>
      </c>
      <c r="AE53" s="219">
        <v>2.0</v>
      </c>
      <c r="AF53" s="219">
        <v>2.0</v>
      </c>
      <c r="AG53" s="219">
        <v>2.0</v>
      </c>
      <c r="AH53" s="219">
        <v>2.0</v>
      </c>
      <c r="AI53" s="264"/>
      <c r="AJ53" s="264"/>
      <c r="AK53" s="264"/>
      <c r="AL53" s="264"/>
      <c r="AM53" s="264"/>
      <c r="AN53" s="264"/>
      <c r="AO53" s="284"/>
      <c r="AP53" s="284"/>
      <c r="AQ53" s="284"/>
      <c r="AR53" s="284"/>
      <c r="AS53" s="284"/>
      <c r="AT53" s="284"/>
      <c r="AU53" s="228"/>
      <c r="AV53" s="227"/>
      <c r="AW53" s="227"/>
      <c r="AX53" s="227"/>
      <c r="AY53" s="227"/>
      <c r="AZ53" s="227"/>
      <c r="BA53" s="227"/>
      <c r="BB53" s="227"/>
      <c r="BC53" s="229"/>
      <c r="BD53" s="104"/>
      <c r="BE53" s="104"/>
      <c r="BF53" s="104"/>
      <c r="BG53" s="104"/>
      <c r="BH53" s="230"/>
      <c r="BI53" s="104"/>
      <c r="BJ53" s="223"/>
      <c r="BK53" s="104"/>
      <c r="BL53" s="104"/>
    </row>
    <row r="54" ht="12.75" customHeight="1">
      <c r="A54" s="217"/>
      <c r="B54" s="217"/>
      <c r="C54" s="225" t="s">
        <v>213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64"/>
      <c r="S54" s="264"/>
      <c r="T54" s="220"/>
      <c r="U54" s="227"/>
      <c r="V54" s="227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64"/>
      <c r="AJ54" s="264"/>
      <c r="AK54" s="264"/>
      <c r="AL54" s="264"/>
      <c r="AM54" s="264"/>
      <c r="AN54" s="264"/>
      <c r="AO54" s="284"/>
      <c r="AP54" s="284"/>
      <c r="AQ54" s="284"/>
      <c r="AR54" s="284"/>
      <c r="AS54" s="284"/>
      <c r="AT54" s="284"/>
      <c r="AU54" s="228"/>
      <c r="AV54" s="227"/>
      <c r="AW54" s="227"/>
      <c r="AX54" s="227"/>
      <c r="AY54" s="227"/>
      <c r="AZ54" s="227"/>
      <c r="BA54" s="227"/>
      <c r="BB54" s="227"/>
      <c r="BC54" s="229"/>
      <c r="BD54" s="104"/>
      <c r="BE54" s="104"/>
      <c r="BF54" s="104"/>
      <c r="BG54" s="104"/>
      <c r="BH54" s="230"/>
      <c r="BI54" s="104"/>
      <c r="BJ54" s="223"/>
      <c r="BK54" s="104"/>
      <c r="BL54" s="104"/>
    </row>
    <row r="55" ht="31.5" customHeight="1">
      <c r="A55" s="234" t="str">
        <f t="shared" ref="A55:B55" si="19">'[1]ТЕХНОЛОГИИЯ МАШИНОСТРОЕНИЯ'!A26</f>
        <v>#REF!</v>
      </c>
      <c r="B55" s="234" t="str">
        <f t="shared" si="19"/>
        <v>#REF!</v>
      </c>
      <c r="C55" s="238" t="s">
        <v>212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64"/>
      <c r="S55" s="264"/>
      <c r="T55" s="220">
        <f t="shared" ref="T55:T56" si="21">T57+T59</f>
        <v>0</v>
      </c>
      <c r="U55" s="227"/>
      <c r="V55" s="227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64"/>
      <c r="AJ55" s="264"/>
      <c r="AK55" s="264"/>
      <c r="AL55" s="264">
        <f t="shared" ref="AL55:AT55" si="20">AL57+AL59</f>
        <v>0</v>
      </c>
      <c r="AM55" s="264">
        <f t="shared" si="20"/>
        <v>0</v>
      </c>
      <c r="AN55" s="264">
        <f t="shared" si="20"/>
        <v>0</v>
      </c>
      <c r="AO55" s="284">
        <f t="shared" si="20"/>
        <v>0</v>
      </c>
      <c r="AP55" s="284">
        <f t="shared" si="20"/>
        <v>0</v>
      </c>
      <c r="AQ55" s="284">
        <f t="shared" si="20"/>
        <v>0</v>
      </c>
      <c r="AR55" s="284">
        <f t="shared" si="20"/>
        <v>0</v>
      </c>
      <c r="AS55" s="284">
        <f t="shared" si="20"/>
        <v>0</v>
      </c>
      <c r="AT55" s="284">
        <f t="shared" si="20"/>
        <v>0</v>
      </c>
      <c r="AU55" s="228"/>
      <c r="AV55" s="227"/>
      <c r="AW55" s="227"/>
      <c r="AX55" s="227"/>
      <c r="AY55" s="227"/>
      <c r="AZ55" s="227"/>
      <c r="BA55" s="227"/>
      <c r="BB55" s="227"/>
      <c r="BC55" s="229"/>
      <c r="BD55" s="104"/>
      <c r="BE55" s="104"/>
      <c r="BF55" s="104"/>
      <c r="BG55" s="104"/>
      <c r="BH55" s="104"/>
      <c r="BI55" s="104"/>
      <c r="BJ55" s="223"/>
      <c r="BK55" s="104"/>
      <c r="BL55" s="104"/>
    </row>
    <row r="56" ht="12.75" customHeight="1">
      <c r="A56" s="217"/>
      <c r="B56" s="217"/>
      <c r="C56" s="225" t="s">
        <v>213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64"/>
      <c r="S56" s="264"/>
      <c r="T56" s="220">
        <f t="shared" si="21"/>
        <v>0</v>
      </c>
      <c r="U56" s="227"/>
      <c r="V56" s="227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64"/>
      <c r="AJ56" s="264"/>
      <c r="AK56" s="264"/>
      <c r="AL56" s="264">
        <f t="shared" ref="AL56:AT56" si="22">AL58+AL60</f>
        <v>0</v>
      </c>
      <c r="AM56" s="264">
        <f t="shared" si="22"/>
        <v>0</v>
      </c>
      <c r="AN56" s="264">
        <f t="shared" si="22"/>
        <v>0</v>
      </c>
      <c r="AO56" s="284">
        <f t="shared" si="22"/>
        <v>0</v>
      </c>
      <c r="AP56" s="284">
        <f t="shared" si="22"/>
        <v>0</v>
      </c>
      <c r="AQ56" s="284">
        <f t="shared" si="22"/>
        <v>0</v>
      </c>
      <c r="AR56" s="284">
        <f t="shared" si="22"/>
        <v>0</v>
      </c>
      <c r="AS56" s="284">
        <f t="shared" si="22"/>
        <v>0</v>
      </c>
      <c r="AT56" s="284">
        <f t="shared" si="22"/>
        <v>0</v>
      </c>
      <c r="AU56" s="228"/>
      <c r="AV56" s="227"/>
      <c r="AW56" s="227"/>
      <c r="AX56" s="227"/>
      <c r="AY56" s="227"/>
      <c r="AZ56" s="227"/>
      <c r="BA56" s="227"/>
      <c r="BB56" s="227"/>
      <c r="BC56" s="229"/>
      <c r="BD56" s="104"/>
      <c r="BE56" s="104"/>
      <c r="BF56" s="104"/>
      <c r="BG56" s="104"/>
      <c r="BH56" s="230"/>
      <c r="BI56" s="104"/>
      <c r="BJ56" s="223"/>
      <c r="BK56" s="104"/>
      <c r="BL56" s="104"/>
    </row>
    <row r="57" ht="12.75" customHeight="1">
      <c r="A57" s="217" t="str">
        <f>'[1]ТЕХНОЛОГИИЯ МАШИНОСТРОЕНИЯ'!A27</f>
        <v>#REF!</v>
      </c>
      <c r="B57" s="217" t="s">
        <v>67</v>
      </c>
      <c r="C57" s="218" t="s">
        <v>212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64"/>
      <c r="S57" s="264"/>
      <c r="T57" s="220"/>
      <c r="U57" s="227"/>
      <c r="V57" s="227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64"/>
      <c r="AJ57" s="264"/>
      <c r="AK57" s="264"/>
      <c r="AL57" s="264"/>
      <c r="AM57" s="264"/>
      <c r="AN57" s="264"/>
      <c r="AO57" s="284"/>
      <c r="AP57" s="284"/>
      <c r="AQ57" s="284"/>
      <c r="AR57" s="284"/>
      <c r="AS57" s="284"/>
      <c r="AT57" s="284"/>
      <c r="AU57" s="228"/>
      <c r="AV57" s="227"/>
      <c r="AW57" s="227"/>
      <c r="AX57" s="227"/>
      <c r="AY57" s="227"/>
      <c r="AZ57" s="227"/>
      <c r="BA57" s="227"/>
      <c r="BB57" s="227"/>
      <c r="BC57" s="229"/>
      <c r="BD57" s="104"/>
      <c r="BE57" s="104"/>
      <c r="BF57" s="104"/>
      <c r="BG57" s="104"/>
      <c r="BH57" s="104"/>
      <c r="BI57" s="104"/>
      <c r="BJ57" s="223"/>
      <c r="BK57" s="104"/>
      <c r="BL57" s="104"/>
    </row>
    <row r="58" ht="12.75" customHeight="1">
      <c r="A58" s="217"/>
      <c r="B58" s="217"/>
      <c r="C58" s="225" t="s">
        <v>213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65"/>
      <c r="S58" s="265"/>
      <c r="T58" s="228"/>
      <c r="U58" s="227"/>
      <c r="V58" s="227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65"/>
      <c r="AJ58" s="265"/>
      <c r="AK58" s="265"/>
      <c r="AL58" s="265"/>
      <c r="AM58" s="265"/>
      <c r="AN58" s="265"/>
      <c r="AO58" s="285"/>
      <c r="AP58" s="285"/>
      <c r="AQ58" s="285"/>
      <c r="AR58" s="285"/>
      <c r="AS58" s="284"/>
      <c r="AT58" s="285"/>
      <c r="AU58" s="228"/>
      <c r="AV58" s="227"/>
      <c r="AW58" s="227"/>
      <c r="AX58" s="227"/>
      <c r="AY58" s="227"/>
      <c r="AZ58" s="227"/>
      <c r="BA58" s="227"/>
      <c r="BB58" s="227"/>
      <c r="BC58" s="229"/>
      <c r="BD58" s="104"/>
      <c r="BE58" s="104"/>
      <c r="BF58" s="104"/>
      <c r="BG58" s="104"/>
      <c r="BH58" s="230"/>
      <c r="BI58" s="104"/>
      <c r="BJ58" s="223"/>
      <c r="BK58" s="104"/>
      <c r="BL58" s="104"/>
    </row>
    <row r="59" ht="12.75" customHeight="1">
      <c r="A59" s="217" t="str">
        <f t="shared" ref="A59:B59" si="23">'[1]ТЕХНОЛОГИИЯ МАШИНОСТРОЕНИЯ'!A28</f>
        <v>#REF!</v>
      </c>
      <c r="B59" s="217" t="str">
        <f t="shared" si="23"/>
        <v>#REF!</v>
      </c>
      <c r="C59" s="218" t="s">
        <v>212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65"/>
      <c r="S59" s="265"/>
      <c r="T59" s="228"/>
      <c r="U59" s="227"/>
      <c r="V59" s="227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65"/>
      <c r="AJ59" s="265"/>
      <c r="AK59" s="265"/>
      <c r="AL59" s="265"/>
      <c r="AM59" s="265"/>
      <c r="AN59" s="265"/>
      <c r="AO59" s="285"/>
      <c r="AP59" s="285"/>
      <c r="AQ59" s="285"/>
      <c r="AR59" s="285"/>
      <c r="AS59" s="284"/>
      <c r="AT59" s="285"/>
      <c r="AU59" s="228"/>
      <c r="AV59" s="227"/>
      <c r="AW59" s="227"/>
      <c r="AX59" s="227"/>
      <c r="AY59" s="227"/>
      <c r="AZ59" s="227"/>
      <c r="BA59" s="227"/>
      <c r="BB59" s="227"/>
      <c r="BC59" s="229"/>
      <c r="BD59" s="104"/>
      <c r="BE59" s="104"/>
      <c r="BF59" s="104"/>
      <c r="BG59" s="104"/>
      <c r="BH59" s="104"/>
      <c r="BI59" s="104"/>
      <c r="BJ59" s="223"/>
      <c r="BK59" s="104"/>
      <c r="BL59" s="104"/>
    </row>
    <row r="60" ht="12.75" customHeight="1">
      <c r="A60" s="217"/>
      <c r="B60" s="217"/>
      <c r="C60" s="225" t="s">
        <v>213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65"/>
      <c r="S60" s="265"/>
      <c r="T60" s="228"/>
      <c r="U60" s="227"/>
      <c r="V60" s="227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65"/>
      <c r="AJ60" s="265"/>
      <c r="AK60" s="265"/>
      <c r="AL60" s="265"/>
      <c r="AM60" s="265"/>
      <c r="AN60" s="265"/>
      <c r="AO60" s="285"/>
      <c r="AP60" s="285"/>
      <c r="AQ60" s="285"/>
      <c r="AR60" s="285"/>
      <c r="AS60" s="284"/>
      <c r="AT60" s="285"/>
      <c r="AU60" s="228"/>
      <c r="AV60" s="227"/>
      <c r="AW60" s="227"/>
      <c r="AX60" s="227"/>
      <c r="AY60" s="227"/>
      <c r="AZ60" s="227"/>
      <c r="BA60" s="227"/>
      <c r="BB60" s="227"/>
      <c r="BC60" s="229"/>
      <c r="BD60" s="104"/>
      <c r="BE60" s="104"/>
      <c r="BF60" s="104"/>
      <c r="BG60" s="104"/>
      <c r="BH60" s="230"/>
      <c r="BI60" s="104"/>
      <c r="BJ60" s="223"/>
      <c r="BK60" s="104"/>
      <c r="BL60" s="104"/>
    </row>
    <row r="61" ht="24.0" customHeight="1">
      <c r="A61" s="240" t="str">
        <f t="shared" ref="A61:B61" si="24">'[1]ТЕХНОЛОГИИЯ МАШИНОСТРОЕНИЯ'!A29</f>
        <v>#REF!</v>
      </c>
      <c r="B61" s="240" t="str">
        <f t="shared" si="24"/>
        <v>#REF!</v>
      </c>
      <c r="C61" s="241" t="s">
        <v>231</v>
      </c>
      <c r="D61" s="242">
        <f t="shared" ref="D61:T61" si="25">D63+D93</f>
        <v>33</v>
      </c>
      <c r="E61" s="242">
        <f t="shared" si="25"/>
        <v>33</v>
      </c>
      <c r="F61" s="242">
        <f t="shared" si="25"/>
        <v>33</v>
      </c>
      <c r="G61" s="242">
        <f t="shared" si="25"/>
        <v>33</v>
      </c>
      <c r="H61" s="242">
        <f t="shared" si="25"/>
        <v>32</v>
      </c>
      <c r="I61" s="242">
        <f t="shared" si="25"/>
        <v>32</v>
      </c>
      <c r="J61" s="242">
        <f t="shared" si="25"/>
        <v>32</v>
      </c>
      <c r="K61" s="242">
        <f t="shared" si="25"/>
        <v>32</v>
      </c>
      <c r="L61" s="242">
        <f t="shared" si="25"/>
        <v>33</v>
      </c>
      <c r="M61" s="242">
        <f t="shared" si="25"/>
        <v>33</v>
      </c>
      <c r="N61" s="242">
        <f t="shared" si="25"/>
        <v>32</v>
      </c>
      <c r="O61" s="242">
        <f t="shared" si="25"/>
        <v>32</v>
      </c>
      <c r="P61" s="242">
        <f t="shared" si="25"/>
        <v>30</v>
      </c>
      <c r="Q61" s="242">
        <f t="shared" si="25"/>
        <v>32</v>
      </c>
      <c r="R61" s="265">
        <f t="shared" si="25"/>
        <v>36</v>
      </c>
      <c r="S61" s="265">
        <f t="shared" si="25"/>
        <v>36</v>
      </c>
      <c r="T61" s="228">
        <f t="shared" si="25"/>
        <v>0</v>
      </c>
      <c r="U61" s="227"/>
      <c r="V61" s="227"/>
      <c r="W61" s="242">
        <f t="shared" ref="W61:AT61" si="26">W63+W93</f>
        <v>27</v>
      </c>
      <c r="X61" s="242">
        <f t="shared" si="26"/>
        <v>27</v>
      </c>
      <c r="Y61" s="242">
        <f t="shared" si="26"/>
        <v>27</v>
      </c>
      <c r="Z61" s="242">
        <f t="shared" si="26"/>
        <v>27</v>
      </c>
      <c r="AA61" s="242">
        <f t="shared" si="26"/>
        <v>27</v>
      </c>
      <c r="AB61" s="242">
        <f t="shared" si="26"/>
        <v>27</v>
      </c>
      <c r="AC61" s="242">
        <f t="shared" si="26"/>
        <v>27</v>
      </c>
      <c r="AD61" s="242">
        <f t="shared" si="26"/>
        <v>27</v>
      </c>
      <c r="AE61" s="242">
        <f t="shared" si="26"/>
        <v>26</v>
      </c>
      <c r="AF61" s="242">
        <f t="shared" si="26"/>
        <v>26</v>
      </c>
      <c r="AG61" s="242">
        <f t="shared" si="26"/>
        <v>26</v>
      </c>
      <c r="AH61" s="242">
        <f t="shared" si="26"/>
        <v>26</v>
      </c>
      <c r="AI61" s="265">
        <f t="shared" si="26"/>
        <v>36</v>
      </c>
      <c r="AJ61" s="265">
        <f t="shared" si="26"/>
        <v>36</v>
      </c>
      <c r="AK61" s="265">
        <f t="shared" si="26"/>
        <v>36</v>
      </c>
      <c r="AL61" s="265">
        <f t="shared" si="26"/>
        <v>36</v>
      </c>
      <c r="AM61" s="265">
        <f t="shared" si="26"/>
        <v>36</v>
      </c>
      <c r="AN61" s="265">
        <f t="shared" si="26"/>
        <v>36</v>
      </c>
      <c r="AO61" s="285">
        <f t="shared" si="26"/>
        <v>36</v>
      </c>
      <c r="AP61" s="285">
        <f t="shared" si="26"/>
        <v>36</v>
      </c>
      <c r="AQ61" s="285">
        <f t="shared" si="26"/>
        <v>36</v>
      </c>
      <c r="AR61" s="285">
        <f t="shared" si="26"/>
        <v>36</v>
      </c>
      <c r="AS61" s="285">
        <f t="shared" si="26"/>
        <v>36</v>
      </c>
      <c r="AT61" s="285">
        <f t="shared" si="26"/>
        <v>36</v>
      </c>
      <c r="AU61" s="228"/>
      <c r="AV61" s="227"/>
      <c r="AW61" s="227"/>
      <c r="AX61" s="227"/>
      <c r="AY61" s="227"/>
      <c r="AZ61" s="227"/>
      <c r="BA61" s="227"/>
      <c r="BB61" s="227"/>
      <c r="BC61" s="229"/>
      <c r="BD61" s="104"/>
      <c r="BE61" s="104"/>
      <c r="BF61" s="104"/>
      <c r="BG61" s="104"/>
      <c r="BH61" s="230"/>
      <c r="BI61" s="104"/>
      <c r="BJ61" s="223"/>
      <c r="BK61" s="104"/>
      <c r="BL61" s="104"/>
    </row>
    <row r="62" ht="12.75" customHeight="1">
      <c r="A62" s="217"/>
      <c r="B62" s="217"/>
      <c r="C62" s="225" t="s">
        <v>213</v>
      </c>
      <c r="D62" s="226">
        <f t="shared" ref="D62:T62" si="27">D64+D94</f>
        <v>0</v>
      </c>
      <c r="E62" s="226">
        <f t="shared" si="27"/>
        <v>0</v>
      </c>
      <c r="F62" s="226">
        <f t="shared" si="27"/>
        <v>0</v>
      </c>
      <c r="G62" s="226">
        <f t="shared" si="27"/>
        <v>0</v>
      </c>
      <c r="H62" s="226">
        <f t="shared" si="27"/>
        <v>0</v>
      </c>
      <c r="I62" s="226">
        <f t="shared" si="27"/>
        <v>0</v>
      </c>
      <c r="J62" s="226">
        <f t="shared" si="27"/>
        <v>0</v>
      </c>
      <c r="K62" s="226">
        <f t="shared" si="27"/>
        <v>0</v>
      </c>
      <c r="L62" s="226">
        <f t="shared" si="27"/>
        <v>0</v>
      </c>
      <c r="M62" s="226">
        <f t="shared" si="27"/>
        <v>0</v>
      </c>
      <c r="N62" s="226">
        <f t="shared" si="27"/>
        <v>0</v>
      </c>
      <c r="O62" s="226">
        <f t="shared" si="27"/>
        <v>0</v>
      </c>
      <c r="P62" s="226">
        <f t="shared" si="27"/>
        <v>0</v>
      </c>
      <c r="Q62" s="226">
        <f t="shared" si="27"/>
        <v>0</v>
      </c>
      <c r="R62" s="265">
        <f t="shared" si="27"/>
        <v>0</v>
      </c>
      <c r="S62" s="265">
        <f t="shared" si="27"/>
        <v>0</v>
      </c>
      <c r="T62" s="228">
        <f t="shared" si="27"/>
        <v>0</v>
      </c>
      <c r="U62" s="227"/>
      <c r="V62" s="227"/>
      <c r="W62" s="226">
        <f t="shared" ref="W62:AT62" si="28">W64+W94</f>
        <v>0</v>
      </c>
      <c r="X62" s="226">
        <f t="shared" si="28"/>
        <v>0</v>
      </c>
      <c r="Y62" s="226">
        <f t="shared" si="28"/>
        <v>0</v>
      </c>
      <c r="Z62" s="226">
        <f t="shared" si="28"/>
        <v>0</v>
      </c>
      <c r="AA62" s="226">
        <f t="shared" si="28"/>
        <v>0</v>
      </c>
      <c r="AB62" s="226">
        <f t="shared" si="28"/>
        <v>0</v>
      </c>
      <c r="AC62" s="226">
        <f t="shared" si="28"/>
        <v>0</v>
      </c>
      <c r="AD62" s="226">
        <f t="shared" si="28"/>
        <v>0</v>
      </c>
      <c r="AE62" s="226">
        <f t="shared" si="28"/>
        <v>0</v>
      </c>
      <c r="AF62" s="226">
        <f t="shared" si="28"/>
        <v>0</v>
      </c>
      <c r="AG62" s="226">
        <f t="shared" si="28"/>
        <v>0</v>
      </c>
      <c r="AH62" s="226">
        <f t="shared" si="28"/>
        <v>0</v>
      </c>
      <c r="AI62" s="265">
        <f t="shared" si="28"/>
        <v>0</v>
      </c>
      <c r="AJ62" s="265">
        <f t="shared" si="28"/>
        <v>0</v>
      </c>
      <c r="AK62" s="265">
        <f t="shared" si="28"/>
        <v>0</v>
      </c>
      <c r="AL62" s="265">
        <f t="shared" si="28"/>
        <v>0</v>
      </c>
      <c r="AM62" s="265">
        <f t="shared" si="28"/>
        <v>0</v>
      </c>
      <c r="AN62" s="265">
        <f t="shared" si="28"/>
        <v>0</v>
      </c>
      <c r="AO62" s="285">
        <f t="shared" si="28"/>
        <v>0</v>
      </c>
      <c r="AP62" s="285">
        <f t="shared" si="28"/>
        <v>0</v>
      </c>
      <c r="AQ62" s="285">
        <f t="shared" si="28"/>
        <v>0</v>
      </c>
      <c r="AR62" s="285">
        <f t="shared" si="28"/>
        <v>0</v>
      </c>
      <c r="AS62" s="285">
        <f t="shared" si="28"/>
        <v>0</v>
      </c>
      <c r="AT62" s="285">
        <f t="shared" si="28"/>
        <v>0</v>
      </c>
      <c r="AU62" s="228"/>
      <c r="AV62" s="227"/>
      <c r="AW62" s="227"/>
      <c r="AX62" s="227"/>
      <c r="AY62" s="227"/>
      <c r="AZ62" s="227"/>
      <c r="BA62" s="227"/>
      <c r="BB62" s="227"/>
      <c r="BC62" s="229"/>
      <c r="BD62" s="104"/>
      <c r="BE62" s="104"/>
      <c r="BF62" s="104"/>
      <c r="BG62" s="104"/>
      <c r="BH62" s="230"/>
      <c r="BI62" s="104"/>
      <c r="BJ62" s="223"/>
      <c r="BK62" s="104"/>
      <c r="BL62" s="104"/>
    </row>
    <row r="63" ht="28.5" customHeight="1">
      <c r="A63" s="243" t="str">
        <f t="shared" ref="A63:B63" si="29">'[1]ТЕХНОЛОГИИЯ МАШИНОСТРОЕНИЯ'!A30</f>
        <v>#REF!</v>
      </c>
      <c r="B63" s="243" t="str">
        <f t="shared" si="29"/>
        <v>#REF!</v>
      </c>
      <c r="C63" s="244" t="s">
        <v>212</v>
      </c>
      <c r="D63" s="245">
        <f t="shared" ref="D63:Q63" si="30">D65+D67+D69+D71+D73+D75+D77+D79+D81+D83+D85+D87+D89+D91</f>
        <v>15</v>
      </c>
      <c r="E63" s="245">
        <f t="shared" si="30"/>
        <v>15</v>
      </c>
      <c r="F63" s="245">
        <f t="shared" si="30"/>
        <v>15</v>
      </c>
      <c r="G63" s="245">
        <f t="shared" si="30"/>
        <v>14</v>
      </c>
      <c r="H63" s="245">
        <f t="shared" si="30"/>
        <v>13</v>
      </c>
      <c r="I63" s="245">
        <f t="shared" si="30"/>
        <v>12</v>
      </c>
      <c r="J63" s="245">
        <f t="shared" si="30"/>
        <v>12</v>
      </c>
      <c r="K63" s="245">
        <f t="shared" si="30"/>
        <v>12</v>
      </c>
      <c r="L63" s="245">
        <f t="shared" si="30"/>
        <v>13</v>
      </c>
      <c r="M63" s="245">
        <f t="shared" si="30"/>
        <v>13</v>
      </c>
      <c r="N63" s="245">
        <f t="shared" si="30"/>
        <v>13</v>
      </c>
      <c r="O63" s="245">
        <f t="shared" si="30"/>
        <v>12</v>
      </c>
      <c r="P63" s="245">
        <f t="shared" si="30"/>
        <v>11</v>
      </c>
      <c r="Q63" s="245">
        <f t="shared" si="30"/>
        <v>13</v>
      </c>
      <c r="R63" s="265">
        <f t="shared" ref="R63:T63" si="31">R65+R67+R69+R71+R73+R75+R77+R79+R81+R83+R85+R87</f>
        <v>0</v>
      </c>
      <c r="S63" s="265">
        <f t="shared" si="31"/>
        <v>0</v>
      </c>
      <c r="T63" s="228">
        <f t="shared" si="31"/>
        <v>0</v>
      </c>
      <c r="U63" s="227"/>
      <c r="V63" s="227"/>
      <c r="W63" s="245">
        <f t="shared" ref="W63:AH63" si="32">W65+W67+W69+W71+W73+W75+W77+W79+W81+W83+W85+W87+W89+W91</f>
        <v>3</v>
      </c>
      <c r="X63" s="245">
        <f t="shared" si="32"/>
        <v>3</v>
      </c>
      <c r="Y63" s="245">
        <f t="shared" si="32"/>
        <v>3</v>
      </c>
      <c r="Z63" s="245">
        <f t="shared" si="32"/>
        <v>3</v>
      </c>
      <c r="AA63" s="245">
        <f t="shared" si="32"/>
        <v>3</v>
      </c>
      <c r="AB63" s="245">
        <f t="shared" si="32"/>
        <v>3</v>
      </c>
      <c r="AC63" s="245">
        <f t="shared" si="32"/>
        <v>3</v>
      </c>
      <c r="AD63" s="245">
        <f t="shared" si="32"/>
        <v>3</v>
      </c>
      <c r="AE63" s="245">
        <f t="shared" si="32"/>
        <v>3</v>
      </c>
      <c r="AF63" s="245">
        <f t="shared" si="32"/>
        <v>3</v>
      </c>
      <c r="AG63" s="245">
        <f t="shared" si="32"/>
        <v>3</v>
      </c>
      <c r="AH63" s="245">
        <f t="shared" si="32"/>
        <v>3</v>
      </c>
      <c r="AI63" s="265">
        <f t="shared" ref="AI63:AT63" si="33">AI65+AI67+AI69+AI71+AI73+AI75+AI77+AI79+AI81+AI83+AI85+AI87</f>
        <v>0</v>
      </c>
      <c r="AJ63" s="265">
        <f t="shared" si="33"/>
        <v>0</v>
      </c>
      <c r="AK63" s="265">
        <f t="shared" si="33"/>
        <v>0</v>
      </c>
      <c r="AL63" s="265">
        <f t="shared" si="33"/>
        <v>0</v>
      </c>
      <c r="AM63" s="265">
        <f t="shared" si="33"/>
        <v>0</v>
      </c>
      <c r="AN63" s="265">
        <f t="shared" si="33"/>
        <v>0</v>
      </c>
      <c r="AO63" s="285">
        <f t="shared" si="33"/>
        <v>0</v>
      </c>
      <c r="AP63" s="285">
        <f t="shared" si="33"/>
        <v>0</v>
      </c>
      <c r="AQ63" s="285">
        <f t="shared" si="33"/>
        <v>0</v>
      </c>
      <c r="AR63" s="285">
        <f t="shared" si="33"/>
        <v>0</v>
      </c>
      <c r="AS63" s="285">
        <f t="shared" si="33"/>
        <v>0</v>
      </c>
      <c r="AT63" s="285">
        <f t="shared" si="33"/>
        <v>0</v>
      </c>
      <c r="AU63" s="228"/>
      <c r="AV63" s="227"/>
      <c r="AW63" s="227"/>
      <c r="AX63" s="227"/>
      <c r="AY63" s="227"/>
      <c r="AZ63" s="227"/>
      <c r="BA63" s="227"/>
      <c r="BB63" s="227"/>
      <c r="BC63" s="229"/>
      <c r="BD63" s="104"/>
      <c r="BE63" s="104"/>
      <c r="BF63" s="104"/>
      <c r="BG63" s="104"/>
      <c r="BH63" s="230"/>
      <c r="BI63" s="104"/>
      <c r="BJ63" s="223"/>
      <c r="BK63" s="104"/>
      <c r="BL63" s="104"/>
    </row>
    <row r="64" ht="12.75" customHeight="1">
      <c r="A64" s="217"/>
      <c r="B64" s="217"/>
      <c r="C64" s="225" t="s">
        <v>213</v>
      </c>
      <c r="D64" s="226">
        <f t="shared" ref="D64:T64" si="34">D66+D68+D70+D72+D74+D76+D78+D80+D82+D84+D86+D92</f>
        <v>0</v>
      </c>
      <c r="E64" s="226">
        <f t="shared" si="34"/>
        <v>0</v>
      </c>
      <c r="F64" s="226">
        <f t="shared" si="34"/>
        <v>0</v>
      </c>
      <c r="G64" s="226">
        <f t="shared" si="34"/>
        <v>0</v>
      </c>
      <c r="H64" s="226">
        <f t="shared" si="34"/>
        <v>0</v>
      </c>
      <c r="I64" s="226">
        <f t="shared" si="34"/>
        <v>0</v>
      </c>
      <c r="J64" s="226">
        <f t="shared" si="34"/>
        <v>0</v>
      </c>
      <c r="K64" s="226">
        <f t="shared" si="34"/>
        <v>0</v>
      </c>
      <c r="L64" s="226">
        <f t="shared" si="34"/>
        <v>0</v>
      </c>
      <c r="M64" s="226">
        <f t="shared" si="34"/>
        <v>0</v>
      </c>
      <c r="N64" s="226">
        <f t="shared" si="34"/>
        <v>0</v>
      </c>
      <c r="O64" s="226">
        <f t="shared" si="34"/>
        <v>0</v>
      </c>
      <c r="P64" s="226">
        <f t="shared" si="34"/>
        <v>0</v>
      </c>
      <c r="Q64" s="226">
        <f t="shared" si="34"/>
        <v>0</v>
      </c>
      <c r="R64" s="265">
        <f t="shared" si="34"/>
        <v>0</v>
      </c>
      <c r="S64" s="265">
        <f t="shared" si="34"/>
        <v>0</v>
      </c>
      <c r="T64" s="228">
        <f t="shared" si="34"/>
        <v>0</v>
      </c>
      <c r="U64" s="227"/>
      <c r="V64" s="227"/>
      <c r="W64" s="226">
        <f t="shared" ref="W64:AT64" si="35">W66+W68+W70+W72+W74+W76+W78+W80+W82+W84+W86+W92</f>
        <v>0</v>
      </c>
      <c r="X64" s="226">
        <f t="shared" si="35"/>
        <v>0</v>
      </c>
      <c r="Y64" s="226">
        <f t="shared" si="35"/>
        <v>0</v>
      </c>
      <c r="Z64" s="226">
        <f t="shared" si="35"/>
        <v>0</v>
      </c>
      <c r="AA64" s="226">
        <f t="shared" si="35"/>
        <v>0</v>
      </c>
      <c r="AB64" s="226">
        <f t="shared" si="35"/>
        <v>0</v>
      </c>
      <c r="AC64" s="226">
        <f t="shared" si="35"/>
        <v>0</v>
      </c>
      <c r="AD64" s="226">
        <f t="shared" si="35"/>
        <v>0</v>
      </c>
      <c r="AE64" s="226">
        <f t="shared" si="35"/>
        <v>0</v>
      </c>
      <c r="AF64" s="226">
        <f t="shared" si="35"/>
        <v>0</v>
      </c>
      <c r="AG64" s="226">
        <f t="shared" si="35"/>
        <v>0</v>
      </c>
      <c r="AH64" s="226">
        <f t="shared" si="35"/>
        <v>0</v>
      </c>
      <c r="AI64" s="265">
        <f t="shared" si="35"/>
        <v>0</v>
      </c>
      <c r="AJ64" s="265">
        <f t="shared" si="35"/>
        <v>0</v>
      </c>
      <c r="AK64" s="265">
        <f t="shared" si="35"/>
        <v>0</v>
      </c>
      <c r="AL64" s="265">
        <f t="shared" si="35"/>
        <v>0</v>
      </c>
      <c r="AM64" s="265">
        <f t="shared" si="35"/>
        <v>0</v>
      </c>
      <c r="AN64" s="265">
        <f t="shared" si="35"/>
        <v>0</v>
      </c>
      <c r="AO64" s="285">
        <f t="shared" si="35"/>
        <v>0</v>
      </c>
      <c r="AP64" s="285">
        <f t="shared" si="35"/>
        <v>0</v>
      </c>
      <c r="AQ64" s="285">
        <f t="shared" si="35"/>
        <v>0</v>
      </c>
      <c r="AR64" s="285">
        <f t="shared" si="35"/>
        <v>0</v>
      </c>
      <c r="AS64" s="285">
        <f t="shared" si="35"/>
        <v>0</v>
      </c>
      <c r="AT64" s="285">
        <f t="shared" si="35"/>
        <v>0</v>
      </c>
      <c r="AU64" s="228"/>
      <c r="AV64" s="227"/>
      <c r="AW64" s="227"/>
      <c r="AX64" s="227"/>
      <c r="AY64" s="227"/>
      <c r="AZ64" s="227"/>
      <c r="BA64" s="227"/>
      <c r="BB64" s="227"/>
      <c r="BC64" s="229"/>
      <c r="BD64" s="104"/>
      <c r="BE64" s="104"/>
      <c r="BF64" s="104"/>
      <c r="BG64" s="104"/>
      <c r="BH64" s="230"/>
      <c r="BI64" s="104"/>
      <c r="BJ64" s="223"/>
      <c r="BK64" s="104"/>
      <c r="BL64" s="104"/>
    </row>
    <row r="65" ht="28.5" customHeight="1">
      <c r="A65" s="217" t="str">
        <f>'[1]ТЕХНОЛОГИИЯ МАШИНОСТРОЕНИЯ'!A31</f>
        <v>#REF!</v>
      </c>
      <c r="B65" s="88" t="s">
        <v>98</v>
      </c>
      <c r="C65" s="218" t="s">
        <v>212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65"/>
      <c r="S65" s="265"/>
      <c r="T65" s="228"/>
      <c r="U65" s="227"/>
      <c r="V65" s="227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65"/>
      <c r="AJ65" s="265"/>
      <c r="AK65" s="265"/>
      <c r="AL65" s="265"/>
      <c r="AM65" s="265"/>
      <c r="AN65" s="265"/>
      <c r="AO65" s="285"/>
      <c r="AP65" s="285"/>
      <c r="AQ65" s="285"/>
      <c r="AR65" s="285"/>
      <c r="AS65" s="284"/>
      <c r="AT65" s="285"/>
      <c r="AU65" s="228"/>
      <c r="AV65" s="227"/>
      <c r="AW65" s="227"/>
      <c r="AX65" s="227"/>
      <c r="AY65" s="227"/>
      <c r="AZ65" s="227"/>
      <c r="BA65" s="227"/>
      <c r="BB65" s="227"/>
      <c r="BC65" s="229"/>
      <c r="BD65" s="104"/>
      <c r="BE65" s="104"/>
      <c r="BF65" s="104"/>
      <c r="BG65" s="104"/>
      <c r="BH65" s="230"/>
      <c r="BI65" s="104"/>
      <c r="BJ65" s="223"/>
      <c r="BK65" s="104"/>
      <c r="BL65" s="104"/>
    </row>
    <row r="66" ht="12.75" customHeight="1">
      <c r="A66" s="217"/>
      <c r="B66" s="217"/>
      <c r="C66" s="225" t="s">
        <v>213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65"/>
      <c r="S66" s="265"/>
      <c r="T66" s="228"/>
      <c r="U66" s="227"/>
      <c r="V66" s="227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65"/>
      <c r="AJ66" s="265"/>
      <c r="AK66" s="265"/>
      <c r="AL66" s="265"/>
      <c r="AM66" s="265"/>
      <c r="AN66" s="265"/>
      <c r="AO66" s="285"/>
      <c r="AP66" s="285"/>
      <c r="AQ66" s="285"/>
      <c r="AR66" s="285"/>
      <c r="AS66" s="284"/>
      <c r="AT66" s="285"/>
      <c r="AU66" s="228"/>
      <c r="AV66" s="227"/>
      <c r="AW66" s="227"/>
      <c r="AX66" s="227"/>
      <c r="AY66" s="227"/>
      <c r="AZ66" s="227"/>
      <c r="BA66" s="227"/>
      <c r="BB66" s="227"/>
      <c r="BC66" s="229"/>
      <c r="BD66" s="104"/>
      <c r="BE66" s="104"/>
      <c r="BF66" s="104"/>
      <c r="BG66" s="104"/>
      <c r="BH66" s="230"/>
      <c r="BI66" s="104"/>
      <c r="BJ66" s="223"/>
      <c r="BK66" s="104"/>
      <c r="BL66" s="104"/>
    </row>
    <row r="67" ht="12.75" customHeight="1">
      <c r="A67" s="217" t="str">
        <f>'[1]ТЕХНОЛОГИИЯ МАШИНОСТРОЕНИЯ'!A32</f>
        <v>#REF!</v>
      </c>
      <c r="B67" s="51" t="s">
        <v>101</v>
      </c>
      <c r="C67" s="218" t="s">
        <v>212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65"/>
      <c r="S67" s="265"/>
      <c r="T67" s="228"/>
      <c r="U67" s="227"/>
      <c r="V67" s="227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65"/>
      <c r="AJ67" s="265"/>
      <c r="AK67" s="265"/>
      <c r="AL67" s="265"/>
      <c r="AM67" s="265"/>
      <c r="AN67" s="265"/>
      <c r="AO67" s="285"/>
      <c r="AP67" s="285"/>
      <c r="AQ67" s="285"/>
      <c r="AR67" s="285"/>
      <c r="AS67" s="284"/>
      <c r="AT67" s="285"/>
      <c r="AU67" s="228"/>
      <c r="AV67" s="227"/>
      <c r="AW67" s="227"/>
      <c r="AX67" s="227"/>
      <c r="AY67" s="227"/>
      <c r="AZ67" s="227"/>
      <c r="BA67" s="227"/>
      <c r="BB67" s="227"/>
      <c r="BC67" s="229"/>
      <c r="BD67" s="104"/>
      <c r="BE67" s="104"/>
      <c r="BF67" s="104"/>
      <c r="BG67" s="104"/>
      <c r="BH67" s="230"/>
      <c r="BI67" s="104"/>
      <c r="BJ67" s="223"/>
      <c r="BK67" s="104"/>
      <c r="BL67" s="104"/>
    </row>
    <row r="68" ht="12.75" customHeight="1">
      <c r="A68" s="217"/>
      <c r="B68" s="217"/>
      <c r="C68" s="225" t="s">
        <v>213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65"/>
      <c r="S68" s="265"/>
      <c r="T68" s="228"/>
      <c r="U68" s="227"/>
      <c r="V68" s="227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65"/>
      <c r="AJ68" s="265"/>
      <c r="AK68" s="265"/>
      <c r="AL68" s="265"/>
      <c r="AM68" s="265"/>
      <c r="AN68" s="265"/>
      <c r="AO68" s="285"/>
      <c r="AP68" s="285"/>
      <c r="AQ68" s="285"/>
      <c r="AR68" s="285"/>
      <c r="AS68" s="284"/>
      <c r="AT68" s="285"/>
      <c r="AU68" s="228"/>
      <c r="AV68" s="227"/>
      <c r="AW68" s="227"/>
      <c r="AX68" s="227"/>
      <c r="AY68" s="227"/>
      <c r="AZ68" s="227"/>
      <c r="BA68" s="227"/>
      <c r="BB68" s="227"/>
      <c r="BC68" s="229"/>
      <c r="BD68" s="104"/>
      <c r="BE68" s="104"/>
      <c r="BF68" s="104"/>
      <c r="BG68" s="104"/>
      <c r="BH68" s="230"/>
      <c r="BI68" s="104"/>
      <c r="BJ68" s="223"/>
      <c r="BK68" s="104"/>
      <c r="BL68" s="104"/>
    </row>
    <row r="69" ht="12.75" customHeight="1">
      <c r="A69" s="217" t="str">
        <f>'[1]ТЕХНОЛОГИИЯ МАШИНОСТРОЕНИЯ'!A33</f>
        <v>#REF!</v>
      </c>
      <c r="B69" s="51" t="s">
        <v>103</v>
      </c>
      <c r="C69" s="218" t="s">
        <v>212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65"/>
      <c r="S69" s="265"/>
      <c r="T69" s="228"/>
      <c r="U69" s="227"/>
      <c r="V69" s="227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65"/>
      <c r="AJ69" s="265"/>
      <c r="AK69" s="265"/>
      <c r="AL69" s="265"/>
      <c r="AM69" s="265"/>
      <c r="AN69" s="265"/>
      <c r="AO69" s="285"/>
      <c r="AP69" s="285"/>
      <c r="AQ69" s="285"/>
      <c r="AR69" s="285"/>
      <c r="AS69" s="284"/>
      <c r="AT69" s="285"/>
      <c r="AU69" s="228"/>
      <c r="AV69" s="227"/>
      <c r="AW69" s="227"/>
      <c r="AX69" s="227"/>
      <c r="AY69" s="227"/>
      <c r="AZ69" s="227"/>
      <c r="BA69" s="227"/>
      <c r="BB69" s="227"/>
      <c r="BC69" s="229"/>
      <c r="BD69" s="104"/>
      <c r="BE69" s="104"/>
      <c r="BF69" s="104"/>
      <c r="BG69" s="104"/>
      <c r="BH69" s="230"/>
      <c r="BI69" s="104"/>
      <c r="BJ69" s="223"/>
      <c r="BK69" s="104"/>
      <c r="BL69" s="104"/>
    </row>
    <row r="70" ht="12.75" customHeight="1">
      <c r="A70" s="217"/>
      <c r="B70" s="217"/>
      <c r="C70" s="225" t="s">
        <v>213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65"/>
      <c r="S70" s="265"/>
      <c r="T70" s="228"/>
      <c r="U70" s="227"/>
      <c r="V70" s="227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65"/>
      <c r="AJ70" s="265"/>
      <c r="AK70" s="265"/>
      <c r="AL70" s="265"/>
      <c r="AM70" s="265"/>
      <c r="AN70" s="265"/>
      <c r="AO70" s="285"/>
      <c r="AP70" s="285"/>
      <c r="AQ70" s="285"/>
      <c r="AR70" s="285"/>
      <c r="AS70" s="284"/>
      <c r="AT70" s="285"/>
      <c r="AU70" s="228"/>
      <c r="AV70" s="227"/>
      <c r="AW70" s="227"/>
      <c r="AX70" s="227"/>
      <c r="AY70" s="227"/>
      <c r="AZ70" s="227"/>
      <c r="BA70" s="227"/>
      <c r="BB70" s="227"/>
      <c r="BC70" s="229"/>
      <c r="BD70" s="104"/>
      <c r="BE70" s="104"/>
      <c r="BF70" s="104"/>
      <c r="BG70" s="104"/>
      <c r="BH70" s="230"/>
      <c r="BI70" s="104"/>
      <c r="BJ70" s="223"/>
      <c r="BK70" s="104"/>
      <c r="BL70" s="104"/>
    </row>
    <row r="71" ht="18.0" customHeight="1">
      <c r="A71" s="217" t="str">
        <f>'[1]ТЕХНОЛОГИИЯ МАШИНОСТРОЕНИЯ'!A34</f>
        <v>#REF!</v>
      </c>
      <c r="B71" s="51" t="s">
        <v>105</v>
      </c>
      <c r="C71" s="218" t="s">
        <v>212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65"/>
      <c r="S71" s="265"/>
      <c r="T71" s="228"/>
      <c r="U71" s="227"/>
      <c r="V71" s="227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65"/>
      <c r="AJ71" s="265"/>
      <c r="AK71" s="265"/>
      <c r="AL71" s="265"/>
      <c r="AM71" s="265"/>
      <c r="AN71" s="265"/>
      <c r="AO71" s="285"/>
      <c r="AP71" s="285"/>
      <c r="AQ71" s="285"/>
      <c r="AR71" s="285"/>
      <c r="AS71" s="284"/>
      <c r="AT71" s="285"/>
      <c r="AU71" s="228"/>
      <c r="AV71" s="227"/>
      <c r="AW71" s="227"/>
      <c r="AX71" s="227"/>
      <c r="AY71" s="227"/>
      <c r="AZ71" s="227"/>
      <c r="BA71" s="227"/>
      <c r="BB71" s="227"/>
      <c r="BC71" s="229"/>
      <c r="BD71" s="104"/>
      <c r="BE71" s="104"/>
      <c r="BF71" s="104"/>
      <c r="BG71" s="104"/>
      <c r="BH71" s="230"/>
      <c r="BI71" s="104"/>
      <c r="BJ71" s="223"/>
      <c r="BK71" s="104"/>
      <c r="BL71" s="104"/>
    </row>
    <row r="72" ht="12.75" customHeight="1">
      <c r="A72" s="217"/>
      <c r="B72" s="217"/>
      <c r="C72" s="225" t="s">
        <v>213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65"/>
      <c r="S72" s="265"/>
      <c r="T72" s="228"/>
      <c r="U72" s="227"/>
      <c r="V72" s="227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65"/>
      <c r="AJ72" s="265"/>
      <c r="AK72" s="265"/>
      <c r="AL72" s="265"/>
      <c r="AM72" s="265"/>
      <c r="AN72" s="265"/>
      <c r="AO72" s="285"/>
      <c r="AP72" s="285"/>
      <c r="AQ72" s="285"/>
      <c r="AR72" s="285"/>
      <c r="AS72" s="284"/>
      <c r="AT72" s="285"/>
      <c r="AU72" s="228"/>
      <c r="AV72" s="227"/>
      <c r="AW72" s="227"/>
      <c r="AX72" s="227"/>
      <c r="AY72" s="227"/>
      <c r="AZ72" s="227"/>
      <c r="BA72" s="227"/>
      <c r="BB72" s="227"/>
      <c r="BC72" s="229"/>
      <c r="BD72" s="104"/>
      <c r="BE72" s="104"/>
      <c r="BF72" s="104"/>
      <c r="BG72" s="104"/>
      <c r="BH72" s="230"/>
      <c r="BI72" s="104"/>
      <c r="BJ72" s="223"/>
      <c r="BK72" s="104"/>
      <c r="BL72" s="104"/>
    </row>
    <row r="73" ht="24.0" customHeight="1">
      <c r="A73" s="217" t="str">
        <f>'[1]ТЕХНОЛОГИИЯ МАШИНОСТРОЕНИЯ'!A35</f>
        <v>#REF!</v>
      </c>
      <c r="B73" s="51" t="s">
        <v>107</v>
      </c>
      <c r="C73" s="218" t="s">
        <v>212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65"/>
      <c r="S73" s="265"/>
      <c r="T73" s="228"/>
      <c r="U73" s="227"/>
      <c r="V73" s="227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65"/>
      <c r="AJ73" s="265"/>
      <c r="AK73" s="265"/>
      <c r="AL73" s="265"/>
      <c r="AM73" s="265"/>
      <c r="AN73" s="265"/>
      <c r="AO73" s="285"/>
      <c r="AP73" s="285"/>
      <c r="AQ73" s="285"/>
      <c r="AR73" s="285"/>
      <c r="AS73" s="284"/>
      <c r="AT73" s="285"/>
      <c r="AU73" s="228"/>
      <c r="AV73" s="227"/>
      <c r="AW73" s="227"/>
      <c r="AX73" s="227"/>
      <c r="AY73" s="227"/>
      <c r="AZ73" s="227"/>
      <c r="BA73" s="227"/>
      <c r="BB73" s="227"/>
      <c r="BC73" s="229"/>
      <c r="BD73" s="104"/>
      <c r="BE73" s="104"/>
      <c r="BF73" s="104"/>
      <c r="BG73" s="104"/>
      <c r="BH73" s="230"/>
      <c r="BI73" s="104"/>
      <c r="BJ73" s="223"/>
      <c r="BK73" s="104"/>
      <c r="BL73" s="104"/>
    </row>
    <row r="74" ht="12.75" customHeight="1">
      <c r="A74" s="217"/>
      <c r="B74" s="217"/>
      <c r="C74" s="225" t="s">
        <v>213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65"/>
      <c r="S74" s="265"/>
      <c r="T74" s="228"/>
      <c r="U74" s="227"/>
      <c r="V74" s="227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65"/>
      <c r="AJ74" s="265"/>
      <c r="AK74" s="265"/>
      <c r="AL74" s="265"/>
      <c r="AM74" s="265"/>
      <c r="AN74" s="265"/>
      <c r="AO74" s="285"/>
      <c r="AP74" s="285"/>
      <c r="AQ74" s="285"/>
      <c r="AR74" s="285"/>
      <c r="AS74" s="284"/>
      <c r="AT74" s="285"/>
      <c r="AU74" s="228"/>
      <c r="AV74" s="227"/>
      <c r="AW74" s="227"/>
      <c r="AX74" s="227"/>
      <c r="AY74" s="227"/>
      <c r="AZ74" s="227"/>
      <c r="BA74" s="227"/>
      <c r="BB74" s="227"/>
      <c r="BC74" s="229"/>
      <c r="BD74" s="104"/>
      <c r="BE74" s="104"/>
      <c r="BF74" s="104"/>
      <c r="BG74" s="104"/>
      <c r="BH74" s="230"/>
      <c r="BI74" s="104"/>
      <c r="BJ74" s="223"/>
      <c r="BK74" s="104"/>
      <c r="BL74" s="104"/>
    </row>
    <row r="75" ht="17.25" customHeight="1">
      <c r="A75" s="217" t="str">
        <f>'[1]ТЕХНОЛОГИИЯ МАШИНОСТРОЕНИЯ'!A36</f>
        <v>#REF!</v>
      </c>
      <c r="B75" s="51" t="s">
        <v>109</v>
      </c>
      <c r="C75" s="218" t="s">
        <v>212</v>
      </c>
      <c r="D75" s="239">
        <v>3.0</v>
      </c>
      <c r="E75" s="239">
        <v>3.0</v>
      </c>
      <c r="F75" s="239">
        <v>3.0</v>
      </c>
      <c r="G75" s="239">
        <v>3.0</v>
      </c>
      <c r="H75" s="239">
        <v>3.0</v>
      </c>
      <c r="I75" s="239">
        <v>3.0</v>
      </c>
      <c r="J75" s="239">
        <v>3.0</v>
      </c>
      <c r="K75" s="239">
        <v>3.0</v>
      </c>
      <c r="L75" s="239">
        <v>2.0</v>
      </c>
      <c r="M75" s="239">
        <v>2.0</v>
      </c>
      <c r="N75" s="239">
        <v>2.0</v>
      </c>
      <c r="O75" s="239">
        <v>2.0</v>
      </c>
      <c r="P75" s="239">
        <v>2.0</v>
      </c>
      <c r="Q75" s="239">
        <v>2.0</v>
      </c>
      <c r="R75" s="265"/>
      <c r="S75" s="265"/>
      <c r="T75" s="228"/>
      <c r="U75" s="227"/>
      <c r="V75" s="227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65"/>
      <c r="AJ75" s="265"/>
      <c r="AK75" s="265"/>
      <c r="AL75" s="265"/>
      <c r="AM75" s="265"/>
      <c r="AN75" s="265"/>
      <c r="AO75" s="285"/>
      <c r="AP75" s="285"/>
      <c r="AQ75" s="285"/>
      <c r="AR75" s="285"/>
      <c r="AS75" s="284"/>
      <c r="AT75" s="285"/>
      <c r="AU75" s="228"/>
      <c r="AV75" s="227"/>
      <c r="AW75" s="227"/>
      <c r="AX75" s="227"/>
      <c r="AY75" s="227"/>
      <c r="AZ75" s="227"/>
      <c r="BA75" s="227"/>
      <c r="BB75" s="227"/>
      <c r="BC75" s="229"/>
      <c r="BD75" s="104"/>
      <c r="BE75" s="104"/>
      <c r="BF75" s="104"/>
      <c r="BG75" s="104"/>
      <c r="BH75" s="230"/>
      <c r="BI75" s="104"/>
      <c r="BJ75" s="223"/>
      <c r="BK75" s="104"/>
      <c r="BL75" s="104"/>
    </row>
    <row r="76" ht="12.75" customHeight="1">
      <c r="A76" s="217"/>
      <c r="B76" s="217"/>
      <c r="C76" s="225" t="s">
        <v>213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65"/>
      <c r="S76" s="265"/>
      <c r="T76" s="228"/>
      <c r="U76" s="227"/>
      <c r="V76" s="227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65"/>
      <c r="AJ76" s="265"/>
      <c r="AK76" s="265"/>
      <c r="AL76" s="265"/>
      <c r="AM76" s="265"/>
      <c r="AN76" s="265"/>
      <c r="AO76" s="285"/>
      <c r="AP76" s="285"/>
      <c r="AQ76" s="285"/>
      <c r="AR76" s="285"/>
      <c r="AS76" s="284"/>
      <c r="AT76" s="285"/>
      <c r="AU76" s="228"/>
      <c r="AV76" s="227"/>
      <c r="AW76" s="227"/>
      <c r="AX76" s="227"/>
      <c r="AY76" s="227"/>
      <c r="AZ76" s="227"/>
      <c r="BA76" s="227"/>
      <c r="BB76" s="227"/>
      <c r="BC76" s="229"/>
      <c r="BD76" s="104"/>
      <c r="BE76" s="104"/>
      <c r="BF76" s="104"/>
      <c r="BG76" s="104"/>
      <c r="BH76" s="230"/>
      <c r="BI76" s="104"/>
      <c r="BJ76" s="223"/>
      <c r="BK76" s="104"/>
      <c r="BL76" s="104"/>
    </row>
    <row r="77" ht="27.75" customHeight="1">
      <c r="A77" s="217" t="str">
        <f>'[1]ТЕХНОЛОГИИЯ МАШИНОСТРОЕНИЯ'!A37</f>
        <v>#REF!</v>
      </c>
      <c r="B77" s="51" t="s">
        <v>111</v>
      </c>
      <c r="C77" s="218" t="s">
        <v>212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65"/>
      <c r="S77" s="265"/>
      <c r="T77" s="228"/>
      <c r="U77" s="227"/>
      <c r="V77" s="227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65"/>
      <c r="AJ77" s="265"/>
      <c r="AK77" s="265"/>
      <c r="AL77" s="265"/>
      <c r="AM77" s="265"/>
      <c r="AN77" s="265"/>
      <c r="AO77" s="285"/>
      <c r="AP77" s="285"/>
      <c r="AQ77" s="285"/>
      <c r="AR77" s="285"/>
      <c r="AS77" s="284"/>
      <c r="AT77" s="285"/>
      <c r="AU77" s="228"/>
      <c r="AV77" s="227"/>
      <c r="AW77" s="227"/>
      <c r="AX77" s="227"/>
      <c r="AY77" s="227"/>
      <c r="AZ77" s="227"/>
      <c r="BA77" s="227"/>
      <c r="BB77" s="227"/>
      <c r="BC77" s="229"/>
      <c r="BD77" s="104"/>
      <c r="BE77" s="104"/>
      <c r="BF77" s="104"/>
      <c r="BG77" s="104"/>
      <c r="BH77" s="230"/>
      <c r="BI77" s="104"/>
      <c r="BJ77" s="223"/>
      <c r="BK77" s="104"/>
      <c r="BL77" s="104"/>
    </row>
    <row r="78" ht="12.75" customHeight="1">
      <c r="A78" s="217"/>
      <c r="B78" s="217"/>
      <c r="C78" s="225" t="s">
        <v>213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65"/>
      <c r="S78" s="265"/>
      <c r="T78" s="228"/>
      <c r="U78" s="227"/>
      <c r="V78" s="227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65"/>
      <c r="AJ78" s="265"/>
      <c r="AK78" s="265"/>
      <c r="AL78" s="265"/>
      <c r="AM78" s="265"/>
      <c r="AN78" s="265"/>
      <c r="AO78" s="285"/>
      <c r="AP78" s="285"/>
      <c r="AQ78" s="285"/>
      <c r="AR78" s="285"/>
      <c r="AS78" s="284"/>
      <c r="AT78" s="285"/>
      <c r="AU78" s="228"/>
      <c r="AV78" s="227"/>
      <c r="AW78" s="227"/>
      <c r="AX78" s="227"/>
      <c r="AY78" s="227"/>
      <c r="AZ78" s="227"/>
      <c r="BA78" s="227"/>
      <c r="BB78" s="227"/>
      <c r="BC78" s="229"/>
      <c r="BD78" s="104"/>
      <c r="BE78" s="104"/>
      <c r="BF78" s="104"/>
      <c r="BG78" s="104"/>
      <c r="BH78" s="230"/>
      <c r="BI78" s="104"/>
      <c r="BJ78" s="223"/>
      <c r="BK78" s="104"/>
      <c r="BL78" s="104"/>
    </row>
    <row r="79" ht="30.0" customHeight="1">
      <c r="A79" s="217" t="str">
        <f>'[1]ТЕХНОЛОГИИЯ МАШИНОСТРОЕНИЯ'!A38</f>
        <v>#REF!</v>
      </c>
      <c r="B79" s="51" t="s">
        <v>113</v>
      </c>
      <c r="C79" s="218" t="s">
        <v>212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65"/>
      <c r="S79" s="265"/>
      <c r="T79" s="228"/>
      <c r="U79" s="227"/>
      <c r="V79" s="227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65"/>
      <c r="AJ79" s="265"/>
      <c r="AK79" s="265"/>
      <c r="AL79" s="265"/>
      <c r="AM79" s="265"/>
      <c r="AN79" s="265"/>
      <c r="AO79" s="285"/>
      <c r="AP79" s="285"/>
      <c r="AQ79" s="285"/>
      <c r="AR79" s="285"/>
      <c r="AS79" s="284"/>
      <c r="AT79" s="285"/>
      <c r="AU79" s="228"/>
      <c r="AV79" s="227"/>
      <c r="AW79" s="227"/>
      <c r="AX79" s="227"/>
      <c r="AY79" s="227"/>
      <c r="AZ79" s="227"/>
      <c r="BA79" s="227"/>
      <c r="BB79" s="227"/>
      <c r="BC79" s="229"/>
      <c r="BD79" s="104"/>
      <c r="BE79" s="104"/>
      <c r="BF79" s="104"/>
      <c r="BG79" s="104"/>
      <c r="BH79" s="230"/>
      <c r="BI79" s="104"/>
      <c r="BJ79" s="223"/>
      <c r="BK79" s="104"/>
      <c r="BL79" s="104"/>
    </row>
    <row r="80" ht="12.75" customHeight="1">
      <c r="A80" s="217"/>
      <c r="B80" s="217"/>
      <c r="C80" s="225" t="s">
        <v>213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65"/>
      <c r="S80" s="265"/>
      <c r="T80" s="228"/>
      <c r="U80" s="227"/>
      <c r="V80" s="227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65"/>
      <c r="AJ80" s="265"/>
      <c r="AK80" s="265"/>
      <c r="AL80" s="265"/>
      <c r="AM80" s="265"/>
      <c r="AN80" s="265"/>
      <c r="AO80" s="285"/>
      <c r="AP80" s="285"/>
      <c r="AQ80" s="285"/>
      <c r="AR80" s="285"/>
      <c r="AS80" s="284"/>
      <c r="AT80" s="285"/>
      <c r="AU80" s="228"/>
      <c r="AV80" s="227"/>
      <c r="AW80" s="227"/>
      <c r="AX80" s="227"/>
      <c r="AY80" s="227"/>
      <c r="AZ80" s="227"/>
      <c r="BA80" s="227"/>
      <c r="BB80" s="227"/>
      <c r="BC80" s="229"/>
      <c r="BD80" s="104"/>
      <c r="BE80" s="104"/>
      <c r="BF80" s="104"/>
      <c r="BG80" s="104"/>
      <c r="BH80" s="230"/>
      <c r="BI80" s="104"/>
      <c r="BJ80" s="223"/>
      <c r="BK80" s="104"/>
      <c r="BL80" s="104"/>
    </row>
    <row r="81" ht="21.75" customHeight="1">
      <c r="A81" s="217" t="str">
        <f>'[1]ТЕХНОЛОГИИЯ МАШИНОСТРОЕНИЯ'!A39</f>
        <v>#REF!</v>
      </c>
      <c r="B81" s="246" t="s">
        <v>115</v>
      </c>
      <c r="C81" s="218" t="s">
        <v>212</v>
      </c>
      <c r="D81" s="239">
        <v>1.0</v>
      </c>
      <c r="E81" s="239">
        <v>1.0</v>
      </c>
      <c r="F81" s="239">
        <v>1.0</v>
      </c>
      <c r="G81" s="239">
        <v>1.0</v>
      </c>
      <c r="H81" s="239">
        <v>1.0</v>
      </c>
      <c r="I81" s="239">
        <v>1.0</v>
      </c>
      <c r="J81" s="239">
        <v>1.0</v>
      </c>
      <c r="K81" s="239">
        <v>1.0</v>
      </c>
      <c r="L81" s="239">
        <v>2.0</v>
      </c>
      <c r="M81" s="239">
        <v>2.0</v>
      </c>
      <c r="N81" s="239">
        <v>2.0</v>
      </c>
      <c r="O81" s="239">
        <v>1.0</v>
      </c>
      <c r="P81" s="239">
        <v>1.0</v>
      </c>
      <c r="Q81" s="239">
        <v>1.0</v>
      </c>
      <c r="R81" s="265"/>
      <c r="S81" s="265"/>
      <c r="T81" s="228"/>
      <c r="U81" s="227"/>
      <c r="V81" s="227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65"/>
      <c r="AJ81" s="265"/>
      <c r="AK81" s="265"/>
      <c r="AL81" s="265"/>
      <c r="AM81" s="265"/>
      <c r="AN81" s="265"/>
      <c r="AO81" s="285"/>
      <c r="AP81" s="285"/>
      <c r="AQ81" s="285"/>
      <c r="AR81" s="285"/>
      <c r="AS81" s="284"/>
      <c r="AT81" s="285"/>
      <c r="AU81" s="228"/>
      <c r="AV81" s="227"/>
      <c r="AW81" s="227"/>
      <c r="AX81" s="227"/>
      <c r="AY81" s="227"/>
      <c r="AZ81" s="227"/>
      <c r="BA81" s="227"/>
      <c r="BB81" s="227"/>
      <c r="BC81" s="229"/>
      <c r="BD81" s="104"/>
      <c r="BE81" s="104"/>
      <c r="BF81" s="104"/>
      <c r="BG81" s="104"/>
      <c r="BH81" s="230"/>
      <c r="BI81" s="104"/>
      <c r="BJ81" s="223"/>
      <c r="BK81" s="104"/>
      <c r="BL81" s="104"/>
    </row>
    <row r="82" ht="12.75" customHeight="1">
      <c r="A82" s="217"/>
      <c r="B82" s="217"/>
      <c r="C82" s="225" t="s">
        <v>213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65"/>
      <c r="S82" s="265"/>
      <c r="T82" s="228"/>
      <c r="U82" s="227"/>
      <c r="V82" s="227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65"/>
      <c r="AJ82" s="265"/>
      <c r="AK82" s="265"/>
      <c r="AL82" s="265"/>
      <c r="AM82" s="265"/>
      <c r="AN82" s="265"/>
      <c r="AO82" s="285"/>
      <c r="AP82" s="285"/>
      <c r="AQ82" s="285"/>
      <c r="AR82" s="285"/>
      <c r="AS82" s="284"/>
      <c r="AT82" s="285"/>
      <c r="AU82" s="228"/>
      <c r="AV82" s="227"/>
      <c r="AW82" s="227"/>
      <c r="AX82" s="227"/>
      <c r="AY82" s="227"/>
      <c r="AZ82" s="227"/>
      <c r="BA82" s="227"/>
      <c r="BB82" s="227"/>
      <c r="BC82" s="229"/>
      <c r="BD82" s="104"/>
      <c r="BE82" s="104"/>
      <c r="BF82" s="104"/>
      <c r="BG82" s="104"/>
      <c r="BH82" s="230"/>
      <c r="BI82" s="104"/>
      <c r="BJ82" s="223"/>
      <c r="BK82" s="104"/>
      <c r="BL82" s="104"/>
    </row>
    <row r="83" ht="12.75" customHeight="1">
      <c r="A83" s="217" t="str">
        <f>'[1]ТЕХНОЛОГИИЯ МАШИНОСТРОЕНИЯ'!A40</f>
        <v>#REF!</v>
      </c>
      <c r="B83" s="88" t="s">
        <v>117</v>
      </c>
      <c r="C83" s="218" t="s">
        <v>212</v>
      </c>
      <c r="D83" s="239">
        <v>4.0</v>
      </c>
      <c r="E83" s="239">
        <v>4.0</v>
      </c>
      <c r="F83" s="239">
        <v>4.0</v>
      </c>
      <c r="G83" s="239">
        <v>4.0</v>
      </c>
      <c r="H83" s="239">
        <v>4.0</v>
      </c>
      <c r="I83" s="239">
        <v>3.0</v>
      </c>
      <c r="J83" s="239">
        <v>3.0</v>
      </c>
      <c r="K83" s="239">
        <v>3.0</v>
      </c>
      <c r="L83" s="239">
        <v>3.0</v>
      </c>
      <c r="M83" s="239">
        <v>3.0</v>
      </c>
      <c r="N83" s="239">
        <v>3.0</v>
      </c>
      <c r="O83" s="239">
        <v>3.0</v>
      </c>
      <c r="P83" s="239">
        <v>3.0</v>
      </c>
      <c r="Q83" s="239">
        <v>4.0</v>
      </c>
      <c r="R83" s="265"/>
      <c r="S83" s="265"/>
      <c r="T83" s="228"/>
      <c r="U83" s="227"/>
      <c r="V83" s="227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65"/>
      <c r="AJ83" s="265"/>
      <c r="AK83" s="265"/>
      <c r="AL83" s="265"/>
      <c r="AM83" s="265"/>
      <c r="AN83" s="265"/>
      <c r="AO83" s="285"/>
      <c r="AP83" s="285"/>
      <c r="AQ83" s="285"/>
      <c r="AR83" s="285"/>
      <c r="AS83" s="284"/>
      <c r="AT83" s="285"/>
      <c r="AU83" s="228"/>
      <c r="AV83" s="227"/>
      <c r="AW83" s="227"/>
      <c r="AX83" s="227"/>
      <c r="AY83" s="227"/>
      <c r="AZ83" s="227"/>
      <c r="BA83" s="227"/>
      <c r="BB83" s="227"/>
      <c r="BC83" s="229"/>
      <c r="BD83" s="104"/>
      <c r="BE83" s="104"/>
      <c r="BF83" s="104"/>
      <c r="BG83" s="104"/>
      <c r="BH83" s="230"/>
      <c r="BI83" s="104"/>
      <c r="BJ83" s="223"/>
      <c r="BK83" s="104"/>
      <c r="BL83" s="104"/>
    </row>
    <row r="84" ht="12.75" customHeight="1">
      <c r="A84" s="217"/>
      <c r="B84" s="217"/>
      <c r="C84" s="225" t="s">
        <v>213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65"/>
      <c r="S84" s="265"/>
      <c r="T84" s="228"/>
      <c r="U84" s="227"/>
      <c r="V84" s="227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65"/>
      <c r="AJ84" s="265"/>
      <c r="AK84" s="265"/>
      <c r="AL84" s="265"/>
      <c r="AM84" s="265"/>
      <c r="AN84" s="265"/>
      <c r="AO84" s="285"/>
      <c r="AP84" s="285"/>
      <c r="AQ84" s="285"/>
      <c r="AR84" s="285"/>
      <c r="AS84" s="284"/>
      <c r="AT84" s="285"/>
      <c r="AU84" s="228"/>
      <c r="AV84" s="227"/>
      <c r="AW84" s="227"/>
      <c r="AX84" s="227"/>
      <c r="AY84" s="227"/>
      <c r="AZ84" s="227"/>
      <c r="BA84" s="227"/>
      <c r="BB84" s="227"/>
      <c r="BC84" s="229"/>
      <c r="BD84" s="104"/>
      <c r="BE84" s="104"/>
      <c r="BF84" s="104"/>
      <c r="BG84" s="104"/>
      <c r="BH84" s="230"/>
      <c r="BI84" s="104"/>
      <c r="BJ84" s="223"/>
      <c r="BK84" s="104"/>
      <c r="BL84" s="104"/>
    </row>
    <row r="85" ht="33.0" customHeight="1">
      <c r="A85" s="217" t="str">
        <f>'[1]ТЕХНОЛОГИИЯ МАШИНОСТРОЕНИЯ'!A41</f>
        <v>#REF!</v>
      </c>
      <c r="B85" s="88" t="s">
        <v>119</v>
      </c>
      <c r="C85" s="218" t="s">
        <v>212</v>
      </c>
      <c r="D85" s="239">
        <v>5.0</v>
      </c>
      <c r="E85" s="239">
        <v>5.0</v>
      </c>
      <c r="F85" s="239">
        <v>4.0</v>
      </c>
      <c r="G85" s="239">
        <v>4.0</v>
      </c>
      <c r="H85" s="239">
        <v>4.0</v>
      </c>
      <c r="I85" s="239">
        <v>3.0</v>
      </c>
      <c r="J85" s="239">
        <v>3.0</v>
      </c>
      <c r="K85" s="239">
        <v>3.0</v>
      </c>
      <c r="L85" s="239">
        <v>3.0</v>
      </c>
      <c r="M85" s="239">
        <v>3.0</v>
      </c>
      <c r="N85" s="239">
        <v>3.0</v>
      </c>
      <c r="O85" s="239">
        <v>3.0</v>
      </c>
      <c r="P85" s="239">
        <v>3.0</v>
      </c>
      <c r="Q85" s="239">
        <v>4.0</v>
      </c>
      <c r="R85" s="265"/>
      <c r="S85" s="265"/>
      <c r="T85" s="228"/>
      <c r="U85" s="227"/>
      <c r="V85" s="227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65"/>
      <c r="AJ85" s="265"/>
      <c r="AK85" s="265"/>
      <c r="AL85" s="265"/>
      <c r="AM85" s="265"/>
      <c r="AN85" s="265"/>
      <c r="AO85" s="285"/>
      <c r="AP85" s="285"/>
      <c r="AQ85" s="285"/>
      <c r="AR85" s="285"/>
      <c r="AS85" s="284"/>
      <c r="AT85" s="285"/>
      <c r="AU85" s="228"/>
      <c r="AV85" s="227"/>
      <c r="AW85" s="227"/>
      <c r="AX85" s="227"/>
      <c r="AY85" s="227"/>
      <c r="AZ85" s="227"/>
      <c r="BA85" s="227"/>
      <c r="BB85" s="227"/>
      <c r="BC85" s="229"/>
      <c r="BD85" s="104"/>
      <c r="BE85" s="104"/>
      <c r="BF85" s="104"/>
      <c r="BG85" s="104"/>
      <c r="BH85" s="230"/>
      <c r="BI85" s="104"/>
      <c r="BJ85" s="223"/>
      <c r="BK85" s="104"/>
      <c r="BL85" s="104"/>
    </row>
    <row r="86" ht="12.75" customHeight="1">
      <c r="A86" s="217"/>
      <c r="B86" s="217"/>
      <c r="C86" s="225" t="s">
        <v>213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65"/>
      <c r="S86" s="265"/>
      <c r="T86" s="228"/>
      <c r="U86" s="227"/>
      <c r="V86" s="227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65"/>
      <c r="AJ86" s="265"/>
      <c r="AK86" s="265"/>
      <c r="AL86" s="265"/>
      <c r="AM86" s="265"/>
      <c r="AN86" s="265"/>
      <c r="AO86" s="285"/>
      <c r="AP86" s="285"/>
      <c r="AQ86" s="285"/>
      <c r="AR86" s="285"/>
      <c r="AS86" s="284"/>
      <c r="AT86" s="285"/>
      <c r="AU86" s="228"/>
      <c r="AV86" s="227"/>
      <c r="AW86" s="227"/>
      <c r="AX86" s="227"/>
      <c r="AY86" s="227"/>
      <c r="AZ86" s="227"/>
      <c r="BA86" s="227"/>
      <c r="BB86" s="227"/>
      <c r="BC86" s="229"/>
      <c r="BD86" s="104"/>
      <c r="BE86" s="104"/>
      <c r="BF86" s="104"/>
      <c r="BG86" s="104"/>
      <c r="BH86" s="230"/>
      <c r="BI86" s="104"/>
      <c r="BJ86" s="223"/>
      <c r="BK86" s="104"/>
      <c r="BL86" s="104"/>
    </row>
    <row r="87" ht="20.25" customHeight="1">
      <c r="A87" s="217" t="str">
        <f>'[1]ТЕХНОЛОГИИЯ МАШИНОСТРОЕНИЯ'!A42</f>
        <v>#REF!</v>
      </c>
      <c r="B87" s="105" t="s">
        <v>121</v>
      </c>
      <c r="C87" s="218" t="s">
        <v>212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65"/>
      <c r="S87" s="265"/>
      <c r="T87" s="228"/>
      <c r="U87" s="227"/>
      <c r="V87" s="227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65"/>
      <c r="AJ87" s="265"/>
      <c r="AK87" s="265"/>
      <c r="AL87" s="265"/>
      <c r="AM87" s="265"/>
      <c r="AN87" s="265"/>
      <c r="AO87" s="285"/>
      <c r="AP87" s="285"/>
      <c r="AQ87" s="285"/>
      <c r="AR87" s="285"/>
      <c r="AS87" s="284"/>
      <c r="AT87" s="285"/>
      <c r="AU87" s="228"/>
      <c r="AV87" s="227"/>
      <c r="AW87" s="227"/>
      <c r="AX87" s="227"/>
      <c r="AY87" s="227"/>
      <c r="AZ87" s="227"/>
      <c r="BA87" s="227"/>
      <c r="BB87" s="227"/>
      <c r="BC87" s="229"/>
      <c r="BD87" s="104"/>
      <c r="BE87" s="104"/>
      <c r="BF87" s="104"/>
      <c r="BG87" s="104"/>
      <c r="BH87" s="230"/>
      <c r="BI87" s="104"/>
      <c r="BJ87" s="223"/>
      <c r="BK87" s="104"/>
      <c r="BL87" s="104"/>
    </row>
    <row r="88" ht="20.25" customHeight="1">
      <c r="A88" s="217"/>
      <c r="B88" s="105"/>
      <c r="C88" s="225" t="s">
        <v>213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65"/>
      <c r="S88" s="265"/>
      <c r="T88" s="228"/>
      <c r="U88" s="227"/>
      <c r="V88" s="227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65"/>
      <c r="AJ88" s="265"/>
      <c r="AK88" s="265"/>
      <c r="AL88" s="265"/>
      <c r="AM88" s="265"/>
      <c r="AN88" s="265"/>
      <c r="AO88" s="285"/>
      <c r="AP88" s="285"/>
      <c r="AQ88" s="285"/>
      <c r="AR88" s="285"/>
      <c r="AS88" s="284"/>
      <c r="AT88" s="285"/>
      <c r="AU88" s="228"/>
      <c r="AV88" s="227"/>
      <c r="AW88" s="227"/>
      <c r="AX88" s="227"/>
      <c r="AY88" s="227"/>
      <c r="AZ88" s="227"/>
      <c r="BA88" s="227"/>
      <c r="BB88" s="227"/>
      <c r="BC88" s="229"/>
      <c r="BD88" s="104"/>
      <c r="BE88" s="104"/>
      <c r="BF88" s="104"/>
      <c r="BG88" s="104"/>
      <c r="BH88" s="230"/>
      <c r="BI88" s="104"/>
      <c r="BJ88" s="223"/>
      <c r="BK88" s="104"/>
      <c r="BL88" s="104"/>
    </row>
    <row r="89" ht="12.75" customHeight="1">
      <c r="A89" s="217" t="s">
        <v>122</v>
      </c>
      <c r="B89" s="88" t="s">
        <v>123</v>
      </c>
      <c r="C89" s="218" t="s">
        <v>212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65"/>
      <c r="S89" s="265"/>
      <c r="T89" s="228"/>
      <c r="U89" s="227"/>
      <c r="V89" s="227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65"/>
      <c r="AJ89" s="265"/>
      <c r="AK89" s="265"/>
      <c r="AL89" s="265"/>
      <c r="AM89" s="265"/>
      <c r="AN89" s="265"/>
      <c r="AO89" s="285"/>
      <c r="AP89" s="285"/>
      <c r="AQ89" s="285"/>
      <c r="AR89" s="285"/>
      <c r="AS89" s="284"/>
      <c r="AT89" s="285"/>
      <c r="AU89" s="228"/>
      <c r="AV89" s="227"/>
      <c r="AW89" s="227"/>
      <c r="AX89" s="227"/>
      <c r="AY89" s="227"/>
      <c r="AZ89" s="227"/>
      <c r="BA89" s="227"/>
      <c r="BB89" s="227"/>
      <c r="BC89" s="229"/>
      <c r="BD89" s="104"/>
      <c r="BE89" s="104"/>
      <c r="BF89" s="104"/>
      <c r="BG89" s="104"/>
      <c r="BH89" s="230"/>
      <c r="BI89" s="104"/>
      <c r="BJ89" s="223"/>
      <c r="BK89" s="104"/>
      <c r="BL89" s="104"/>
    </row>
    <row r="90" ht="20.25" customHeight="1">
      <c r="A90" s="217"/>
      <c r="B90" s="105"/>
      <c r="C90" s="225" t="s">
        <v>213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65"/>
      <c r="S90" s="265"/>
      <c r="T90" s="228"/>
      <c r="U90" s="227"/>
      <c r="V90" s="227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65"/>
      <c r="AJ90" s="265"/>
      <c r="AK90" s="265"/>
      <c r="AL90" s="265"/>
      <c r="AM90" s="265"/>
      <c r="AN90" s="265"/>
      <c r="AO90" s="285"/>
      <c r="AP90" s="285"/>
      <c r="AQ90" s="285"/>
      <c r="AR90" s="285"/>
      <c r="AS90" s="284"/>
      <c r="AT90" s="285"/>
      <c r="AU90" s="228"/>
      <c r="AV90" s="227"/>
      <c r="AW90" s="227"/>
      <c r="AX90" s="227"/>
      <c r="AY90" s="227"/>
      <c r="AZ90" s="227"/>
      <c r="BA90" s="227"/>
      <c r="BB90" s="227"/>
      <c r="BC90" s="229"/>
      <c r="BD90" s="104"/>
      <c r="BE90" s="104"/>
      <c r="BF90" s="104"/>
      <c r="BG90" s="104"/>
      <c r="BH90" s="230"/>
      <c r="BI90" s="104"/>
      <c r="BJ90" s="223"/>
      <c r="BK90" s="104"/>
      <c r="BL90" s="104"/>
    </row>
    <row r="91" ht="20.25" customHeight="1">
      <c r="A91" s="217" t="s">
        <v>124</v>
      </c>
      <c r="B91" s="105" t="s">
        <v>125</v>
      </c>
      <c r="C91" s="218" t="s">
        <v>212</v>
      </c>
      <c r="D91" s="239">
        <v>2.0</v>
      </c>
      <c r="E91" s="239">
        <v>2.0</v>
      </c>
      <c r="F91" s="239">
        <v>3.0</v>
      </c>
      <c r="G91" s="239">
        <v>2.0</v>
      </c>
      <c r="H91" s="239">
        <v>1.0</v>
      </c>
      <c r="I91" s="239">
        <v>2.0</v>
      </c>
      <c r="J91" s="239">
        <v>2.0</v>
      </c>
      <c r="K91" s="239">
        <v>2.0</v>
      </c>
      <c r="L91" s="239">
        <v>3.0</v>
      </c>
      <c r="M91" s="239">
        <v>3.0</v>
      </c>
      <c r="N91" s="239">
        <v>3.0</v>
      </c>
      <c r="O91" s="239">
        <v>3.0</v>
      </c>
      <c r="P91" s="239">
        <v>2.0</v>
      </c>
      <c r="Q91" s="239">
        <v>2.0</v>
      </c>
      <c r="R91" s="265"/>
      <c r="S91" s="265"/>
      <c r="T91" s="228"/>
      <c r="U91" s="227"/>
      <c r="V91" s="227"/>
      <c r="W91" s="239">
        <v>3.0</v>
      </c>
      <c r="X91" s="239">
        <v>3.0</v>
      </c>
      <c r="Y91" s="239">
        <v>3.0</v>
      </c>
      <c r="Z91" s="239">
        <v>3.0</v>
      </c>
      <c r="AA91" s="239">
        <v>3.0</v>
      </c>
      <c r="AB91" s="239">
        <v>3.0</v>
      </c>
      <c r="AC91" s="239">
        <v>3.0</v>
      </c>
      <c r="AD91" s="239">
        <v>3.0</v>
      </c>
      <c r="AE91" s="239">
        <v>3.0</v>
      </c>
      <c r="AF91" s="239">
        <v>3.0</v>
      </c>
      <c r="AG91" s="239">
        <v>3.0</v>
      </c>
      <c r="AH91" s="239">
        <v>3.0</v>
      </c>
      <c r="AI91" s="265"/>
      <c r="AJ91" s="265"/>
      <c r="AK91" s="265"/>
      <c r="AL91" s="265"/>
      <c r="AM91" s="265"/>
      <c r="AN91" s="265"/>
      <c r="AO91" s="285"/>
      <c r="AP91" s="285"/>
      <c r="AQ91" s="285"/>
      <c r="AR91" s="285"/>
      <c r="AS91" s="284"/>
      <c r="AT91" s="285"/>
      <c r="AU91" s="228"/>
      <c r="AV91" s="227"/>
      <c r="AW91" s="227"/>
      <c r="AX91" s="227"/>
      <c r="AY91" s="227"/>
      <c r="AZ91" s="227"/>
      <c r="BA91" s="227"/>
      <c r="BB91" s="227"/>
      <c r="BC91" s="229"/>
      <c r="BD91" s="104"/>
      <c r="BE91" s="104"/>
      <c r="BF91" s="104"/>
      <c r="BG91" s="104"/>
      <c r="BH91" s="230"/>
      <c r="BI91" s="104"/>
      <c r="BJ91" s="223"/>
      <c r="BK91" s="104"/>
      <c r="BL91" s="104"/>
    </row>
    <row r="92" ht="12.75" customHeight="1">
      <c r="A92" s="217"/>
      <c r="B92" s="217"/>
      <c r="C92" s="225" t="s">
        <v>213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65"/>
      <c r="S92" s="265"/>
      <c r="T92" s="228"/>
      <c r="U92" s="227"/>
      <c r="V92" s="227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65"/>
      <c r="AJ92" s="265"/>
      <c r="AK92" s="265"/>
      <c r="AL92" s="265"/>
      <c r="AM92" s="265"/>
      <c r="AN92" s="265"/>
      <c r="AO92" s="285"/>
      <c r="AP92" s="285"/>
      <c r="AQ92" s="285"/>
      <c r="AR92" s="285"/>
      <c r="AS92" s="284"/>
      <c r="AT92" s="285"/>
      <c r="AU92" s="228"/>
      <c r="AV92" s="227"/>
      <c r="AW92" s="227"/>
      <c r="AX92" s="227"/>
      <c r="AY92" s="227"/>
      <c r="AZ92" s="227"/>
      <c r="BA92" s="227"/>
      <c r="BB92" s="227"/>
      <c r="BC92" s="229"/>
      <c r="BD92" s="104"/>
      <c r="BE92" s="104"/>
      <c r="BF92" s="104"/>
      <c r="BG92" s="104"/>
      <c r="BH92" s="230"/>
      <c r="BI92" s="104"/>
      <c r="BJ92" s="223"/>
      <c r="BK92" s="104"/>
      <c r="BL92" s="104"/>
    </row>
    <row r="93" ht="12.75" customHeight="1">
      <c r="A93" s="243" t="str">
        <f t="shared" ref="A93:B93" si="36">'[1]ТЕХНОЛОГИИЯ МАШИНОСТРОЕНИЯ'!A46</f>
        <v>#REF!</v>
      </c>
      <c r="B93" s="243" t="str">
        <f t="shared" si="36"/>
        <v>#REF!</v>
      </c>
      <c r="C93" s="244"/>
      <c r="D93" s="245">
        <f t="shared" ref="D93:T93" si="37">D95+D105+D115+D125+D135</f>
        <v>18</v>
      </c>
      <c r="E93" s="245">
        <f t="shared" si="37"/>
        <v>18</v>
      </c>
      <c r="F93" s="245">
        <f t="shared" si="37"/>
        <v>18</v>
      </c>
      <c r="G93" s="245">
        <f t="shared" si="37"/>
        <v>19</v>
      </c>
      <c r="H93" s="245">
        <f t="shared" si="37"/>
        <v>19</v>
      </c>
      <c r="I93" s="245">
        <f t="shared" si="37"/>
        <v>20</v>
      </c>
      <c r="J93" s="245">
        <f t="shared" si="37"/>
        <v>20</v>
      </c>
      <c r="K93" s="245">
        <f t="shared" si="37"/>
        <v>20</v>
      </c>
      <c r="L93" s="245">
        <f t="shared" si="37"/>
        <v>20</v>
      </c>
      <c r="M93" s="245">
        <f t="shared" si="37"/>
        <v>20</v>
      </c>
      <c r="N93" s="245">
        <f t="shared" si="37"/>
        <v>19</v>
      </c>
      <c r="O93" s="245">
        <f t="shared" si="37"/>
        <v>20</v>
      </c>
      <c r="P93" s="245">
        <f t="shared" si="37"/>
        <v>19</v>
      </c>
      <c r="Q93" s="245">
        <f t="shared" si="37"/>
        <v>19</v>
      </c>
      <c r="R93" s="265">
        <f t="shared" si="37"/>
        <v>36</v>
      </c>
      <c r="S93" s="265">
        <f t="shared" si="37"/>
        <v>36</v>
      </c>
      <c r="T93" s="228">
        <f t="shared" si="37"/>
        <v>0</v>
      </c>
      <c r="U93" s="227"/>
      <c r="V93" s="227"/>
      <c r="W93" s="245">
        <f t="shared" ref="W93:AT93" si="38">W95+W105+W115+W125+W135</f>
        <v>24</v>
      </c>
      <c r="X93" s="245">
        <f t="shared" si="38"/>
        <v>24</v>
      </c>
      <c r="Y93" s="245">
        <f t="shared" si="38"/>
        <v>24</v>
      </c>
      <c r="Z93" s="245">
        <f t="shared" si="38"/>
        <v>24</v>
      </c>
      <c r="AA93" s="245">
        <f t="shared" si="38"/>
        <v>24</v>
      </c>
      <c r="AB93" s="245">
        <f t="shared" si="38"/>
        <v>24</v>
      </c>
      <c r="AC93" s="245">
        <f t="shared" si="38"/>
        <v>24</v>
      </c>
      <c r="AD93" s="245">
        <f t="shared" si="38"/>
        <v>24</v>
      </c>
      <c r="AE93" s="245">
        <f t="shared" si="38"/>
        <v>23</v>
      </c>
      <c r="AF93" s="245">
        <f t="shared" si="38"/>
        <v>23</v>
      </c>
      <c r="AG93" s="245">
        <f t="shared" si="38"/>
        <v>23</v>
      </c>
      <c r="AH93" s="245">
        <f t="shared" si="38"/>
        <v>23</v>
      </c>
      <c r="AI93" s="265">
        <f t="shared" si="38"/>
        <v>36</v>
      </c>
      <c r="AJ93" s="265">
        <f t="shared" si="38"/>
        <v>36</v>
      </c>
      <c r="AK93" s="265">
        <f t="shared" si="38"/>
        <v>36</v>
      </c>
      <c r="AL93" s="265">
        <f t="shared" si="38"/>
        <v>36</v>
      </c>
      <c r="AM93" s="265">
        <f t="shared" si="38"/>
        <v>36</v>
      </c>
      <c r="AN93" s="265">
        <f t="shared" si="38"/>
        <v>36</v>
      </c>
      <c r="AO93" s="285">
        <f t="shared" si="38"/>
        <v>36</v>
      </c>
      <c r="AP93" s="285">
        <f t="shared" si="38"/>
        <v>36</v>
      </c>
      <c r="AQ93" s="285">
        <f t="shared" si="38"/>
        <v>36</v>
      </c>
      <c r="AR93" s="285">
        <f t="shared" si="38"/>
        <v>36</v>
      </c>
      <c r="AS93" s="285">
        <f t="shared" si="38"/>
        <v>36</v>
      </c>
      <c r="AT93" s="285">
        <f t="shared" si="38"/>
        <v>36</v>
      </c>
      <c r="AU93" s="228"/>
      <c r="AV93" s="227"/>
      <c r="AW93" s="227"/>
      <c r="AX93" s="227"/>
      <c r="AY93" s="227"/>
      <c r="AZ93" s="227"/>
      <c r="BA93" s="227"/>
      <c r="BB93" s="227"/>
      <c r="BC93" s="229"/>
      <c r="BD93" s="247"/>
      <c r="BE93" s="247"/>
      <c r="BF93" s="247"/>
      <c r="BG93" s="247"/>
      <c r="BH93" s="248"/>
      <c r="BI93" s="104"/>
      <c r="BJ93" s="249"/>
      <c r="BK93" s="104"/>
      <c r="BL93" s="104"/>
    </row>
    <row r="94" ht="12.75" customHeight="1">
      <c r="A94" s="217"/>
      <c r="B94" s="217"/>
      <c r="C94" s="225" t="s">
        <v>213</v>
      </c>
      <c r="D94" s="226">
        <f>D96+D106+D116+D126+D136</f>
        <v>0</v>
      </c>
      <c r="E94" s="226">
        <f t="shared" ref="E94:T94" si="39">E96+E106+E116+E126</f>
        <v>0</v>
      </c>
      <c r="F94" s="226">
        <f t="shared" si="39"/>
        <v>0</v>
      </c>
      <c r="G94" s="226">
        <f t="shared" si="39"/>
        <v>0</v>
      </c>
      <c r="H94" s="226">
        <f t="shared" si="39"/>
        <v>0</v>
      </c>
      <c r="I94" s="226">
        <f t="shared" si="39"/>
        <v>0</v>
      </c>
      <c r="J94" s="226">
        <f t="shared" si="39"/>
        <v>0</v>
      </c>
      <c r="K94" s="226">
        <f t="shared" si="39"/>
        <v>0</v>
      </c>
      <c r="L94" s="226">
        <f t="shared" si="39"/>
        <v>0</v>
      </c>
      <c r="M94" s="226">
        <f t="shared" si="39"/>
        <v>0</v>
      </c>
      <c r="N94" s="226">
        <f t="shared" si="39"/>
        <v>0</v>
      </c>
      <c r="O94" s="226">
        <f t="shared" si="39"/>
        <v>0</v>
      </c>
      <c r="P94" s="226">
        <f t="shared" si="39"/>
        <v>0</v>
      </c>
      <c r="Q94" s="226">
        <f t="shared" si="39"/>
        <v>0</v>
      </c>
      <c r="R94" s="265">
        <f t="shared" si="39"/>
        <v>0</v>
      </c>
      <c r="S94" s="265">
        <f t="shared" si="39"/>
        <v>0</v>
      </c>
      <c r="T94" s="228">
        <f t="shared" si="39"/>
        <v>0</v>
      </c>
      <c r="U94" s="227"/>
      <c r="V94" s="227"/>
      <c r="W94" s="226">
        <f t="shared" ref="W94:AT94" si="40">W96+W106+W116+W126</f>
        <v>0</v>
      </c>
      <c r="X94" s="226">
        <f t="shared" si="40"/>
        <v>0</v>
      </c>
      <c r="Y94" s="226">
        <f t="shared" si="40"/>
        <v>0</v>
      </c>
      <c r="Z94" s="226">
        <f t="shared" si="40"/>
        <v>0</v>
      </c>
      <c r="AA94" s="226">
        <f t="shared" si="40"/>
        <v>0</v>
      </c>
      <c r="AB94" s="226">
        <f t="shared" si="40"/>
        <v>0</v>
      </c>
      <c r="AC94" s="226">
        <f t="shared" si="40"/>
        <v>0</v>
      </c>
      <c r="AD94" s="226">
        <f t="shared" si="40"/>
        <v>0</v>
      </c>
      <c r="AE94" s="226">
        <f t="shared" si="40"/>
        <v>0</v>
      </c>
      <c r="AF94" s="226">
        <f t="shared" si="40"/>
        <v>0</v>
      </c>
      <c r="AG94" s="226">
        <f t="shared" si="40"/>
        <v>0</v>
      </c>
      <c r="AH94" s="226">
        <f t="shared" si="40"/>
        <v>0</v>
      </c>
      <c r="AI94" s="265">
        <f t="shared" si="40"/>
        <v>0</v>
      </c>
      <c r="AJ94" s="265">
        <f t="shared" si="40"/>
        <v>0</v>
      </c>
      <c r="AK94" s="265">
        <f t="shared" si="40"/>
        <v>0</v>
      </c>
      <c r="AL94" s="265">
        <f t="shared" si="40"/>
        <v>0</v>
      </c>
      <c r="AM94" s="265">
        <f t="shared" si="40"/>
        <v>0</v>
      </c>
      <c r="AN94" s="265">
        <f t="shared" si="40"/>
        <v>0</v>
      </c>
      <c r="AO94" s="285">
        <f t="shared" si="40"/>
        <v>0</v>
      </c>
      <c r="AP94" s="285">
        <f t="shared" si="40"/>
        <v>0</v>
      </c>
      <c r="AQ94" s="285">
        <f t="shared" si="40"/>
        <v>0</v>
      </c>
      <c r="AR94" s="285">
        <f t="shared" si="40"/>
        <v>0</v>
      </c>
      <c r="AS94" s="285">
        <f t="shared" si="40"/>
        <v>0</v>
      </c>
      <c r="AT94" s="285">
        <f t="shared" si="40"/>
        <v>0</v>
      </c>
      <c r="AU94" s="228"/>
      <c r="AV94" s="227"/>
      <c r="AW94" s="227"/>
      <c r="AX94" s="227"/>
      <c r="AY94" s="227"/>
      <c r="AZ94" s="227"/>
      <c r="BA94" s="227"/>
      <c r="BB94" s="227"/>
      <c r="BC94" s="229"/>
      <c r="BD94" s="104"/>
      <c r="BE94" s="104"/>
      <c r="BF94" s="104"/>
      <c r="BG94" s="104"/>
      <c r="BH94" s="230"/>
      <c r="BI94" s="104"/>
      <c r="BJ94" s="223"/>
      <c r="BK94" s="104"/>
      <c r="BL94" s="104"/>
    </row>
    <row r="95" ht="12.75" customHeight="1">
      <c r="A95" s="250" t="str">
        <f>'[1]ТЕХНОЛОГИИЯ МАШИНОСТРОЕНИЯ'!A47</f>
        <v>#REF!</v>
      </c>
      <c r="B95" s="251" t="s">
        <v>232</v>
      </c>
      <c r="C95" s="252" t="s">
        <v>212</v>
      </c>
      <c r="D95" s="252">
        <f t="shared" ref="D95:T95" si="41">D97+D99+D101+D103</f>
        <v>12</v>
      </c>
      <c r="E95" s="252">
        <f t="shared" si="41"/>
        <v>12</v>
      </c>
      <c r="F95" s="252">
        <f t="shared" si="41"/>
        <v>12</v>
      </c>
      <c r="G95" s="252">
        <f t="shared" si="41"/>
        <v>13</v>
      </c>
      <c r="H95" s="252">
        <f t="shared" si="41"/>
        <v>13</v>
      </c>
      <c r="I95" s="252">
        <f t="shared" si="41"/>
        <v>13</v>
      </c>
      <c r="J95" s="252">
        <f t="shared" si="41"/>
        <v>13</v>
      </c>
      <c r="K95" s="252">
        <f t="shared" si="41"/>
        <v>13</v>
      </c>
      <c r="L95" s="252">
        <f t="shared" si="41"/>
        <v>13</v>
      </c>
      <c r="M95" s="252">
        <f t="shared" si="41"/>
        <v>13</v>
      </c>
      <c r="N95" s="252">
        <f t="shared" si="41"/>
        <v>12</v>
      </c>
      <c r="O95" s="252">
        <f t="shared" si="41"/>
        <v>14</v>
      </c>
      <c r="P95" s="252">
        <f t="shared" si="41"/>
        <v>13</v>
      </c>
      <c r="Q95" s="252">
        <f t="shared" si="41"/>
        <v>13</v>
      </c>
      <c r="R95" s="264">
        <f t="shared" si="41"/>
        <v>36</v>
      </c>
      <c r="S95" s="264">
        <f t="shared" si="41"/>
        <v>36</v>
      </c>
      <c r="T95" s="220">
        <f t="shared" si="41"/>
        <v>0</v>
      </c>
      <c r="U95" s="227"/>
      <c r="V95" s="227"/>
      <c r="W95" s="252">
        <f t="shared" ref="W95:AT95" si="42">W97+W99+W101+W103</f>
        <v>7</v>
      </c>
      <c r="X95" s="252">
        <f t="shared" si="42"/>
        <v>8</v>
      </c>
      <c r="Y95" s="252">
        <f t="shared" si="42"/>
        <v>8</v>
      </c>
      <c r="Z95" s="252">
        <f t="shared" si="42"/>
        <v>7</v>
      </c>
      <c r="AA95" s="252">
        <f t="shared" si="42"/>
        <v>7</v>
      </c>
      <c r="AB95" s="252">
        <f t="shared" si="42"/>
        <v>7</v>
      </c>
      <c r="AC95" s="252">
        <f t="shared" si="42"/>
        <v>7</v>
      </c>
      <c r="AD95" s="252">
        <f t="shared" si="42"/>
        <v>8</v>
      </c>
      <c r="AE95" s="252">
        <f t="shared" si="42"/>
        <v>6</v>
      </c>
      <c r="AF95" s="252">
        <f t="shared" si="42"/>
        <v>8</v>
      </c>
      <c r="AG95" s="252">
        <f t="shared" si="42"/>
        <v>8</v>
      </c>
      <c r="AH95" s="252">
        <f t="shared" si="42"/>
        <v>8</v>
      </c>
      <c r="AI95" s="264">
        <f t="shared" si="42"/>
        <v>36</v>
      </c>
      <c r="AJ95" s="264">
        <f t="shared" si="42"/>
        <v>36</v>
      </c>
      <c r="AK95" s="264">
        <f t="shared" si="42"/>
        <v>36</v>
      </c>
      <c r="AL95" s="264">
        <f t="shared" si="42"/>
        <v>36</v>
      </c>
      <c r="AM95" s="264">
        <f t="shared" si="42"/>
        <v>0</v>
      </c>
      <c r="AN95" s="264">
        <f t="shared" si="42"/>
        <v>0</v>
      </c>
      <c r="AO95" s="284">
        <f t="shared" si="42"/>
        <v>36</v>
      </c>
      <c r="AP95" s="284">
        <f t="shared" si="42"/>
        <v>36</v>
      </c>
      <c r="AQ95" s="284">
        <f t="shared" si="42"/>
        <v>36</v>
      </c>
      <c r="AR95" s="284">
        <f t="shared" si="42"/>
        <v>36</v>
      </c>
      <c r="AS95" s="284">
        <f t="shared" si="42"/>
        <v>36</v>
      </c>
      <c r="AT95" s="284">
        <f t="shared" si="42"/>
        <v>36</v>
      </c>
      <c r="AU95" s="220"/>
      <c r="AV95" s="221"/>
      <c r="AW95" s="221"/>
      <c r="AX95" s="221"/>
      <c r="AY95" s="221"/>
      <c r="AZ95" s="221"/>
      <c r="BA95" s="221"/>
      <c r="BB95" s="221"/>
      <c r="BC95" s="222"/>
      <c r="BD95" s="104"/>
      <c r="BE95" s="104"/>
      <c r="BF95" s="201"/>
      <c r="BG95" s="104"/>
      <c r="BH95" s="253"/>
      <c r="BI95" s="104"/>
      <c r="BJ95" s="223"/>
      <c r="BK95" s="104"/>
      <c r="BL95" s="104"/>
    </row>
    <row r="96" ht="12.75" customHeight="1">
      <c r="A96" s="217"/>
      <c r="B96" s="217"/>
      <c r="C96" s="218" t="s">
        <v>233</v>
      </c>
      <c r="D96" s="218">
        <f t="shared" ref="D96:T96" si="43">D98+D100</f>
        <v>0</v>
      </c>
      <c r="E96" s="218">
        <f t="shared" si="43"/>
        <v>0</v>
      </c>
      <c r="F96" s="218">
        <f t="shared" si="43"/>
        <v>0</v>
      </c>
      <c r="G96" s="218">
        <f t="shared" si="43"/>
        <v>0</v>
      </c>
      <c r="H96" s="218">
        <f t="shared" si="43"/>
        <v>0</v>
      </c>
      <c r="I96" s="218">
        <f t="shared" si="43"/>
        <v>0</v>
      </c>
      <c r="J96" s="218">
        <f t="shared" si="43"/>
        <v>0</v>
      </c>
      <c r="K96" s="218">
        <f t="shared" si="43"/>
        <v>0</v>
      </c>
      <c r="L96" s="218">
        <f t="shared" si="43"/>
        <v>0</v>
      </c>
      <c r="M96" s="218">
        <f t="shared" si="43"/>
        <v>0</v>
      </c>
      <c r="N96" s="218">
        <f t="shared" si="43"/>
        <v>0</v>
      </c>
      <c r="O96" s="218">
        <f t="shared" si="43"/>
        <v>0</v>
      </c>
      <c r="P96" s="218">
        <f t="shared" si="43"/>
        <v>0</v>
      </c>
      <c r="Q96" s="218">
        <f t="shared" si="43"/>
        <v>0</v>
      </c>
      <c r="R96" s="264">
        <f t="shared" si="43"/>
        <v>0</v>
      </c>
      <c r="S96" s="264">
        <f t="shared" si="43"/>
        <v>0</v>
      </c>
      <c r="T96" s="220">
        <f t="shared" si="43"/>
        <v>0</v>
      </c>
      <c r="U96" s="227"/>
      <c r="V96" s="227"/>
      <c r="W96" s="218">
        <f t="shared" ref="W96:AT96" si="44">W98+W100</f>
        <v>0</v>
      </c>
      <c r="X96" s="218">
        <f t="shared" si="44"/>
        <v>0</v>
      </c>
      <c r="Y96" s="218">
        <f t="shared" si="44"/>
        <v>0</v>
      </c>
      <c r="Z96" s="218">
        <f t="shared" si="44"/>
        <v>0</v>
      </c>
      <c r="AA96" s="218">
        <f t="shared" si="44"/>
        <v>0</v>
      </c>
      <c r="AB96" s="218">
        <f t="shared" si="44"/>
        <v>0</v>
      </c>
      <c r="AC96" s="218">
        <f t="shared" si="44"/>
        <v>0</v>
      </c>
      <c r="AD96" s="218">
        <f t="shared" si="44"/>
        <v>0</v>
      </c>
      <c r="AE96" s="218">
        <f t="shared" si="44"/>
        <v>0</v>
      </c>
      <c r="AF96" s="218">
        <f t="shared" si="44"/>
        <v>0</v>
      </c>
      <c r="AG96" s="218">
        <f t="shared" si="44"/>
        <v>0</v>
      </c>
      <c r="AH96" s="218">
        <f t="shared" si="44"/>
        <v>0</v>
      </c>
      <c r="AI96" s="264">
        <f t="shared" si="44"/>
        <v>0</v>
      </c>
      <c r="AJ96" s="264">
        <f t="shared" si="44"/>
        <v>0</v>
      </c>
      <c r="AK96" s="264">
        <f t="shared" si="44"/>
        <v>0</v>
      </c>
      <c r="AL96" s="264">
        <f t="shared" si="44"/>
        <v>0</v>
      </c>
      <c r="AM96" s="264">
        <f t="shared" si="44"/>
        <v>0</v>
      </c>
      <c r="AN96" s="264">
        <f t="shared" si="44"/>
        <v>0</v>
      </c>
      <c r="AO96" s="284">
        <f t="shared" si="44"/>
        <v>0</v>
      </c>
      <c r="AP96" s="284">
        <f t="shared" si="44"/>
        <v>0</v>
      </c>
      <c r="AQ96" s="284">
        <f t="shared" si="44"/>
        <v>0</v>
      </c>
      <c r="AR96" s="284">
        <f t="shared" si="44"/>
        <v>0</v>
      </c>
      <c r="AS96" s="284">
        <f t="shared" si="44"/>
        <v>0</v>
      </c>
      <c r="AT96" s="284">
        <f t="shared" si="44"/>
        <v>0</v>
      </c>
      <c r="AU96" s="220"/>
      <c r="AV96" s="221"/>
      <c r="AW96" s="221"/>
      <c r="AX96" s="221"/>
      <c r="AY96" s="221"/>
      <c r="AZ96" s="221"/>
      <c r="BA96" s="221"/>
      <c r="BB96" s="221"/>
      <c r="BC96" s="222"/>
      <c r="BD96" s="104"/>
      <c r="BE96" s="104"/>
      <c r="BF96" s="104"/>
      <c r="BG96" s="104"/>
      <c r="BH96" s="230"/>
      <c r="BI96" s="104"/>
      <c r="BJ96" s="223"/>
      <c r="BK96" s="104"/>
      <c r="BL96" s="104"/>
    </row>
    <row r="97" ht="12.75" customHeight="1">
      <c r="A97" s="254" t="str">
        <f>'[1]ТЕХНОЛОГИИЯ МАШИНОСТРОЕНИЯ'!A48</f>
        <v>#REF!</v>
      </c>
      <c r="B97" s="255" t="s">
        <v>131</v>
      </c>
      <c r="C97" s="256" t="s">
        <v>212</v>
      </c>
      <c r="D97" s="256">
        <v>6.0</v>
      </c>
      <c r="E97" s="256">
        <v>6.0</v>
      </c>
      <c r="F97" s="256">
        <v>6.0</v>
      </c>
      <c r="G97" s="256">
        <v>6.0</v>
      </c>
      <c r="H97" s="256">
        <v>6.0</v>
      </c>
      <c r="I97" s="256">
        <v>6.0</v>
      </c>
      <c r="J97" s="256">
        <v>6.0</v>
      </c>
      <c r="K97" s="256">
        <v>6.0</v>
      </c>
      <c r="L97" s="256">
        <v>6.0</v>
      </c>
      <c r="M97" s="256">
        <v>6.0</v>
      </c>
      <c r="N97" s="256">
        <v>6.0</v>
      </c>
      <c r="O97" s="256">
        <v>7.0</v>
      </c>
      <c r="P97" s="256">
        <v>7.0</v>
      </c>
      <c r="Q97" s="256">
        <v>7.0</v>
      </c>
      <c r="R97" s="264"/>
      <c r="S97" s="264"/>
      <c r="T97" s="220"/>
      <c r="U97" s="227"/>
      <c r="V97" s="22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65"/>
      <c r="AJ97" s="265"/>
      <c r="AK97" s="265"/>
      <c r="AL97" s="265"/>
      <c r="AM97" s="265"/>
      <c r="AN97" s="265"/>
      <c r="AO97" s="285"/>
      <c r="AP97" s="285"/>
      <c r="AQ97" s="285"/>
      <c r="AR97" s="285"/>
      <c r="AS97" s="285"/>
      <c r="AT97" s="285"/>
      <c r="AU97" s="220"/>
      <c r="AV97" s="221"/>
      <c r="AW97" s="221"/>
      <c r="AX97" s="221"/>
      <c r="AY97" s="221"/>
      <c r="AZ97" s="221"/>
      <c r="BA97" s="221"/>
      <c r="BB97" s="221"/>
      <c r="BC97" s="222"/>
      <c r="BD97" s="104"/>
      <c r="BE97" s="104"/>
      <c r="BF97" s="104"/>
      <c r="BG97" s="104"/>
      <c r="BH97" s="230"/>
      <c r="BI97" s="104"/>
      <c r="BJ97" s="223"/>
      <c r="BK97" s="104"/>
      <c r="BL97" s="104"/>
    </row>
    <row r="98" ht="12.75" customHeight="1">
      <c r="A98" s="217"/>
      <c r="B98" s="217"/>
      <c r="C98" s="218" t="s">
        <v>233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64"/>
      <c r="S98" s="264"/>
      <c r="T98" s="220"/>
      <c r="U98" s="227"/>
      <c r="V98" s="227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65"/>
      <c r="AJ98" s="265"/>
      <c r="AK98" s="265"/>
      <c r="AL98" s="265"/>
      <c r="AM98" s="265"/>
      <c r="AN98" s="265"/>
      <c r="AO98" s="285"/>
      <c r="AP98" s="285"/>
      <c r="AQ98" s="285"/>
      <c r="AR98" s="285"/>
      <c r="AS98" s="285"/>
      <c r="AT98" s="285"/>
      <c r="AU98" s="220"/>
      <c r="AV98" s="221"/>
      <c r="AW98" s="221"/>
      <c r="AX98" s="221"/>
      <c r="AY98" s="221"/>
      <c r="AZ98" s="221"/>
      <c r="BA98" s="221"/>
      <c r="BB98" s="221"/>
      <c r="BC98" s="222"/>
      <c r="BD98" s="104"/>
      <c r="BE98" s="104"/>
      <c r="BF98" s="104"/>
      <c r="BG98" s="104"/>
      <c r="BH98" s="230"/>
      <c r="BI98" s="104"/>
      <c r="BJ98" s="223"/>
      <c r="BK98" s="104"/>
      <c r="BL98" s="104"/>
    </row>
    <row r="99" ht="12.75" customHeight="1">
      <c r="A99" s="254" t="str">
        <f>'[1]ТЕХНОЛОГИИЯ МАШИНОСТРОЕНИЯ'!A49</f>
        <v>#REF!</v>
      </c>
      <c r="B99" s="255" t="s">
        <v>133</v>
      </c>
      <c r="C99" s="256" t="s">
        <v>212</v>
      </c>
      <c r="D99" s="256">
        <v>6.0</v>
      </c>
      <c r="E99" s="256">
        <v>6.0</v>
      </c>
      <c r="F99" s="256">
        <v>6.0</v>
      </c>
      <c r="G99" s="256">
        <v>7.0</v>
      </c>
      <c r="H99" s="256">
        <v>7.0</v>
      </c>
      <c r="I99" s="256">
        <v>7.0</v>
      </c>
      <c r="J99" s="256">
        <v>7.0</v>
      </c>
      <c r="K99" s="256">
        <v>7.0</v>
      </c>
      <c r="L99" s="256">
        <v>7.0</v>
      </c>
      <c r="M99" s="256">
        <v>7.0</v>
      </c>
      <c r="N99" s="256">
        <v>6.0</v>
      </c>
      <c r="O99" s="256">
        <v>7.0</v>
      </c>
      <c r="P99" s="256">
        <v>6.0</v>
      </c>
      <c r="Q99" s="256">
        <v>6.0</v>
      </c>
      <c r="R99" s="264"/>
      <c r="S99" s="264"/>
      <c r="T99" s="220"/>
      <c r="U99" s="227"/>
      <c r="V99" s="227"/>
      <c r="W99" s="257">
        <v>7.0</v>
      </c>
      <c r="X99" s="257">
        <v>8.0</v>
      </c>
      <c r="Y99" s="257">
        <v>8.0</v>
      </c>
      <c r="Z99" s="257">
        <v>7.0</v>
      </c>
      <c r="AA99" s="257">
        <v>7.0</v>
      </c>
      <c r="AB99" s="257">
        <v>7.0</v>
      </c>
      <c r="AC99" s="257">
        <v>7.0</v>
      </c>
      <c r="AD99" s="257">
        <v>8.0</v>
      </c>
      <c r="AE99" s="257">
        <v>6.0</v>
      </c>
      <c r="AF99" s="257">
        <v>8.0</v>
      </c>
      <c r="AG99" s="257">
        <v>8.0</v>
      </c>
      <c r="AH99" s="257">
        <v>8.0</v>
      </c>
      <c r="AI99" s="265"/>
      <c r="AJ99" s="265"/>
      <c r="AK99" s="265"/>
      <c r="AL99" s="265"/>
      <c r="AM99" s="265"/>
      <c r="AN99" s="265"/>
      <c r="AO99" s="285"/>
      <c r="AP99" s="285"/>
      <c r="AQ99" s="285"/>
      <c r="AR99" s="285"/>
      <c r="AS99" s="285"/>
      <c r="AT99" s="285"/>
      <c r="AU99" s="220"/>
      <c r="AV99" s="221"/>
      <c r="AW99" s="221"/>
      <c r="AX99" s="221"/>
      <c r="AY99" s="221"/>
      <c r="AZ99" s="221"/>
      <c r="BA99" s="221"/>
      <c r="BB99" s="221"/>
      <c r="BC99" s="222"/>
      <c r="BD99" s="104"/>
      <c r="BE99" s="104"/>
      <c r="BF99" s="104"/>
      <c r="BG99" s="104"/>
      <c r="BH99" s="230"/>
      <c r="BI99" s="104"/>
      <c r="BJ99" s="223"/>
      <c r="BK99" s="104"/>
      <c r="BL99" s="104"/>
    </row>
    <row r="100" ht="12.75" customHeight="1">
      <c r="A100" s="217"/>
      <c r="B100" s="217"/>
      <c r="C100" s="218" t="s">
        <v>233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64"/>
      <c r="S100" s="264"/>
      <c r="T100" s="220"/>
      <c r="U100" s="227"/>
      <c r="V100" s="227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65"/>
      <c r="AJ100" s="265"/>
      <c r="AK100" s="265"/>
      <c r="AL100" s="265"/>
      <c r="AM100" s="265"/>
      <c r="AN100" s="265"/>
      <c r="AO100" s="285"/>
      <c r="AP100" s="285"/>
      <c r="AQ100" s="285"/>
      <c r="AR100" s="285"/>
      <c r="AS100" s="285"/>
      <c r="AT100" s="285"/>
      <c r="AU100" s="220"/>
      <c r="AV100" s="221"/>
      <c r="AW100" s="221"/>
      <c r="AX100" s="221"/>
      <c r="AY100" s="221"/>
      <c r="AZ100" s="221"/>
      <c r="BA100" s="221"/>
      <c r="BB100" s="221"/>
      <c r="BC100" s="222"/>
      <c r="BD100" s="104"/>
      <c r="BE100" s="104"/>
      <c r="BF100" s="104"/>
      <c r="BG100" s="104"/>
      <c r="BH100" s="230"/>
      <c r="BI100" s="104"/>
      <c r="BJ100" s="223"/>
      <c r="BK100" s="104"/>
      <c r="BL100" s="104"/>
    </row>
    <row r="101" ht="12.75" customHeight="1">
      <c r="A101" s="258" t="s">
        <v>134</v>
      </c>
      <c r="B101" s="258" t="s">
        <v>135</v>
      </c>
      <c r="C101" s="259" t="s">
        <v>212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64">
        <v>36.0</v>
      </c>
      <c r="S101" s="264">
        <v>36.0</v>
      </c>
      <c r="T101" s="220"/>
      <c r="U101" s="227"/>
      <c r="V101" s="227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5">
        <v>36.0</v>
      </c>
      <c r="AJ101" s="265">
        <v>36.0</v>
      </c>
      <c r="AK101" s="265">
        <v>36.0</v>
      </c>
      <c r="AL101" s="265">
        <v>36.0</v>
      </c>
      <c r="AM101" s="265"/>
      <c r="AN101" s="265"/>
      <c r="AO101" s="285">
        <v>36.0</v>
      </c>
      <c r="AP101" s="285">
        <v>36.0</v>
      </c>
      <c r="AQ101" s="285">
        <v>36.0</v>
      </c>
      <c r="AR101" s="285">
        <v>36.0</v>
      </c>
      <c r="AS101" s="285">
        <v>36.0</v>
      </c>
      <c r="AT101" s="285">
        <v>36.0</v>
      </c>
      <c r="AU101" s="220"/>
      <c r="AV101" s="221"/>
      <c r="AW101" s="221"/>
      <c r="AX101" s="221"/>
      <c r="AY101" s="221"/>
      <c r="AZ101" s="221"/>
      <c r="BA101" s="221"/>
      <c r="BB101" s="221"/>
      <c r="BC101" s="222"/>
      <c r="BD101" s="104"/>
      <c r="BE101" s="104"/>
      <c r="BF101" s="104"/>
      <c r="BG101" s="104"/>
      <c r="BH101" s="230"/>
      <c r="BI101" s="104"/>
      <c r="BJ101" s="223"/>
      <c r="BK101" s="104"/>
      <c r="BL101" s="104"/>
    </row>
    <row r="102" ht="12.75" customHeight="1">
      <c r="A102" s="217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64"/>
      <c r="S102" s="264"/>
      <c r="T102" s="220"/>
      <c r="U102" s="227"/>
      <c r="V102" s="227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65"/>
      <c r="AJ102" s="265"/>
      <c r="AK102" s="265"/>
      <c r="AL102" s="265"/>
      <c r="AM102" s="265"/>
      <c r="AN102" s="265"/>
      <c r="AO102" s="285"/>
      <c r="AP102" s="285"/>
      <c r="AQ102" s="285"/>
      <c r="AR102" s="285"/>
      <c r="AS102" s="285"/>
      <c r="AT102" s="285"/>
      <c r="AU102" s="220"/>
      <c r="AV102" s="221"/>
      <c r="AW102" s="221"/>
      <c r="AX102" s="221"/>
      <c r="AY102" s="221"/>
      <c r="AZ102" s="221"/>
      <c r="BA102" s="221"/>
      <c r="BB102" s="221"/>
      <c r="BC102" s="222"/>
      <c r="BD102" s="104"/>
      <c r="BE102" s="104"/>
      <c r="BF102" s="104"/>
      <c r="BG102" s="104"/>
      <c r="BH102" s="230"/>
      <c r="BI102" s="104"/>
      <c r="BJ102" s="223"/>
      <c r="BK102" s="104"/>
      <c r="BL102" s="104"/>
    </row>
    <row r="103" ht="33.0" customHeight="1">
      <c r="A103" s="261" t="str">
        <f t="shared" ref="A103:B103" si="45">'[1]ТЕХНОЛОГИИЯ МАШИНОСТРОЕНИЯ'!A50</f>
        <v>#REF!</v>
      </c>
      <c r="B103" s="286" t="str">
        <f t="shared" si="45"/>
        <v>#REF!</v>
      </c>
      <c r="C103" s="233" t="s">
        <v>212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64"/>
      <c r="S103" s="264"/>
      <c r="T103" s="220"/>
      <c r="U103" s="227"/>
      <c r="V103" s="227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5"/>
      <c r="AJ103" s="265"/>
      <c r="AK103" s="265"/>
      <c r="AL103" s="265"/>
      <c r="AM103" s="265"/>
      <c r="AN103" s="265"/>
      <c r="AO103" s="285"/>
      <c r="AP103" s="285"/>
      <c r="AQ103" s="285"/>
      <c r="AR103" s="285"/>
      <c r="AS103" s="285"/>
      <c r="AT103" s="285"/>
      <c r="AU103" s="220"/>
      <c r="AV103" s="221"/>
      <c r="AW103" s="221"/>
      <c r="AX103" s="221"/>
      <c r="AY103" s="221"/>
      <c r="AZ103" s="221"/>
      <c r="BA103" s="221"/>
      <c r="BB103" s="221"/>
      <c r="BC103" s="222"/>
      <c r="BD103" s="104"/>
      <c r="BE103" s="104"/>
      <c r="BF103" s="104"/>
      <c r="BG103" s="104"/>
      <c r="BH103" s="230"/>
      <c r="BI103" s="104"/>
      <c r="BJ103" s="223"/>
      <c r="BK103" s="104"/>
      <c r="BL103" s="104"/>
    </row>
    <row r="104" ht="12.75" customHeight="1">
      <c r="A104" s="217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64"/>
      <c r="S104" s="264"/>
      <c r="T104" s="220"/>
      <c r="U104" s="227"/>
      <c r="V104" s="227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65"/>
      <c r="AJ104" s="265"/>
      <c r="AK104" s="265"/>
      <c r="AL104" s="265"/>
      <c r="AM104" s="265"/>
      <c r="AN104" s="265"/>
      <c r="AO104" s="285"/>
      <c r="AP104" s="285"/>
      <c r="AQ104" s="285"/>
      <c r="AR104" s="285"/>
      <c r="AS104" s="285"/>
      <c r="AT104" s="285"/>
      <c r="AU104" s="220"/>
      <c r="AV104" s="221"/>
      <c r="AW104" s="221"/>
      <c r="AX104" s="221"/>
      <c r="AY104" s="221"/>
      <c r="AZ104" s="221"/>
      <c r="BA104" s="221"/>
      <c r="BB104" s="221"/>
      <c r="BC104" s="222"/>
      <c r="BD104" s="104"/>
      <c r="BE104" s="104"/>
      <c r="BF104" s="104"/>
      <c r="BG104" s="104"/>
      <c r="BH104" s="230"/>
      <c r="BI104" s="104"/>
      <c r="BJ104" s="223"/>
      <c r="BK104" s="104"/>
      <c r="BL104" s="104"/>
    </row>
    <row r="105" ht="60.0" customHeight="1">
      <c r="A105" s="250" t="str">
        <f>'[1]ТЕХНОЛОГИИЯ МАШИНОСТРОЕНИЯ'!A51</f>
        <v>#REF!</v>
      </c>
      <c r="B105" s="251" t="s">
        <v>234</v>
      </c>
      <c r="C105" s="252" t="s">
        <v>212</v>
      </c>
      <c r="D105" s="252">
        <f t="shared" ref="D105:T105" si="46">D107+D109+D111+D113</f>
        <v>6</v>
      </c>
      <c r="E105" s="252">
        <f t="shared" si="46"/>
        <v>6</v>
      </c>
      <c r="F105" s="252">
        <f t="shared" si="46"/>
        <v>6</v>
      </c>
      <c r="G105" s="252">
        <f t="shared" si="46"/>
        <v>6</v>
      </c>
      <c r="H105" s="252">
        <f t="shared" si="46"/>
        <v>6</v>
      </c>
      <c r="I105" s="252">
        <f t="shared" si="46"/>
        <v>7</v>
      </c>
      <c r="J105" s="252">
        <f t="shared" si="46"/>
        <v>7</v>
      </c>
      <c r="K105" s="252">
        <f t="shared" si="46"/>
        <v>7</v>
      </c>
      <c r="L105" s="252">
        <f t="shared" si="46"/>
        <v>7</v>
      </c>
      <c r="M105" s="252">
        <f t="shared" si="46"/>
        <v>7</v>
      </c>
      <c r="N105" s="252">
        <f t="shared" si="46"/>
        <v>7</v>
      </c>
      <c r="O105" s="252">
        <f t="shared" si="46"/>
        <v>6</v>
      </c>
      <c r="P105" s="252">
        <f t="shared" si="46"/>
        <v>6</v>
      </c>
      <c r="Q105" s="252">
        <f t="shared" si="46"/>
        <v>6</v>
      </c>
      <c r="R105" s="264">
        <f t="shared" si="46"/>
        <v>0</v>
      </c>
      <c r="S105" s="264">
        <f t="shared" si="46"/>
        <v>0</v>
      </c>
      <c r="T105" s="220">
        <f t="shared" si="46"/>
        <v>0</v>
      </c>
      <c r="U105" s="227"/>
      <c r="V105" s="227"/>
      <c r="W105" s="252">
        <f t="shared" ref="W105:AT105" si="47">W107+W109+W111+W113</f>
        <v>17</v>
      </c>
      <c r="X105" s="252">
        <f t="shared" si="47"/>
        <v>16</v>
      </c>
      <c r="Y105" s="252">
        <f t="shared" si="47"/>
        <v>16</v>
      </c>
      <c r="Z105" s="252">
        <f t="shared" si="47"/>
        <v>17</v>
      </c>
      <c r="AA105" s="252">
        <f t="shared" si="47"/>
        <v>17</v>
      </c>
      <c r="AB105" s="252">
        <f t="shared" si="47"/>
        <v>17</v>
      </c>
      <c r="AC105" s="252">
        <f t="shared" si="47"/>
        <v>17</v>
      </c>
      <c r="AD105" s="252">
        <f t="shared" si="47"/>
        <v>16</v>
      </c>
      <c r="AE105" s="252">
        <f t="shared" si="47"/>
        <v>17</v>
      </c>
      <c r="AF105" s="252">
        <f t="shared" si="47"/>
        <v>15</v>
      </c>
      <c r="AG105" s="252">
        <f t="shared" si="47"/>
        <v>15</v>
      </c>
      <c r="AH105" s="252">
        <f t="shared" si="47"/>
        <v>15</v>
      </c>
      <c r="AI105" s="264">
        <f t="shared" si="47"/>
        <v>0</v>
      </c>
      <c r="AJ105" s="264">
        <f t="shared" si="47"/>
        <v>0</v>
      </c>
      <c r="AK105" s="264">
        <f t="shared" si="47"/>
        <v>0</v>
      </c>
      <c r="AL105" s="264">
        <f t="shared" si="47"/>
        <v>0</v>
      </c>
      <c r="AM105" s="264">
        <f t="shared" si="47"/>
        <v>36</v>
      </c>
      <c r="AN105" s="264">
        <f t="shared" si="47"/>
        <v>36</v>
      </c>
      <c r="AO105" s="284">
        <f t="shared" si="47"/>
        <v>0</v>
      </c>
      <c r="AP105" s="284">
        <f t="shared" si="47"/>
        <v>0</v>
      </c>
      <c r="AQ105" s="284">
        <f t="shared" si="47"/>
        <v>0</v>
      </c>
      <c r="AR105" s="284">
        <f t="shared" si="47"/>
        <v>0</v>
      </c>
      <c r="AS105" s="284">
        <f t="shared" si="47"/>
        <v>0</v>
      </c>
      <c r="AT105" s="284">
        <f t="shared" si="47"/>
        <v>0</v>
      </c>
      <c r="AU105" s="220"/>
      <c r="AV105" s="221"/>
      <c r="AW105" s="221"/>
      <c r="AX105" s="221"/>
      <c r="AY105" s="221"/>
      <c r="AZ105" s="221"/>
      <c r="BA105" s="221"/>
      <c r="BB105" s="221"/>
      <c r="BC105" s="222"/>
      <c r="BD105" s="104"/>
      <c r="BE105" s="104"/>
      <c r="BF105" s="104"/>
      <c r="BG105" s="104"/>
      <c r="BH105" s="230"/>
      <c r="BI105" s="104"/>
      <c r="BJ105" s="223"/>
      <c r="BK105" s="104"/>
      <c r="BL105" s="104"/>
    </row>
    <row r="106" ht="12.75" customHeight="1">
      <c r="A106" s="217"/>
      <c r="B106" s="217"/>
      <c r="C106" s="218" t="s">
        <v>233</v>
      </c>
      <c r="D106" s="218">
        <f t="shared" ref="D106:T106" si="48">D108+D110</f>
        <v>0</v>
      </c>
      <c r="E106" s="218">
        <f t="shared" si="48"/>
        <v>0</v>
      </c>
      <c r="F106" s="218">
        <f t="shared" si="48"/>
        <v>0</v>
      </c>
      <c r="G106" s="218">
        <f t="shared" si="48"/>
        <v>0</v>
      </c>
      <c r="H106" s="218">
        <f t="shared" si="48"/>
        <v>0</v>
      </c>
      <c r="I106" s="218">
        <f t="shared" si="48"/>
        <v>0</v>
      </c>
      <c r="J106" s="218">
        <f t="shared" si="48"/>
        <v>0</v>
      </c>
      <c r="K106" s="218">
        <f t="shared" si="48"/>
        <v>0</v>
      </c>
      <c r="L106" s="218">
        <f t="shared" si="48"/>
        <v>0</v>
      </c>
      <c r="M106" s="218">
        <f t="shared" si="48"/>
        <v>0</v>
      </c>
      <c r="N106" s="218">
        <f t="shared" si="48"/>
        <v>0</v>
      </c>
      <c r="O106" s="218">
        <f t="shared" si="48"/>
        <v>0</v>
      </c>
      <c r="P106" s="218">
        <f t="shared" si="48"/>
        <v>0</v>
      </c>
      <c r="Q106" s="218">
        <f t="shared" si="48"/>
        <v>0</v>
      </c>
      <c r="R106" s="264">
        <f t="shared" si="48"/>
        <v>0</v>
      </c>
      <c r="S106" s="264">
        <f t="shared" si="48"/>
        <v>0</v>
      </c>
      <c r="T106" s="220">
        <f t="shared" si="48"/>
        <v>0</v>
      </c>
      <c r="U106" s="227"/>
      <c r="V106" s="227"/>
      <c r="W106" s="218">
        <f t="shared" ref="W106:AT106" si="49">W108+W110</f>
        <v>0</v>
      </c>
      <c r="X106" s="218">
        <f t="shared" si="49"/>
        <v>0</v>
      </c>
      <c r="Y106" s="218">
        <f t="shared" si="49"/>
        <v>0</v>
      </c>
      <c r="Z106" s="218">
        <f t="shared" si="49"/>
        <v>0</v>
      </c>
      <c r="AA106" s="218">
        <f t="shared" si="49"/>
        <v>0</v>
      </c>
      <c r="AB106" s="218">
        <f t="shared" si="49"/>
        <v>0</v>
      </c>
      <c r="AC106" s="218">
        <f t="shared" si="49"/>
        <v>0</v>
      </c>
      <c r="AD106" s="218">
        <f t="shared" si="49"/>
        <v>0</v>
      </c>
      <c r="AE106" s="218">
        <f t="shared" si="49"/>
        <v>0</v>
      </c>
      <c r="AF106" s="218">
        <f t="shared" si="49"/>
        <v>0</v>
      </c>
      <c r="AG106" s="218">
        <f t="shared" si="49"/>
        <v>0</v>
      </c>
      <c r="AH106" s="218">
        <f t="shared" si="49"/>
        <v>0</v>
      </c>
      <c r="AI106" s="264">
        <f t="shared" si="49"/>
        <v>0</v>
      </c>
      <c r="AJ106" s="264">
        <f t="shared" si="49"/>
        <v>0</v>
      </c>
      <c r="AK106" s="264">
        <f t="shared" si="49"/>
        <v>0</v>
      </c>
      <c r="AL106" s="264">
        <f t="shared" si="49"/>
        <v>0</v>
      </c>
      <c r="AM106" s="264">
        <f t="shared" si="49"/>
        <v>0</v>
      </c>
      <c r="AN106" s="264">
        <f t="shared" si="49"/>
        <v>0</v>
      </c>
      <c r="AO106" s="284">
        <f t="shared" si="49"/>
        <v>0</v>
      </c>
      <c r="AP106" s="284">
        <f t="shared" si="49"/>
        <v>0</v>
      </c>
      <c r="AQ106" s="284">
        <f t="shared" si="49"/>
        <v>0</v>
      </c>
      <c r="AR106" s="284">
        <f t="shared" si="49"/>
        <v>0</v>
      </c>
      <c r="AS106" s="284">
        <f t="shared" si="49"/>
        <v>0</v>
      </c>
      <c r="AT106" s="284">
        <f t="shared" si="49"/>
        <v>0</v>
      </c>
      <c r="AU106" s="220"/>
      <c r="AV106" s="221"/>
      <c r="AW106" s="221"/>
      <c r="AX106" s="221"/>
      <c r="AY106" s="221"/>
      <c r="AZ106" s="221"/>
      <c r="BA106" s="221"/>
      <c r="BB106" s="221"/>
      <c r="BC106" s="222"/>
      <c r="BD106" s="104"/>
      <c r="BE106" s="104"/>
      <c r="BF106" s="104"/>
      <c r="BG106" s="104"/>
      <c r="BH106" s="230"/>
      <c r="BI106" s="104"/>
      <c r="BJ106" s="223"/>
      <c r="BK106" s="104"/>
      <c r="BL106" s="104"/>
    </row>
    <row r="107" ht="12.75" customHeight="1">
      <c r="A107" s="254" t="str">
        <f>'[1]ТЕХНОЛОГИИЯ МАШИНОСТРОЕНИЯ'!A52</f>
        <v>#REF!</v>
      </c>
      <c r="B107" s="255" t="s">
        <v>142</v>
      </c>
      <c r="C107" s="256" t="s">
        <v>212</v>
      </c>
      <c r="D107" s="256">
        <v>6.0</v>
      </c>
      <c r="E107" s="256">
        <v>6.0</v>
      </c>
      <c r="F107" s="256">
        <v>6.0</v>
      </c>
      <c r="G107" s="256">
        <v>6.0</v>
      </c>
      <c r="H107" s="256">
        <v>6.0</v>
      </c>
      <c r="I107" s="256">
        <v>7.0</v>
      </c>
      <c r="J107" s="256">
        <v>7.0</v>
      </c>
      <c r="K107" s="256">
        <v>7.0</v>
      </c>
      <c r="L107" s="256">
        <v>7.0</v>
      </c>
      <c r="M107" s="256">
        <v>7.0</v>
      </c>
      <c r="N107" s="256">
        <v>7.0</v>
      </c>
      <c r="O107" s="256">
        <v>6.0</v>
      </c>
      <c r="P107" s="256">
        <v>6.0</v>
      </c>
      <c r="Q107" s="256">
        <v>6.0</v>
      </c>
      <c r="R107" s="264"/>
      <c r="S107" s="264"/>
      <c r="T107" s="220"/>
      <c r="U107" s="227"/>
      <c r="V107" s="227"/>
      <c r="W107" s="256">
        <v>8.0</v>
      </c>
      <c r="X107" s="256">
        <v>7.0</v>
      </c>
      <c r="Y107" s="256">
        <v>7.0</v>
      </c>
      <c r="Z107" s="256">
        <v>8.0</v>
      </c>
      <c r="AA107" s="256">
        <v>8.0</v>
      </c>
      <c r="AB107" s="256">
        <v>8.0</v>
      </c>
      <c r="AC107" s="256">
        <v>8.0</v>
      </c>
      <c r="AD107" s="256">
        <v>7.0</v>
      </c>
      <c r="AE107" s="256">
        <v>8.0</v>
      </c>
      <c r="AF107" s="256">
        <v>7.0</v>
      </c>
      <c r="AG107" s="256">
        <v>7.0</v>
      </c>
      <c r="AH107" s="256">
        <v>7.0</v>
      </c>
      <c r="AI107" s="264"/>
      <c r="AJ107" s="264"/>
      <c r="AK107" s="264"/>
      <c r="AL107" s="264"/>
      <c r="AM107" s="264"/>
      <c r="AN107" s="264"/>
      <c r="AO107" s="284"/>
      <c r="AP107" s="284"/>
      <c r="AQ107" s="284"/>
      <c r="AR107" s="284"/>
      <c r="AS107" s="284"/>
      <c r="AT107" s="284"/>
      <c r="AU107" s="220"/>
      <c r="AV107" s="221"/>
      <c r="AW107" s="221"/>
      <c r="AX107" s="221"/>
      <c r="AY107" s="221"/>
      <c r="AZ107" s="221"/>
      <c r="BA107" s="221"/>
      <c r="BB107" s="221"/>
      <c r="BC107" s="222"/>
      <c r="BD107" s="104"/>
      <c r="BE107" s="104"/>
      <c r="BF107" s="104"/>
      <c r="BG107" s="104"/>
      <c r="BH107" s="104"/>
      <c r="BI107" s="104"/>
      <c r="BJ107" s="223"/>
      <c r="BK107" s="104"/>
      <c r="BL107" s="104"/>
    </row>
    <row r="108" ht="12.75" customHeight="1">
      <c r="A108" s="217"/>
      <c r="B108" s="217"/>
      <c r="C108" s="218" t="s">
        <v>233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64"/>
      <c r="S108" s="264"/>
      <c r="T108" s="220"/>
      <c r="U108" s="227"/>
      <c r="V108" s="227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64"/>
      <c r="AJ108" s="264"/>
      <c r="AK108" s="264"/>
      <c r="AL108" s="264"/>
      <c r="AM108" s="264"/>
      <c r="AN108" s="264"/>
      <c r="AO108" s="284"/>
      <c r="AP108" s="284"/>
      <c r="AQ108" s="284"/>
      <c r="AR108" s="284"/>
      <c r="AS108" s="284"/>
      <c r="AT108" s="284"/>
      <c r="AU108" s="220"/>
      <c r="AV108" s="221"/>
      <c r="AW108" s="221"/>
      <c r="AX108" s="221"/>
      <c r="AY108" s="221"/>
      <c r="AZ108" s="221"/>
      <c r="BA108" s="221"/>
      <c r="BB108" s="221"/>
      <c r="BC108" s="222"/>
      <c r="BD108" s="104"/>
      <c r="BE108" s="104"/>
      <c r="BF108" s="104"/>
      <c r="BG108" s="104"/>
      <c r="BH108" s="230"/>
      <c r="BI108" s="104"/>
      <c r="BJ108" s="223"/>
      <c r="BK108" s="104"/>
      <c r="BL108" s="104"/>
    </row>
    <row r="109" ht="12.75" customHeight="1">
      <c r="A109" s="254" t="s">
        <v>143</v>
      </c>
      <c r="B109" s="255" t="s">
        <v>144</v>
      </c>
      <c r="C109" s="256" t="s">
        <v>212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64"/>
      <c r="S109" s="264"/>
      <c r="T109" s="220"/>
      <c r="U109" s="227"/>
      <c r="V109" s="227"/>
      <c r="W109" s="256">
        <v>9.0</v>
      </c>
      <c r="X109" s="256">
        <v>9.0</v>
      </c>
      <c r="Y109" s="256">
        <v>9.0</v>
      </c>
      <c r="Z109" s="256">
        <v>9.0</v>
      </c>
      <c r="AA109" s="256">
        <v>9.0</v>
      </c>
      <c r="AB109" s="256">
        <v>9.0</v>
      </c>
      <c r="AC109" s="256">
        <v>9.0</v>
      </c>
      <c r="AD109" s="256">
        <v>9.0</v>
      </c>
      <c r="AE109" s="256">
        <v>9.0</v>
      </c>
      <c r="AF109" s="256">
        <v>8.0</v>
      </c>
      <c r="AG109" s="256">
        <v>8.0</v>
      </c>
      <c r="AH109" s="256">
        <v>8.0</v>
      </c>
      <c r="AI109" s="264"/>
      <c r="AJ109" s="264"/>
      <c r="AK109" s="264"/>
      <c r="AL109" s="264"/>
      <c r="AM109" s="264"/>
      <c r="AN109" s="264"/>
      <c r="AO109" s="284"/>
      <c r="AP109" s="284"/>
      <c r="AQ109" s="284"/>
      <c r="AR109" s="284"/>
      <c r="AS109" s="284"/>
      <c r="AT109" s="284"/>
      <c r="AU109" s="220"/>
      <c r="AV109" s="221"/>
      <c r="AW109" s="221"/>
      <c r="AX109" s="221"/>
      <c r="AY109" s="221"/>
      <c r="AZ109" s="221"/>
      <c r="BA109" s="221"/>
      <c r="BB109" s="221"/>
      <c r="BC109" s="222"/>
      <c r="BD109" s="104"/>
      <c r="BE109" s="104"/>
      <c r="BF109" s="104"/>
      <c r="BG109" s="104"/>
      <c r="BH109" s="230"/>
      <c r="BI109" s="104"/>
      <c r="BJ109" s="223"/>
      <c r="BK109" s="104"/>
      <c r="BL109" s="104"/>
    </row>
    <row r="110" ht="12.75" customHeight="1">
      <c r="A110" s="217"/>
      <c r="B110" s="217"/>
      <c r="C110" s="218" t="s">
        <v>233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64"/>
      <c r="S110" s="264"/>
      <c r="T110" s="220"/>
      <c r="U110" s="227"/>
      <c r="V110" s="227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64"/>
      <c r="AJ110" s="264"/>
      <c r="AK110" s="264"/>
      <c r="AL110" s="264"/>
      <c r="AM110" s="264"/>
      <c r="AN110" s="264"/>
      <c r="AO110" s="284"/>
      <c r="AP110" s="284"/>
      <c r="AQ110" s="284"/>
      <c r="AR110" s="284"/>
      <c r="AS110" s="284"/>
      <c r="AT110" s="284"/>
      <c r="AU110" s="220"/>
      <c r="AV110" s="221"/>
      <c r="AW110" s="221"/>
      <c r="AX110" s="221"/>
      <c r="AY110" s="221"/>
      <c r="AZ110" s="221"/>
      <c r="BA110" s="221"/>
      <c r="BB110" s="221"/>
      <c r="BC110" s="222"/>
      <c r="BD110" s="104"/>
      <c r="BE110" s="104"/>
      <c r="BF110" s="104"/>
      <c r="BG110" s="104"/>
      <c r="BH110" s="230"/>
      <c r="BI110" s="104"/>
      <c r="BJ110" s="223"/>
      <c r="BK110" s="104"/>
      <c r="BL110" s="104"/>
    </row>
    <row r="111" ht="12.75" customHeight="1">
      <c r="A111" s="258" t="s">
        <v>145</v>
      </c>
      <c r="B111" s="258" t="s">
        <v>135</v>
      </c>
      <c r="C111" s="259" t="s">
        <v>212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64"/>
      <c r="S111" s="264"/>
      <c r="T111" s="220"/>
      <c r="U111" s="227"/>
      <c r="V111" s="227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64"/>
      <c r="AJ111" s="264"/>
      <c r="AK111" s="264"/>
      <c r="AL111" s="264"/>
      <c r="AM111" s="264">
        <v>36.0</v>
      </c>
      <c r="AN111" s="264">
        <v>36.0</v>
      </c>
      <c r="AO111" s="284"/>
      <c r="AP111" s="284"/>
      <c r="AQ111" s="284"/>
      <c r="AR111" s="284"/>
      <c r="AS111" s="284"/>
      <c r="AT111" s="284"/>
      <c r="AU111" s="220"/>
      <c r="AV111" s="221"/>
      <c r="AW111" s="221"/>
      <c r="AX111" s="221"/>
      <c r="AY111" s="221"/>
      <c r="AZ111" s="221"/>
      <c r="BA111" s="221"/>
      <c r="BB111" s="221"/>
      <c r="BC111" s="222"/>
      <c r="BD111" s="104"/>
      <c r="BE111" s="104"/>
      <c r="BF111" s="104"/>
      <c r="BG111" s="104"/>
      <c r="BH111" s="230"/>
      <c r="BI111" s="104"/>
      <c r="BJ111" s="223"/>
      <c r="BK111" s="104"/>
      <c r="BL111" s="104"/>
    </row>
    <row r="112" ht="12.75" customHeight="1">
      <c r="A112" s="217"/>
      <c r="B112" s="217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64"/>
      <c r="S112" s="264"/>
      <c r="T112" s="220"/>
      <c r="U112" s="227"/>
      <c r="V112" s="227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64"/>
      <c r="AJ112" s="264"/>
      <c r="AK112" s="264"/>
      <c r="AL112" s="264"/>
      <c r="AM112" s="264"/>
      <c r="AN112" s="264"/>
      <c r="AO112" s="284"/>
      <c r="AP112" s="284"/>
      <c r="AQ112" s="284"/>
      <c r="AR112" s="284"/>
      <c r="AS112" s="284"/>
      <c r="AT112" s="284"/>
      <c r="AU112" s="220"/>
      <c r="AV112" s="221"/>
      <c r="AW112" s="221"/>
      <c r="AX112" s="221"/>
      <c r="AY112" s="221"/>
      <c r="AZ112" s="221"/>
      <c r="BA112" s="221"/>
      <c r="BB112" s="221"/>
      <c r="BC112" s="222"/>
      <c r="BD112" s="104"/>
      <c r="BE112" s="104"/>
      <c r="BF112" s="104"/>
      <c r="BG112" s="104"/>
      <c r="BH112" s="230"/>
      <c r="BI112" s="104"/>
      <c r="BJ112" s="223"/>
      <c r="BK112" s="104"/>
      <c r="BL112" s="104"/>
    </row>
    <row r="113" ht="18.75" customHeight="1">
      <c r="A113" s="261" t="str">
        <f>'[1]ТЕХНОЛОГИИЯ МАШИНОСТРОЕНИЯ'!A53</f>
        <v>#REF!</v>
      </c>
      <c r="B113" s="286" t="s">
        <v>235</v>
      </c>
      <c r="C113" s="233" t="s">
        <v>212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64"/>
      <c r="S113" s="264"/>
      <c r="T113" s="220"/>
      <c r="U113" s="227"/>
      <c r="V113" s="227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64"/>
      <c r="AJ113" s="264"/>
      <c r="AK113" s="264"/>
      <c r="AL113" s="264"/>
      <c r="AM113" s="264"/>
      <c r="AN113" s="264"/>
      <c r="AO113" s="284"/>
      <c r="AP113" s="284"/>
      <c r="AQ113" s="284"/>
      <c r="AR113" s="284"/>
      <c r="AS113" s="284"/>
      <c r="AT113" s="284"/>
      <c r="AU113" s="220"/>
      <c r="AV113" s="221"/>
      <c r="AW113" s="221"/>
      <c r="AX113" s="221"/>
      <c r="AY113" s="221"/>
      <c r="AZ113" s="221"/>
      <c r="BA113" s="221"/>
      <c r="BB113" s="221"/>
      <c r="BC113" s="222"/>
      <c r="BD113" s="104"/>
      <c r="BE113" s="104"/>
      <c r="BF113" s="104"/>
      <c r="BG113" s="104"/>
      <c r="BH113" s="104"/>
      <c r="BI113" s="104"/>
      <c r="BJ113" s="223"/>
      <c r="BK113" s="104"/>
      <c r="BL113" s="104"/>
    </row>
    <row r="114" ht="12.75" customHeight="1">
      <c r="A114" s="217"/>
      <c r="B114" s="217"/>
      <c r="C114" s="218" t="s">
        <v>233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64"/>
      <c r="S114" s="264"/>
      <c r="T114" s="220"/>
      <c r="U114" s="227"/>
      <c r="V114" s="227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64"/>
      <c r="AJ114" s="264"/>
      <c r="AK114" s="264"/>
      <c r="AL114" s="264"/>
      <c r="AM114" s="264"/>
      <c r="AN114" s="264"/>
      <c r="AO114" s="284"/>
      <c r="AP114" s="284"/>
      <c r="AQ114" s="284"/>
      <c r="AR114" s="284"/>
      <c r="AS114" s="284"/>
      <c r="AT114" s="284"/>
      <c r="AU114" s="220"/>
      <c r="AV114" s="221"/>
      <c r="AW114" s="221"/>
      <c r="AX114" s="221"/>
      <c r="AY114" s="221"/>
      <c r="AZ114" s="221"/>
      <c r="BA114" s="221"/>
      <c r="BB114" s="221"/>
      <c r="BC114" s="222"/>
      <c r="BD114" s="104"/>
      <c r="BE114" s="104"/>
      <c r="BF114" s="104"/>
      <c r="BG114" s="104"/>
      <c r="BH114" s="104"/>
      <c r="BI114" s="104"/>
      <c r="BJ114" s="223"/>
      <c r="BK114" s="104"/>
      <c r="BL114" s="104"/>
    </row>
    <row r="115" ht="12.75" customHeight="1">
      <c r="A115" s="250" t="str">
        <f>'[1]ТЕХНОЛОГИИЯ МАШИНОСТРОЕНИЯ'!A54</f>
        <v>#REF!</v>
      </c>
      <c r="B115" s="251" t="s">
        <v>236</v>
      </c>
      <c r="C115" s="252" t="s">
        <v>237</v>
      </c>
      <c r="D115" s="252">
        <f t="shared" ref="D115:T115" si="50">D117+D119+D121+D123</f>
        <v>0</v>
      </c>
      <c r="E115" s="252">
        <f t="shared" si="50"/>
        <v>0</v>
      </c>
      <c r="F115" s="252">
        <f t="shared" si="50"/>
        <v>0</v>
      </c>
      <c r="G115" s="252">
        <f t="shared" si="50"/>
        <v>0</v>
      </c>
      <c r="H115" s="252">
        <f t="shared" si="50"/>
        <v>0</v>
      </c>
      <c r="I115" s="252">
        <f t="shared" si="50"/>
        <v>0</v>
      </c>
      <c r="J115" s="252">
        <f t="shared" si="50"/>
        <v>0</v>
      </c>
      <c r="K115" s="252">
        <f t="shared" si="50"/>
        <v>0</v>
      </c>
      <c r="L115" s="252">
        <f t="shared" si="50"/>
        <v>0</v>
      </c>
      <c r="M115" s="252">
        <f t="shared" si="50"/>
        <v>0</v>
      </c>
      <c r="N115" s="252">
        <f t="shared" si="50"/>
        <v>0</v>
      </c>
      <c r="O115" s="252">
        <f t="shared" si="50"/>
        <v>0</v>
      </c>
      <c r="P115" s="252">
        <f t="shared" si="50"/>
        <v>0</v>
      </c>
      <c r="Q115" s="252">
        <f t="shared" si="50"/>
        <v>0</v>
      </c>
      <c r="R115" s="264">
        <f t="shared" si="50"/>
        <v>0</v>
      </c>
      <c r="S115" s="264">
        <f t="shared" si="50"/>
        <v>0</v>
      </c>
      <c r="T115" s="220">
        <f t="shared" si="50"/>
        <v>0</v>
      </c>
      <c r="U115" s="227"/>
      <c r="V115" s="227"/>
      <c r="W115" s="252">
        <f t="shared" ref="W115:AT115" si="51">W117+W119+W121+W123</f>
        <v>0</v>
      </c>
      <c r="X115" s="252">
        <f t="shared" si="51"/>
        <v>0</v>
      </c>
      <c r="Y115" s="252">
        <f t="shared" si="51"/>
        <v>0</v>
      </c>
      <c r="Z115" s="252">
        <f t="shared" si="51"/>
        <v>0</v>
      </c>
      <c r="AA115" s="252">
        <f t="shared" si="51"/>
        <v>0</v>
      </c>
      <c r="AB115" s="252">
        <f t="shared" si="51"/>
        <v>0</v>
      </c>
      <c r="AC115" s="252">
        <f t="shared" si="51"/>
        <v>0</v>
      </c>
      <c r="AD115" s="252">
        <f t="shared" si="51"/>
        <v>0</v>
      </c>
      <c r="AE115" s="252">
        <f t="shared" si="51"/>
        <v>0</v>
      </c>
      <c r="AF115" s="252">
        <f t="shared" si="51"/>
        <v>0</v>
      </c>
      <c r="AG115" s="252">
        <f t="shared" si="51"/>
        <v>0</v>
      </c>
      <c r="AH115" s="252">
        <f t="shared" si="51"/>
        <v>0</v>
      </c>
      <c r="AI115" s="264">
        <f t="shared" si="51"/>
        <v>0</v>
      </c>
      <c r="AJ115" s="264">
        <f t="shared" si="51"/>
        <v>0</v>
      </c>
      <c r="AK115" s="264">
        <f t="shared" si="51"/>
        <v>0</v>
      </c>
      <c r="AL115" s="264">
        <f t="shared" si="51"/>
        <v>0</v>
      </c>
      <c r="AM115" s="264">
        <f t="shared" si="51"/>
        <v>0</v>
      </c>
      <c r="AN115" s="264">
        <f t="shared" si="51"/>
        <v>0</v>
      </c>
      <c r="AO115" s="284">
        <f t="shared" si="51"/>
        <v>0</v>
      </c>
      <c r="AP115" s="284">
        <f t="shared" si="51"/>
        <v>0</v>
      </c>
      <c r="AQ115" s="284">
        <f t="shared" si="51"/>
        <v>0</v>
      </c>
      <c r="AR115" s="284">
        <f t="shared" si="51"/>
        <v>0</v>
      </c>
      <c r="AS115" s="284">
        <f t="shared" si="51"/>
        <v>0</v>
      </c>
      <c r="AT115" s="284">
        <f t="shared" si="51"/>
        <v>0</v>
      </c>
      <c r="AU115" s="220"/>
      <c r="AV115" s="221"/>
      <c r="AW115" s="221"/>
      <c r="AX115" s="221"/>
      <c r="AY115" s="221"/>
      <c r="AZ115" s="221"/>
      <c r="BA115" s="221"/>
      <c r="BB115" s="221"/>
      <c r="BC115" s="222"/>
      <c r="BD115" s="104"/>
      <c r="BE115" s="104"/>
      <c r="BF115" s="104"/>
      <c r="BG115" s="104"/>
      <c r="BH115" s="104"/>
      <c r="BI115" s="104"/>
      <c r="BJ115" s="223"/>
      <c r="BK115" s="104"/>
      <c r="BL115" s="104"/>
    </row>
    <row r="116" ht="12.75" customHeight="1">
      <c r="A116" s="232"/>
      <c r="B116" s="232"/>
      <c r="C116" s="225" t="s">
        <v>213</v>
      </c>
      <c r="D116" s="226">
        <f t="shared" ref="D116:T116" si="52">D118+D120</f>
        <v>0</v>
      </c>
      <c r="E116" s="226">
        <f t="shared" si="52"/>
        <v>0</v>
      </c>
      <c r="F116" s="226">
        <f t="shared" si="52"/>
        <v>0</v>
      </c>
      <c r="G116" s="226">
        <f t="shared" si="52"/>
        <v>0</v>
      </c>
      <c r="H116" s="226">
        <f t="shared" si="52"/>
        <v>0</v>
      </c>
      <c r="I116" s="226">
        <f t="shared" si="52"/>
        <v>0</v>
      </c>
      <c r="J116" s="226">
        <f t="shared" si="52"/>
        <v>0</v>
      </c>
      <c r="K116" s="226">
        <f t="shared" si="52"/>
        <v>0</v>
      </c>
      <c r="L116" s="226">
        <f t="shared" si="52"/>
        <v>0</v>
      </c>
      <c r="M116" s="226">
        <f t="shared" si="52"/>
        <v>0</v>
      </c>
      <c r="N116" s="226">
        <f t="shared" si="52"/>
        <v>0</v>
      </c>
      <c r="O116" s="226">
        <f t="shared" si="52"/>
        <v>0</v>
      </c>
      <c r="P116" s="226">
        <f t="shared" si="52"/>
        <v>0</v>
      </c>
      <c r="Q116" s="226">
        <f t="shared" si="52"/>
        <v>0</v>
      </c>
      <c r="R116" s="265">
        <f t="shared" si="52"/>
        <v>0</v>
      </c>
      <c r="S116" s="265">
        <f t="shared" si="52"/>
        <v>0</v>
      </c>
      <c r="T116" s="228">
        <f t="shared" si="52"/>
        <v>0</v>
      </c>
      <c r="U116" s="227"/>
      <c r="V116" s="227"/>
      <c r="W116" s="226">
        <f t="shared" ref="W116:AT116" si="53">W118+W120</f>
        <v>0</v>
      </c>
      <c r="X116" s="226">
        <f t="shared" si="53"/>
        <v>0</v>
      </c>
      <c r="Y116" s="226">
        <f t="shared" si="53"/>
        <v>0</v>
      </c>
      <c r="Z116" s="226">
        <f t="shared" si="53"/>
        <v>0</v>
      </c>
      <c r="AA116" s="226">
        <f t="shared" si="53"/>
        <v>0</v>
      </c>
      <c r="AB116" s="226">
        <f t="shared" si="53"/>
        <v>0</v>
      </c>
      <c r="AC116" s="226">
        <f t="shared" si="53"/>
        <v>0</v>
      </c>
      <c r="AD116" s="226">
        <f t="shared" si="53"/>
        <v>0</v>
      </c>
      <c r="AE116" s="226">
        <f t="shared" si="53"/>
        <v>0</v>
      </c>
      <c r="AF116" s="226">
        <f t="shared" si="53"/>
        <v>0</v>
      </c>
      <c r="AG116" s="226">
        <f t="shared" si="53"/>
        <v>0</v>
      </c>
      <c r="AH116" s="226">
        <f t="shared" si="53"/>
        <v>0</v>
      </c>
      <c r="AI116" s="265">
        <f t="shared" si="53"/>
        <v>0</v>
      </c>
      <c r="AJ116" s="265">
        <f t="shared" si="53"/>
        <v>0</v>
      </c>
      <c r="AK116" s="265">
        <f t="shared" si="53"/>
        <v>0</v>
      </c>
      <c r="AL116" s="265">
        <f t="shared" si="53"/>
        <v>0</v>
      </c>
      <c r="AM116" s="265">
        <f t="shared" si="53"/>
        <v>0</v>
      </c>
      <c r="AN116" s="265">
        <f t="shared" si="53"/>
        <v>0</v>
      </c>
      <c r="AO116" s="285">
        <f t="shared" si="53"/>
        <v>0</v>
      </c>
      <c r="AP116" s="285">
        <f t="shared" si="53"/>
        <v>0</v>
      </c>
      <c r="AQ116" s="285">
        <f t="shared" si="53"/>
        <v>0</v>
      </c>
      <c r="AR116" s="285">
        <f t="shared" si="53"/>
        <v>0</v>
      </c>
      <c r="AS116" s="285">
        <f t="shared" si="53"/>
        <v>0</v>
      </c>
      <c r="AT116" s="285">
        <f t="shared" si="53"/>
        <v>0</v>
      </c>
      <c r="AU116" s="228"/>
      <c r="AV116" s="227"/>
      <c r="AW116" s="227"/>
      <c r="AX116" s="227"/>
      <c r="AY116" s="227"/>
      <c r="AZ116" s="227"/>
      <c r="BA116" s="227"/>
      <c r="BB116" s="227"/>
      <c r="BC116" s="229"/>
      <c r="BD116" s="104"/>
      <c r="BE116" s="104"/>
      <c r="BF116" s="104"/>
      <c r="BG116" s="104"/>
      <c r="BH116" s="104"/>
      <c r="BI116" s="104"/>
      <c r="BJ116" s="223"/>
      <c r="BK116" s="104"/>
      <c r="BL116" s="104"/>
    </row>
    <row r="117" ht="12.75" customHeight="1">
      <c r="A117" s="254" t="str">
        <f>'[1]ТЕХНОЛОГИИЯ МАШИНОСТРОЕНИЯ'!A55</f>
        <v>#REF!</v>
      </c>
      <c r="B117" s="255" t="s">
        <v>151</v>
      </c>
      <c r="C117" s="256" t="s">
        <v>212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64"/>
      <c r="S117" s="264"/>
      <c r="T117" s="220"/>
      <c r="U117" s="227"/>
      <c r="V117" s="227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64"/>
      <c r="AJ117" s="264"/>
      <c r="AK117" s="264"/>
      <c r="AL117" s="264"/>
      <c r="AM117" s="264"/>
      <c r="AN117" s="264"/>
      <c r="AO117" s="284"/>
      <c r="AP117" s="284"/>
      <c r="AQ117" s="284"/>
      <c r="AR117" s="284"/>
      <c r="AS117" s="284"/>
      <c r="AT117" s="284"/>
      <c r="AU117" s="228"/>
      <c r="AV117" s="227"/>
      <c r="AW117" s="227"/>
      <c r="AX117" s="227"/>
      <c r="AY117" s="227"/>
      <c r="AZ117" s="227"/>
      <c r="BA117" s="227"/>
      <c r="BB117" s="227"/>
      <c r="BC117" s="229"/>
      <c r="BD117" s="104"/>
      <c r="BE117" s="104"/>
      <c r="BF117" s="104"/>
      <c r="BG117" s="104"/>
      <c r="BH117" s="104"/>
      <c r="BI117" s="104"/>
      <c r="BJ117" s="223"/>
      <c r="BK117" s="104"/>
      <c r="BL117" s="104"/>
    </row>
    <row r="118" ht="12.75" customHeight="1">
      <c r="A118" s="217"/>
      <c r="B118" s="217"/>
      <c r="C118" s="218" t="s">
        <v>233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65"/>
      <c r="S118" s="265"/>
      <c r="T118" s="228"/>
      <c r="U118" s="227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65"/>
      <c r="AJ118" s="265"/>
      <c r="AK118" s="265"/>
      <c r="AL118" s="265"/>
      <c r="AM118" s="265"/>
      <c r="AN118" s="265"/>
      <c r="AO118" s="285"/>
      <c r="AP118" s="285"/>
      <c r="AQ118" s="285"/>
      <c r="AR118" s="285"/>
      <c r="AS118" s="285"/>
      <c r="AT118" s="285"/>
      <c r="AU118" s="228"/>
      <c r="AV118" s="227"/>
      <c r="AW118" s="227"/>
      <c r="AX118" s="227"/>
      <c r="AY118" s="227"/>
      <c r="AZ118" s="227"/>
      <c r="BA118" s="227"/>
      <c r="BB118" s="227"/>
      <c r="BC118" s="229"/>
      <c r="BD118" s="104"/>
      <c r="BE118" s="104"/>
      <c r="BF118" s="104"/>
      <c r="BG118" s="104"/>
      <c r="BH118" s="230"/>
      <c r="BI118" s="104"/>
      <c r="BJ118" s="223"/>
      <c r="BK118" s="104"/>
      <c r="BL118" s="104"/>
    </row>
    <row r="119" ht="12.75" customHeight="1">
      <c r="A119" s="254" t="str">
        <f>'[1]ТЕХНОЛОГИИЯ МАШИНОСТРОЕНИЯ'!A56</f>
        <v>#REF!</v>
      </c>
      <c r="B119" s="255" t="s">
        <v>245</v>
      </c>
      <c r="C119" s="256" t="s">
        <v>212</v>
      </c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64"/>
      <c r="S119" s="264"/>
      <c r="T119" s="220"/>
      <c r="U119" s="227"/>
      <c r="V119" s="227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64"/>
      <c r="AJ119" s="264"/>
      <c r="AK119" s="264"/>
      <c r="AL119" s="264"/>
      <c r="AM119" s="264"/>
      <c r="AN119" s="264"/>
      <c r="AO119" s="284"/>
      <c r="AP119" s="284"/>
      <c r="AQ119" s="284"/>
      <c r="AR119" s="284"/>
      <c r="AS119" s="284"/>
      <c r="AT119" s="284"/>
      <c r="AU119" s="228"/>
      <c r="AV119" s="227"/>
      <c r="AW119" s="227"/>
      <c r="AX119" s="227"/>
      <c r="AY119" s="227"/>
      <c r="AZ119" s="227"/>
      <c r="BA119" s="227"/>
      <c r="BB119" s="227"/>
      <c r="BC119" s="229"/>
      <c r="BD119" s="104"/>
      <c r="BE119" s="104"/>
      <c r="BF119" s="104"/>
      <c r="BG119" s="104"/>
      <c r="BH119" s="104"/>
      <c r="BI119" s="104"/>
      <c r="BJ119" s="223"/>
      <c r="BK119" s="104"/>
      <c r="BL119" s="104"/>
    </row>
    <row r="120" ht="12.75" customHeight="1">
      <c r="A120" s="217"/>
      <c r="B120" s="217"/>
      <c r="C120" s="218" t="s">
        <v>233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65"/>
      <c r="S120" s="265"/>
      <c r="T120" s="220"/>
      <c r="U120" s="227"/>
      <c r="V120" s="227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65"/>
      <c r="AJ120" s="265"/>
      <c r="AK120" s="265"/>
      <c r="AL120" s="265"/>
      <c r="AM120" s="265"/>
      <c r="AN120" s="265"/>
      <c r="AO120" s="285"/>
      <c r="AP120" s="285"/>
      <c r="AQ120" s="285"/>
      <c r="AR120" s="285"/>
      <c r="AS120" s="285"/>
      <c r="AT120" s="285"/>
      <c r="AU120" s="228"/>
      <c r="AV120" s="227"/>
      <c r="AW120" s="227"/>
      <c r="AX120" s="227"/>
      <c r="AY120" s="227"/>
      <c r="AZ120" s="227"/>
      <c r="BA120" s="227"/>
      <c r="BB120" s="227"/>
      <c r="BC120" s="229"/>
      <c r="BD120" s="104"/>
      <c r="BE120" s="104"/>
      <c r="BF120" s="104"/>
      <c r="BG120" s="104"/>
      <c r="BH120" s="230"/>
      <c r="BI120" s="104"/>
      <c r="BJ120" s="223"/>
      <c r="BK120" s="104"/>
      <c r="BL120" s="104"/>
    </row>
    <row r="121" ht="12.75" customHeight="1">
      <c r="A121" s="263" t="s">
        <v>154</v>
      </c>
      <c r="B121" s="263" t="s">
        <v>135</v>
      </c>
      <c r="C121" s="264" t="s">
        <v>212</v>
      </c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20"/>
      <c r="U121" s="227"/>
      <c r="V121" s="227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85"/>
      <c r="AP121" s="285"/>
      <c r="AQ121" s="285"/>
      <c r="AR121" s="285"/>
      <c r="AS121" s="285"/>
      <c r="AT121" s="285"/>
      <c r="AU121" s="228"/>
      <c r="AV121" s="227"/>
      <c r="AW121" s="227"/>
      <c r="AX121" s="227"/>
      <c r="AY121" s="227"/>
      <c r="AZ121" s="227"/>
      <c r="BA121" s="227"/>
      <c r="BB121" s="227"/>
      <c r="BC121" s="229"/>
      <c r="BD121" s="104"/>
      <c r="BE121" s="104"/>
      <c r="BF121" s="104"/>
      <c r="BG121" s="104"/>
      <c r="BH121" s="230"/>
      <c r="BI121" s="104"/>
      <c r="BJ121" s="223"/>
      <c r="BK121" s="104"/>
      <c r="BL121" s="104"/>
    </row>
    <row r="122" ht="12.75" customHeight="1">
      <c r="A122" s="217"/>
      <c r="B122" s="217"/>
      <c r="C122" s="218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65"/>
      <c r="S122" s="265"/>
      <c r="T122" s="220"/>
      <c r="U122" s="227"/>
      <c r="V122" s="227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65"/>
      <c r="AJ122" s="265"/>
      <c r="AK122" s="265"/>
      <c r="AL122" s="265"/>
      <c r="AM122" s="265"/>
      <c r="AN122" s="265"/>
      <c r="AO122" s="285"/>
      <c r="AP122" s="285"/>
      <c r="AQ122" s="285"/>
      <c r="AR122" s="285"/>
      <c r="AS122" s="285"/>
      <c r="AT122" s="285"/>
      <c r="AU122" s="228"/>
      <c r="AV122" s="227"/>
      <c r="AW122" s="227"/>
      <c r="AX122" s="227"/>
      <c r="AY122" s="227"/>
      <c r="AZ122" s="227"/>
      <c r="BA122" s="227"/>
      <c r="BB122" s="227"/>
      <c r="BC122" s="229"/>
      <c r="BD122" s="104"/>
      <c r="BE122" s="104"/>
      <c r="BF122" s="104"/>
      <c r="BG122" s="104"/>
      <c r="BH122" s="230"/>
      <c r="BI122" s="104"/>
      <c r="BJ122" s="223"/>
      <c r="BK122" s="104"/>
      <c r="BL122" s="104"/>
    </row>
    <row r="123" ht="19.5" customHeight="1">
      <c r="A123" s="261" t="str">
        <f>'[1]ТЕХНОЛОГИИЯ МАШИНОСТРОЕНИЯ'!A57</f>
        <v>#REF!</v>
      </c>
      <c r="B123" s="283" t="s">
        <v>164</v>
      </c>
      <c r="C123" s="233" t="s">
        <v>212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82"/>
      <c r="S123" s="282"/>
      <c r="T123" s="211"/>
      <c r="U123" s="227"/>
      <c r="V123" s="22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87"/>
      <c r="AJ123" s="287"/>
      <c r="AK123" s="287"/>
      <c r="AL123" s="287"/>
      <c r="AM123" s="287"/>
      <c r="AN123" s="287"/>
      <c r="AO123" s="288"/>
      <c r="AP123" s="288"/>
      <c r="AQ123" s="288"/>
      <c r="AR123" s="288"/>
      <c r="AS123" s="288"/>
      <c r="AT123" s="288"/>
      <c r="AU123" s="228"/>
      <c r="AV123" s="227"/>
      <c r="AW123" s="227"/>
      <c r="AX123" s="227"/>
      <c r="AY123" s="227"/>
      <c r="AZ123" s="227"/>
      <c r="BA123" s="227"/>
      <c r="BB123" s="227"/>
      <c r="BC123" s="229"/>
      <c r="BD123" s="104"/>
      <c r="BE123" s="104"/>
      <c r="BF123" s="104"/>
      <c r="BG123" s="104"/>
      <c r="BH123" s="104"/>
      <c r="BI123" s="104"/>
      <c r="BJ123" s="223"/>
      <c r="BK123" s="104"/>
      <c r="BL123" s="104"/>
    </row>
    <row r="124" ht="12.75" customHeight="1">
      <c r="A124" s="269"/>
      <c r="B124" s="269"/>
      <c r="C124" s="270" t="s">
        <v>233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90"/>
      <c r="S124" s="290"/>
      <c r="T124" s="296"/>
      <c r="U124" s="227"/>
      <c r="V124" s="227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90"/>
      <c r="AJ124" s="290"/>
      <c r="AK124" s="290"/>
      <c r="AL124" s="290"/>
      <c r="AM124" s="290"/>
      <c r="AN124" s="290"/>
      <c r="AO124" s="291"/>
      <c r="AP124" s="291"/>
      <c r="AQ124" s="291"/>
      <c r="AR124" s="291"/>
      <c r="AS124" s="284"/>
      <c r="AT124" s="285"/>
      <c r="AU124" s="228"/>
      <c r="AV124" s="227"/>
      <c r="AW124" s="227"/>
      <c r="AX124" s="227"/>
      <c r="AY124" s="227"/>
      <c r="AZ124" s="227"/>
      <c r="BA124" s="227"/>
      <c r="BB124" s="227"/>
      <c r="BC124" s="229"/>
      <c r="BD124" s="104"/>
      <c r="BE124" s="104"/>
      <c r="BF124" s="104"/>
      <c r="BG124" s="104"/>
      <c r="BH124" s="104"/>
      <c r="BI124" s="104"/>
      <c r="BJ124" s="223"/>
      <c r="BK124" s="104"/>
      <c r="BL124" s="104"/>
    </row>
    <row r="125" ht="43.5" customHeight="1">
      <c r="A125" s="250" t="str">
        <f>'[1]ТЕХНОЛОГИИЯ МАШИНОСТРОЕНИЯ'!A58</f>
        <v>#REF!</v>
      </c>
      <c r="B125" s="139" t="s">
        <v>239</v>
      </c>
      <c r="C125" s="252" t="s">
        <v>212</v>
      </c>
      <c r="D125" s="272">
        <f t="shared" ref="D125:T125" si="54">D127+D129+D131+D133</f>
        <v>0</v>
      </c>
      <c r="E125" s="272">
        <f t="shared" si="54"/>
        <v>0</v>
      </c>
      <c r="F125" s="272">
        <f t="shared" si="54"/>
        <v>0</v>
      </c>
      <c r="G125" s="272">
        <f t="shared" si="54"/>
        <v>0</v>
      </c>
      <c r="H125" s="272">
        <f t="shared" si="54"/>
        <v>0</v>
      </c>
      <c r="I125" s="272">
        <f t="shared" si="54"/>
        <v>0</v>
      </c>
      <c r="J125" s="272">
        <f t="shared" si="54"/>
        <v>0</v>
      </c>
      <c r="K125" s="272">
        <f t="shared" si="54"/>
        <v>0</v>
      </c>
      <c r="L125" s="272">
        <f t="shared" si="54"/>
        <v>0</v>
      </c>
      <c r="M125" s="272">
        <f t="shared" si="54"/>
        <v>0</v>
      </c>
      <c r="N125" s="272">
        <f t="shared" si="54"/>
        <v>0</v>
      </c>
      <c r="O125" s="272">
        <f t="shared" si="54"/>
        <v>0</v>
      </c>
      <c r="P125" s="272">
        <f t="shared" si="54"/>
        <v>0</v>
      </c>
      <c r="Q125" s="272">
        <f t="shared" si="54"/>
        <v>0</v>
      </c>
      <c r="R125" s="265">
        <f t="shared" si="54"/>
        <v>0</v>
      </c>
      <c r="S125" s="265">
        <f t="shared" si="54"/>
        <v>0</v>
      </c>
      <c r="T125" s="228">
        <f t="shared" si="54"/>
        <v>0</v>
      </c>
      <c r="U125" s="227"/>
      <c r="V125" s="227"/>
      <c r="W125" s="272">
        <f t="shared" ref="W125:AT125" si="55">W127+W129+W131+W133</f>
        <v>0</v>
      </c>
      <c r="X125" s="272">
        <f t="shared" si="55"/>
        <v>0</v>
      </c>
      <c r="Y125" s="272">
        <f t="shared" si="55"/>
        <v>0</v>
      </c>
      <c r="Z125" s="272">
        <f t="shared" si="55"/>
        <v>0</v>
      </c>
      <c r="AA125" s="272">
        <f t="shared" si="55"/>
        <v>0</v>
      </c>
      <c r="AB125" s="272">
        <f t="shared" si="55"/>
        <v>0</v>
      </c>
      <c r="AC125" s="272">
        <f t="shared" si="55"/>
        <v>0</v>
      </c>
      <c r="AD125" s="272">
        <f t="shared" si="55"/>
        <v>0</v>
      </c>
      <c r="AE125" s="272">
        <f t="shared" si="55"/>
        <v>0</v>
      </c>
      <c r="AF125" s="272">
        <f t="shared" si="55"/>
        <v>0</v>
      </c>
      <c r="AG125" s="272">
        <f t="shared" si="55"/>
        <v>0</v>
      </c>
      <c r="AH125" s="272">
        <f t="shared" si="55"/>
        <v>0</v>
      </c>
      <c r="AI125" s="265">
        <f t="shared" si="55"/>
        <v>0</v>
      </c>
      <c r="AJ125" s="265">
        <f t="shared" si="55"/>
        <v>0</v>
      </c>
      <c r="AK125" s="265">
        <f t="shared" si="55"/>
        <v>0</v>
      </c>
      <c r="AL125" s="265">
        <f t="shared" si="55"/>
        <v>0</v>
      </c>
      <c r="AM125" s="265">
        <f t="shared" si="55"/>
        <v>0</v>
      </c>
      <c r="AN125" s="265">
        <f t="shared" si="55"/>
        <v>0</v>
      </c>
      <c r="AO125" s="285">
        <f t="shared" si="55"/>
        <v>0</v>
      </c>
      <c r="AP125" s="285">
        <f t="shared" si="55"/>
        <v>0</v>
      </c>
      <c r="AQ125" s="285">
        <f t="shared" si="55"/>
        <v>0</v>
      </c>
      <c r="AR125" s="285">
        <f t="shared" si="55"/>
        <v>0</v>
      </c>
      <c r="AS125" s="285">
        <f t="shared" si="55"/>
        <v>0</v>
      </c>
      <c r="AT125" s="285">
        <f t="shared" si="55"/>
        <v>0</v>
      </c>
      <c r="AU125" s="228"/>
      <c r="AV125" s="227"/>
      <c r="AW125" s="227"/>
      <c r="AX125" s="227"/>
      <c r="AY125" s="227"/>
      <c r="AZ125" s="227"/>
      <c r="BA125" s="227"/>
      <c r="BB125" s="227"/>
      <c r="BC125" s="229"/>
      <c r="BD125" s="104"/>
      <c r="BE125" s="104"/>
      <c r="BF125" s="104"/>
      <c r="BG125" s="104"/>
      <c r="BH125" s="104"/>
      <c r="BI125" s="104"/>
      <c r="BJ125" s="223"/>
      <c r="BK125" s="104"/>
      <c r="BL125" s="104"/>
    </row>
    <row r="126" ht="12.75" customHeight="1">
      <c r="A126" s="273"/>
      <c r="B126" s="273"/>
      <c r="C126" s="274" t="s">
        <v>233</v>
      </c>
      <c r="D126" s="275">
        <f t="shared" ref="D126:T126" si="56">D128+D130</f>
        <v>0</v>
      </c>
      <c r="E126" s="275">
        <f t="shared" si="56"/>
        <v>0</v>
      </c>
      <c r="F126" s="275">
        <f t="shared" si="56"/>
        <v>0</v>
      </c>
      <c r="G126" s="275">
        <f t="shared" si="56"/>
        <v>0</v>
      </c>
      <c r="H126" s="275">
        <f t="shared" si="56"/>
        <v>0</v>
      </c>
      <c r="I126" s="275">
        <f t="shared" si="56"/>
        <v>0</v>
      </c>
      <c r="J126" s="275">
        <f t="shared" si="56"/>
        <v>0</v>
      </c>
      <c r="K126" s="275">
        <f t="shared" si="56"/>
        <v>0</v>
      </c>
      <c r="L126" s="275">
        <f t="shared" si="56"/>
        <v>0</v>
      </c>
      <c r="M126" s="275">
        <f t="shared" si="56"/>
        <v>0</v>
      </c>
      <c r="N126" s="275">
        <f t="shared" si="56"/>
        <v>0</v>
      </c>
      <c r="O126" s="275">
        <f t="shared" si="56"/>
        <v>0</v>
      </c>
      <c r="P126" s="275">
        <f t="shared" si="56"/>
        <v>0</v>
      </c>
      <c r="Q126" s="275">
        <f t="shared" si="56"/>
        <v>0</v>
      </c>
      <c r="R126" s="292">
        <f t="shared" si="56"/>
        <v>0</v>
      </c>
      <c r="S126" s="292">
        <f t="shared" si="56"/>
        <v>0</v>
      </c>
      <c r="T126" s="297">
        <f t="shared" si="56"/>
        <v>0</v>
      </c>
      <c r="U126" s="227"/>
      <c r="V126" s="227"/>
      <c r="W126" s="275">
        <f t="shared" ref="W126:AT126" si="57">W128+W130</f>
        <v>0</v>
      </c>
      <c r="X126" s="275">
        <f t="shared" si="57"/>
        <v>0</v>
      </c>
      <c r="Y126" s="275">
        <f t="shared" si="57"/>
        <v>0</v>
      </c>
      <c r="Z126" s="275">
        <f t="shared" si="57"/>
        <v>0</v>
      </c>
      <c r="AA126" s="275">
        <f t="shared" si="57"/>
        <v>0</v>
      </c>
      <c r="AB126" s="275">
        <f t="shared" si="57"/>
        <v>0</v>
      </c>
      <c r="AC126" s="275">
        <f t="shared" si="57"/>
        <v>0</v>
      </c>
      <c r="AD126" s="275">
        <f t="shared" si="57"/>
        <v>0</v>
      </c>
      <c r="AE126" s="275">
        <f t="shared" si="57"/>
        <v>0</v>
      </c>
      <c r="AF126" s="275">
        <f t="shared" si="57"/>
        <v>0</v>
      </c>
      <c r="AG126" s="275">
        <f t="shared" si="57"/>
        <v>0</v>
      </c>
      <c r="AH126" s="275">
        <f t="shared" si="57"/>
        <v>0</v>
      </c>
      <c r="AI126" s="292">
        <f t="shared" si="57"/>
        <v>0</v>
      </c>
      <c r="AJ126" s="292">
        <f t="shared" si="57"/>
        <v>0</v>
      </c>
      <c r="AK126" s="292">
        <f t="shared" si="57"/>
        <v>0</v>
      </c>
      <c r="AL126" s="292">
        <f t="shared" si="57"/>
        <v>0</v>
      </c>
      <c r="AM126" s="292">
        <f t="shared" si="57"/>
        <v>0</v>
      </c>
      <c r="AN126" s="292">
        <f t="shared" si="57"/>
        <v>0</v>
      </c>
      <c r="AO126" s="293">
        <f t="shared" si="57"/>
        <v>0</v>
      </c>
      <c r="AP126" s="293">
        <f t="shared" si="57"/>
        <v>0</v>
      </c>
      <c r="AQ126" s="293">
        <f t="shared" si="57"/>
        <v>0</v>
      </c>
      <c r="AR126" s="293">
        <f t="shared" si="57"/>
        <v>0</v>
      </c>
      <c r="AS126" s="285">
        <f t="shared" si="57"/>
        <v>0</v>
      </c>
      <c r="AT126" s="285">
        <f t="shared" si="57"/>
        <v>0</v>
      </c>
      <c r="AU126" s="228"/>
      <c r="AV126" s="227"/>
      <c r="AW126" s="227"/>
      <c r="AX126" s="227"/>
      <c r="AY126" s="227"/>
      <c r="AZ126" s="227"/>
      <c r="BA126" s="227"/>
      <c r="BB126" s="227"/>
      <c r="BC126" s="229"/>
      <c r="BD126" s="104"/>
      <c r="BE126" s="104"/>
      <c r="BF126" s="104"/>
      <c r="BG126" s="104"/>
      <c r="BH126" s="104"/>
      <c r="BI126" s="104"/>
      <c r="BJ126" s="223"/>
      <c r="BK126" s="104"/>
      <c r="BL126" s="104"/>
    </row>
    <row r="127" ht="45.75" customHeight="1">
      <c r="A127" s="254" t="str">
        <f>'[1]ТЕХНОЛОГИИЯ МАШИНОСТРОЕНИЯ'!A59</f>
        <v>#REF!</v>
      </c>
      <c r="B127" s="255" t="s">
        <v>159</v>
      </c>
      <c r="C127" s="256" t="s">
        <v>212</v>
      </c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65"/>
      <c r="S127" s="265"/>
      <c r="T127" s="220"/>
      <c r="U127" s="227"/>
      <c r="V127" s="22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65"/>
      <c r="AJ127" s="265"/>
      <c r="AK127" s="265"/>
      <c r="AL127" s="265"/>
      <c r="AM127" s="265"/>
      <c r="AN127" s="265"/>
      <c r="AO127" s="285"/>
      <c r="AP127" s="285"/>
      <c r="AQ127" s="285"/>
      <c r="AR127" s="285"/>
      <c r="AS127" s="284"/>
      <c r="AT127" s="285"/>
      <c r="AU127" s="228"/>
      <c r="AV127" s="227"/>
      <c r="AW127" s="227"/>
      <c r="AX127" s="227"/>
      <c r="AY127" s="227"/>
      <c r="AZ127" s="227"/>
      <c r="BA127" s="227"/>
      <c r="BB127" s="227"/>
      <c r="BC127" s="229"/>
      <c r="BD127" s="104"/>
      <c r="BE127" s="104"/>
      <c r="BF127" s="104"/>
      <c r="BG127" s="104"/>
      <c r="BH127" s="104"/>
      <c r="BI127" s="104"/>
      <c r="BJ127" s="223"/>
      <c r="BK127" s="104"/>
      <c r="BL127" s="104"/>
    </row>
    <row r="128" ht="12.75" customHeight="1">
      <c r="A128" s="217"/>
      <c r="B128" s="217"/>
      <c r="C128" s="218" t="s">
        <v>233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65"/>
      <c r="S128" s="265"/>
      <c r="T128" s="220"/>
      <c r="U128" s="227"/>
      <c r="V128" s="227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65"/>
      <c r="AJ128" s="265"/>
      <c r="AK128" s="265"/>
      <c r="AL128" s="265"/>
      <c r="AM128" s="265"/>
      <c r="AN128" s="265"/>
      <c r="AO128" s="285"/>
      <c r="AP128" s="285"/>
      <c r="AQ128" s="285"/>
      <c r="AR128" s="285"/>
      <c r="AS128" s="284"/>
      <c r="AT128" s="285"/>
      <c r="AU128" s="228"/>
      <c r="AV128" s="227"/>
      <c r="AW128" s="227"/>
      <c r="AX128" s="227"/>
      <c r="AY128" s="227"/>
      <c r="AZ128" s="227"/>
      <c r="BA128" s="227"/>
      <c r="BB128" s="227"/>
      <c r="BC128" s="229"/>
      <c r="BD128" s="104"/>
      <c r="BE128" s="104"/>
      <c r="BF128" s="104"/>
      <c r="BG128" s="104"/>
      <c r="BH128" s="230"/>
      <c r="BI128" s="104"/>
      <c r="BJ128" s="223"/>
      <c r="BK128" s="104"/>
      <c r="BL128" s="104"/>
    </row>
    <row r="129" ht="12.75" customHeight="1">
      <c r="A129" s="254" t="s">
        <v>160</v>
      </c>
      <c r="B129" s="255" t="s">
        <v>161</v>
      </c>
      <c r="C129" s="256" t="s">
        <v>212</v>
      </c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65"/>
      <c r="S129" s="265"/>
      <c r="T129" s="220"/>
      <c r="U129" s="227"/>
      <c r="V129" s="22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65"/>
      <c r="AJ129" s="265"/>
      <c r="AK129" s="265"/>
      <c r="AL129" s="265"/>
      <c r="AM129" s="265"/>
      <c r="AN129" s="265"/>
      <c r="AO129" s="285"/>
      <c r="AP129" s="285"/>
      <c r="AQ129" s="285"/>
      <c r="AR129" s="285"/>
      <c r="AS129" s="284"/>
      <c r="AT129" s="285"/>
      <c r="AU129" s="228"/>
      <c r="AV129" s="227"/>
      <c r="AW129" s="227"/>
      <c r="AX129" s="227"/>
      <c r="AY129" s="227"/>
      <c r="AZ129" s="227"/>
      <c r="BA129" s="227"/>
      <c r="BB129" s="227"/>
      <c r="BC129" s="229"/>
      <c r="BD129" s="104"/>
      <c r="BE129" s="104"/>
      <c r="BF129" s="104"/>
      <c r="BG129" s="104"/>
      <c r="BH129" s="104"/>
      <c r="BI129" s="104"/>
      <c r="BJ129" s="223"/>
      <c r="BK129" s="104"/>
      <c r="BL129" s="104"/>
    </row>
    <row r="130" ht="12.75" customHeight="1">
      <c r="A130" s="217"/>
      <c r="B130" s="217"/>
      <c r="C130" s="218" t="s">
        <v>233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65"/>
      <c r="S130" s="265"/>
      <c r="T130" s="220"/>
      <c r="U130" s="227"/>
      <c r="V130" s="227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65"/>
      <c r="AJ130" s="265"/>
      <c r="AK130" s="265"/>
      <c r="AL130" s="265"/>
      <c r="AM130" s="265"/>
      <c r="AN130" s="265"/>
      <c r="AO130" s="285"/>
      <c r="AP130" s="285"/>
      <c r="AQ130" s="285"/>
      <c r="AR130" s="285"/>
      <c r="AS130" s="284"/>
      <c r="AT130" s="285"/>
      <c r="AU130" s="228"/>
      <c r="AV130" s="227"/>
      <c r="AW130" s="227"/>
      <c r="AX130" s="227"/>
      <c r="AY130" s="227"/>
      <c r="AZ130" s="227"/>
      <c r="BA130" s="227"/>
      <c r="BB130" s="227"/>
      <c r="BC130" s="229"/>
      <c r="BD130" s="104"/>
      <c r="BE130" s="104"/>
      <c r="BF130" s="104"/>
      <c r="BG130" s="104"/>
      <c r="BH130" s="104"/>
      <c r="BI130" s="104"/>
      <c r="BJ130" s="223"/>
      <c r="BK130" s="104"/>
      <c r="BL130" s="104"/>
    </row>
    <row r="131" ht="12.75" customHeight="1">
      <c r="A131" s="263" t="s">
        <v>162</v>
      </c>
      <c r="B131" s="286" t="s">
        <v>135</v>
      </c>
      <c r="C131" s="264" t="s">
        <v>212</v>
      </c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20"/>
      <c r="U131" s="227"/>
      <c r="V131" s="227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85"/>
      <c r="AP131" s="285"/>
      <c r="AQ131" s="285"/>
      <c r="AR131" s="285"/>
      <c r="AS131" s="284"/>
      <c r="AT131" s="285"/>
      <c r="AU131" s="228"/>
      <c r="AV131" s="227"/>
      <c r="AW131" s="227"/>
      <c r="AX131" s="227"/>
      <c r="AY131" s="227"/>
      <c r="AZ131" s="227"/>
      <c r="BA131" s="227"/>
      <c r="BB131" s="227"/>
      <c r="BC131" s="229"/>
      <c r="BD131" s="104"/>
      <c r="BE131" s="104"/>
      <c r="BF131" s="104"/>
      <c r="BG131" s="104"/>
      <c r="BH131" s="104"/>
      <c r="BI131" s="104"/>
      <c r="BJ131" s="223"/>
      <c r="BK131" s="104"/>
      <c r="BL131" s="104"/>
    </row>
    <row r="132" ht="12.75" customHeight="1">
      <c r="A132" s="217"/>
      <c r="B132" s="217"/>
      <c r="C132" s="218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65"/>
      <c r="S132" s="265"/>
      <c r="T132" s="220"/>
      <c r="U132" s="227"/>
      <c r="V132" s="227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65"/>
      <c r="AJ132" s="265"/>
      <c r="AK132" s="265"/>
      <c r="AL132" s="265"/>
      <c r="AM132" s="265"/>
      <c r="AN132" s="265"/>
      <c r="AO132" s="285"/>
      <c r="AP132" s="285"/>
      <c r="AQ132" s="285"/>
      <c r="AR132" s="285"/>
      <c r="AS132" s="284"/>
      <c r="AT132" s="285"/>
      <c r="AU132" s="228"/>
      <c r="AV132" s="227"/>
      <c r="AW132" s="227"/>
      <c r="AX132" s="227"/>
      <c r="AY132" s="227"/>
      <c r="AZ132" s="227"/>
      <c r="BA132" s="227"/>
      <c r="BB132" s="227"/>
      <c r="BC132" s="229"/>
      <c r="BD132" s="104"/>
      <c r="BE132" s="104"/>
      <c r="BF132" s="104"/>
      <c r="BG132" s="104"/>
      <c r="BH132" s="104"/>
      <c r="BI132" s="104"/>
      <c r="BJ132" s="223"/>
      <c r="BK132" s="104"/>
      <c r="BL132" s="104"/>
    </row>
    <row r="133" ht="12.75" customHeight="1">
      <c r="A133" s="261" t="s">
        <v>163</v>
      </c>
      <c r="B133" s="261" t="s">
        <v>137</v>
      </c>
      <c r="C133" s="233" t="s">
        <v>212</v>
      </c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5"/>
      <c r="S133" s="265"/>
      <c r="T133" s="220"/>
      <c r="U133" s="227"/>
      <c r="V133" s="227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5"/>
      <c r="AJ133" s="265"/>
      <c r="AK133" s="265"/>
      <c r="AL133" s="265"/>
      <c r="AM133" s="265"/>
      <c r="AN133" s="265"/>
      <c r="AO133" s="285"/>
      <c r="AP133" s="285"/>
      <c r="AQ133" s="285"/>
      <c r="AR133" s="285"/>
      <c r="AS133" s="284"/>
      <c r="AT133" s="285"/>
      <c r="AU133" s="228"/>
      <c r="AV133" s="227"/>
      <c r="AW133" s="227"/>
      <c r="AX133" s="227"/>
      <c r="AY133" s="227"/>
      <c r="AZ133" s="227"/>
      <c r="BA133" s="227"/>
      <c r="BB133" s="227"/>
      <c r="BC133" s="229"/>
      <c r="BD133" s="104"/>
      <c r="BE133" s="104"/>
      <c r="BF133" s="104"/>
      <c r="BG133" s="104"/>
      <c r="BH133" s="104"/>
      <c r="BI133" s="104"/>
      <c r="BJ133" s="223"/>
      <c r="BK133" s="104"/>
      <c r="BL133" s="104"/>
    </row>
    <row r="134" ht="12.75" customHeight="1">
      <c r="A134" s="217"/>
      <c r="B134" s="217"/>
      <c r="C134" s="218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65"/>
      <c r="S134" s="265"/>
      <c r="T134" s="220"/>
      <c r="U134" s="227"/>
      <c r="V134" s="227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65"/>
      <c r="AJ134" s="265"/>
      <c r="AK134" s="265"/>
      <c r="AL134" s="265"/>
      <c r="AM134" s="265"/>
      <c r="AN134" s="265"/>
      <c r="AO134" s="285"/>
      <c r="AP134" s="285"/>
      <c r="AQ134" s="285"/>
      <c r="AR134" s="285"/>
      <c r="AS134" s="284"/>
      <c r="AT134" s="285"/>
      <c r="AU134" s="228"/>
      <c r="AV134" s="227"/>
      <c r="AW134" s="227"/>
      <c r="AX134" s="227"/>
      <c r="AY134" s="227"/>
      <c r="AZ134" s="227"/>
      <c r="BA134" s="227"/>
      <c r="BB134" s="227"/>
      <c r="BC134" s="229"/>
      <c r="BD134" s="104"/>
      <c r="BE134" s="104"/>
      <c r="BF134" s="104"/>
      <c r="BG134" s="104"/>
      <c r="BH134" s="104"/>
      <c r="BI134" s="104"/>
      <c r="BJ134" s="223"/>
      <c r="BK134" s="104"/>
      <c r="BL134" s="104"/>
    </row>
    <row r="135" ht="12.75" customHeight="1">
      <c r="A135" s="250" t="s">
        <v>166</v>
      </c>
      <c r="B135" s="92" t="s">
        <v>167</v>
      </c>
      <c r="C135" s="252" t="s">
        <v>212</v>
      </c>
      <c r="D135" s="272">
        <f t="shared" ref="D135:S135" si="58">D137+D141</f>
        <v>0</v>
      </c>
      <c r="E135" s="272">
        <f t="shared" si="58"/>
        <v>0</v>
      </c>
      <c r="F135" s="272">
        <f t="shared" si="58"/>
        <v>0</v>
      </c>
      <c r="G135" s="272">
        <f t="shared" si="58"/>
        <v>0</v>
      </c>
      <c r="H135" s="272">
        <f t="shared" si="58"/>
        <v>0</v>
      </c>
      <c r="I135" s="272">
        <f t="shared" si="58"/>
        <v>0</v>
      </c>
      <c r="J135" s="272">
        <f t="shared" si="58"/>
        <v>0</v>
      </c>
      <c r="K135" s="272">
        <f t="shared" si="58"/>
        <v>0</v>
      </c>
      <c r="L135" s="272">
        <f t="shared" si="58"/>
        <v>0</v>
      </c>
      <c r="M135" s="272">
        <f t="shared" si="58"/>
        <v>0</v>
      </c>
      <c r="N135" s="272">
        <f t="shared" si="58"/>
        <v>0</v>
      </c>
      <c r="O135" s="272">
        <f t="shared" si="58"/>
        <v>0</v>
      </c>
      <c r="P135" s="272">
        <f t="shared" si="58"/>
        <v>0</v>
      </c>
      <c r="Q135" s="272">
        <f t="shared" si="58"/>
        <v>0</v>
      </c>
      <c r="R135" s="265">
        <f t="shared" si="58"/>
        <v>0</v>
      </c>
      <c r="S135" s="265">
        <f t="shared" si="58"/>
        <v>0</v>
      </c>
      <c r="T135" s="228">
        <f>T137+T141+T139</f>
        <v>0</v>
      </c>
      <c r="U135" s="227"/>
      <c r="V135" s="227"/>
      <c r="W135" s="272">
        <f t="shared" ref="W135:AT135" si="59">W137+W141+W139</f>
        <v>0</v>
      </c>
      <c r="X135" s="272">
        <f t="shared" si="59"/>
        <v>0</v>
      </c>
      <c r="Y135" s="272">
        <f t="shared" si="59"/>
        <v>0</v>
      </c>
      <c r="Z135" s="272">
        <f t="shared" si="59"/>
        <v>0</v>
      </c>
      <c r="AA135" s="272">
        <f t="shared" si="59"/>
        <v>0</v>
      </c>
      <c r="AB135" s="272">
        <f t="shared" si="59"/>
        <v>0</v>
      </c>
      <c r="AC135" s="272">
        <f t="shared" si="59"/>
        <v>0</v>
      </c>
      <c r="AD135" s="272">
        <f t="shared" si="59"/>
        <v>0</v>
      </c>
      <c r="AE135" s="272">
        <f t="shared" si="59"/>
        <v>0</v>
      </c>
      <c r="AF135" s="272">
        <f t="shared" si="59"/>
        <v>0</v>
      </c>
      <c r="AG135" s="272">
        <f t="shared" si="59"/>
        <v>0</v>
      </c>
      <c r="AH135" s="272">
        <f t="shared" si="59"/>
        <v>0</v>
      </c>
      <c r="AI135" s="265">
        <f t="shared" si="59"/>
        <v>0</v>
      </c>
      <c r="AJ135" s="265">
        <f t="shared" si="59"/>
        <v>0</v>
      </c>
      <c r="AK135" s="265">
        <f t="shared" si="59"/>
        <v>0</v>
      </c>
      <c r="AL135" s="265">
        <f t="shared" si="59"/>
        <v>0</v>
      </c>
      <c r="AM135" s="265">
        <f t="shared" si="59"/>
        <v>0</v>
      </c>
      <c r="AN135" s="265">
        <f t="shared" si="59"/>
        <v>0</v>
      </c>
      <c r="AO135" s="285">
        <f t="shared" si="59"/>
        <v>0</v>
      </c>
      <c r="AP135" s="285">
        <f t="shared" si="59"/>
        <v>0</v>
      </c>
      <c r="AQ135" s="285">
        <f t="shared" si="59"/>
        <v>0</v>
      </c>
      <c r="AR135" s="285">
        <f t="shared" si="59"/>
        <v>0</v>
      </c>
      <c r="AS135" s="285">
        <f t="shared" si="59"/>
        <v>0</v>
      </c>
      <c r="AT135" s="285">
        <f t="shared" si="59"/>
        <v>0</v>
      </c>
      <c r="AU135" s="228"/>
      <c r="AV135" s="227"/>
      <c r="AW135" s="227"/>
      <c r="AX135" s="227"/>
      <c r="AY135" s="227"/>
      <c r="AZ135" s="227"/>
      <c r="BA135" s="227"/>
      <c r="BB135" s="227"/>
      <c r="BC135" s="229"/>
      <c r="BD135" s="104"/>
      <c r="BE135" s="104"/>
      <c r="BF135" s="104"/>
      <c r="BG135" s="104"/>
      <c r="BH135" s="104"/>
      <c r="BI135" s="104"/>
      <c r="BJ135" s="223"/>
      <c r="BK135" s="104"/>
      <c r="BL135" s="104"/>
    </row>
    <row r="136" ht="12.75" customHeight="1">
      <c r="A136" s="217"/>
      <c r="B136" s="217"/>
      <c r="C136" s="218" t="s">
        <v>233</v>
      </c>
      <c r="D136" s="226" t="str">
        <f t="shared" ref="D136:T136" si="60">D138</f>
        <v/>
      </c>
      <c r="E136" s="226" t="str">
        <f t="shared" si="60"/>
        <v/>
      </c>
      <c r="F136" s="226" t="str">
        <f t="shared" si="60"/>
        <v/>
      </c>
      <c r="G136" s="226" t="str">
        <f t="shared" si="60"/>
        <v/>
      </c>
      <c r="H136" s="226" t="str">
        <f t="shared" si="60"/>
        <v/>
      </c>
      <c r="I136" s="226" t="str">
        <f t="shared" si="60"/>
        <v/>
      </c>
      <c r="J136" s="226" t="str">
        <f t="shared" si="60"/>
        <v/>
      </c>
      <c r="K136" s="226" t="str">
        <f t="shared" si="60"/>
        <v/>
      </c>
      <c r="L136" s="226" t="str">
        <f t="shared" si="60"/>
        <v/>
      </c>
      <c r="M136" s="226" t="str">
        <f t="shared" si="60"/>
        <v/>
      </c>
      <c r="N136" s="226" t="str">
        <f t="shared" si="60"/>
        <v/>
      </c>
      <c r="O136" s="226" t="str">
        <f t="shared" si="60"/>
        <v/>
      </c>
      <c r="P136" s="226" t="str">
        <f t="shared" si="60"/>
        <v/>
      </c>
      <c r="Q136" s="226" t="str">
        <f t="shared" si="60"/>
        <v/>
      </c>
      <c r="R136" s="265" t="str">
        <f t="shared" si="60"/>
        <v/>
      </c>
      <c r="S136" s="265" t="str">
        <f t="shared" si="60"/>
        <v/>
      </c>
      <c r="T136" s="228" t="str">
        <f t="shared" si="60"/>
        <v/>
      </c>
      <c r="U136" s="227"/>
      <c r="V136" s="227"/>
      <c r="W136" s="226" t="str">
        <f t="shared" ref="W136:AT136" si="61">W138</f>
        <v/>
      </c>
      <c r="X136" s="226" t="str">
        <f t="shared" si="61"/>
        <v/>
      </c>
      <c r="Y136" s="226" t="str">
        <f t="shared" si="61"/>
        <v/>
      </c>
      <c r="Z136" s="226" t="str">
        <f t="shared" si="61"/>
        <v/>
      </c>
      <c r="AA136" s="226" t="str">
        <f t="shared" si="61"/>
        <v/>
      </c>
      <c r="AB136" s="226" t="str">
        <f t="shared" si="61"/>
        <v/>
      </c>
      <c r="AC136" s="226" t="str">
        <f t="shared" si="61"/>
        <v/>
      </c>
      <c r="AD136" s="226" t="str">
        <f t="shared" si="61"/>
        <v/>
      </c>
      <c r="AE136" s="226" t="str">
        <f t="shared" si="61"/>
        <v/>
      </c>
      <c r="AF136" s="226" t="str">
        <f t="shared" si="61"/>
        <v/>
      </c>
      <c r="AG136" s="226" t="str">
        <f t="shared" si="61"/>
        <v/>
      </c>
      <c r="AH136" s="226" t="str">
        <f t="shared" si="61"/>
        <v/>
      </c>
      <c r="AI136" s="265" t="str">
        <f t="shared" si="61"/>
        <v/>
      </c>
      <c r="AJ136" s="265" t="str">
        <f t="shared" si="61"/>
        <v/>
      </c>
      <c r="AK136" s="265" t="str">
        <f t="shared" si="61"/>
        <v/>
      </c>
      <c r="AL136" s="265" t="str">
        <f t="shared" si="61"/>
        <v/>
      </c>
      <c r="AM136" s="265" t="str">
        <f t="shared" si="61"/>
        <v/>
      </c>
      <c r="AN136" s="265" t="str">
        <f t="shared" si="61"/>
        <v/>
      </c>
      <c r="AO136" s="285" t="str">
        <f t="shared" si="61"/>
        <v/>
      </c>
      <c r="AP136" s="285" t="str">
        <f t="shared" si="61"/>
        <v/>
      </c>
      <c r="AQ136" s="285" t="str">
        <f t="shared" si="61"/>
        <v/>
      </c>
      <c r="AR136" s="285" t="str">
        <f t="shared" si="61"/>
        <v/>
      </c>
      <c r="AS136" s="285" t="str">
        <f t="shared" si="61"/>
        <v/>
      </c>
      <c r="AT136" s="285" t="str">
        <f t="shared" si="61"/>
        <v/>
      </c>
      <c r="AU136" s="228"/>
      <c r="AV136" s="227"/>
      <c r="AW136" s="227"/>
      <c r="AX136" s="227"/>
      <c r="AY136" s="227"/>
      <c r="AZ136" s="227"/>
      <c r="BA136" s="227"/>
      <c r="BB136" s="227"/>
      <c r="BC136" s="229"/>
      <c r="BD136" s="104"/>
      <c r="BE136" s="104"/>
      <c r="BF136" s="104"/>
      <c r="BG136" s="104"/>
      <c r="BH136" s="104"/>
      <c r="BI136" s="104"/>
      <c r="BJ136" s="223"/>
      <c r="BK136" s="104"/>
      <c r="BL136" s="104"/>
    </row>
    <row r="137" ht="12.75" customHeight="1">
      <c r="A137" s="254" t="s">
        <v>168</v>
      </c>
      <c r="B137" s="255" t="s">
        <v>169</v>
      </c>
      <c r="C137" s="256" t="s">
        <v>212</v>
      </c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65"/>
      <c r="S137" s="265"/>
      <c r="T137" s="220"/>
      <c r="U137" s="227"/>
      <c r="V137" s="22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65"/>
      <c r="AJ137" s="265"/>
      <c r="AK137" s="265"/>
      <c r="AL137" s="265"/>
      <c r="AM137" s="265"/>
      <c r="AN137" s="265"/>
      <c r="AO137" s="285"/>
      <c r="AP137" s="285"/>
      <c r="AQ137" s="285"/>
      <c r="AR137" s="285"/>
      <c r="AS137" s="284"/>
      <c r="AT137" s="285"/>
      <c r="AU137" s="228"/>
      <c r="AV137" s="227"/>
      <c r="AW137" s="227"/>
      <c r="AX137" s="227"/>
      <c r="AY137" s="227"/>
      <c r="AZ137" s="227"/>
      <c r="BA137" s="227"/>
      <c r="BB137" s="227"/>
      <c r="BC137" s="229"/>
      <c r="BD137" s="104"/>
      <c r="BE137" s="104"/>
      <c r="BF137" s="104"/>
      <c r="BG137" s="104"/>
      <c r="BH137" s="104"/>
      <c r="BI137" s="104"/>
      <c r="BJ137" s="223"/>
      <c r="BK137" s="104"/>
      <c r="BL137" s="104"/>
    </row>
    <row r="138" ht="12.75" customHeight="1">
      <c r="A138" s="217"/>
      <c r="B138" s="217"/>
      <c r="C138" s="218" t="s">
        <v>233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65"/>
      <c r="S138" s="265"/>
      <c r="T138" s="220"/>
      <c r="U138" s="227"/>
      <c r="V138" s="227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65"/>
      <c r="AJ138" s="265"/>
      <c r="AK138" s="265"/>
      <c r="AL138" s="265"/>
      <c r="AM138" s="265"/>
      <c r="AN138" s="265"/>
      <c r="AO138" s="285"/>
      <c r="AP138" s="285"/>
      <c r="AQ138" s="285"/>
      <c r="AR138" s="285"/>
      <c r="AS138" s="284"/>
      <c r="AT138" s="285"/>
      <c r="AU138" s="228"/>
      <c r="AV138" s="227"/>
      <c r="AW138" s="227"/>
      <c r="AX138" s="227"/>
      <c r="AY138" s="227"/>
      <c r="AZ138" s="227"/>
      <c r="BA138" s="227"/>
      <c r="BB138" s="227"/>
      <c r="BC138" s="229"/>
      <c r="BD138" s="104"/>
      <c r="BE138" s="104"/>
      <c r="BF138" s="104"/>
      <c r="BG138" s="104"/>
      <c r="BH138" s="104"/>
      <c r="BI138" s="104"/>
      <c r="BJ138" s="223"/>
      <c r="BK138" s="104"/>
      <c r="BL138" s="104"/>
    </row>
    <row r="139" ht="12.75" customHeight="1">
      <c r="A139" s="263" t="s">
        <v>170</v>
      </c>
      <c r="B139" s="263" t="s">
        <v>135</v>
      </c>
      <c r="C139" s="264" t="s">
        <v>212</v>
      </c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20"/>
      <c r="U139" s="227"/>
      <c r="V139" s="227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85"/>
      <c r="AP139" s="285"/>
      <c r="AQ139" s="285"/>
      <c r="AR139" s="285"/>
      <c r="AS139" s="284"/>
      <c r="AT139" s="285"/>
      <c r="AU139" s="228"/>
      <c r="AV139" s="227"/>
      <c r="AW139" s="227"/>
      <c r="AX139" s="227"/>
      <c r="AY139" s="227"/>
      <c r="AZ139" s="227"/>
      <c r="BA139" s="227"/>
      <c r="BB139" s="227"/>
      <c r="BC139" s="229"/>
      <c r="BD139" s="104"/>
      <c r="BE139" s="104"/>
      <c r="BF139" s="104"/>
      <c r="BG139" s="104"/>
      <c r="BH139" s="104"/>
      <c r="BI139" s="104"/>
      <c r="BJ139" s="223"/>
      <c r="BK139" s="104"/>
      <c r="BL139" s="104"/>
    </row>
    <row r="140" ht="12.75" customHeight="1">
      <c r="A140" s="217"/>
      <c r="B140" s="217"/>
      <c r="C140" s="218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65"/>
      <c r="S140" s="265"/>
      <c r="T140" s="220"/>
      <c r="U140" s="227"/>
      <c r="V140" s="227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65"/>
      <c r="AJ140" s="265"/>
      <c r="AK140" s="265"/>
      <c r="AL140" s="265"/>
      <c r="AM140" s="265"/>
      <c r="AN140" s="265"/>
      <c r="AO140" s="285"/>
      <c r="AP140" s="285"/>
      <c r="AQ140" s="285"/>
      <c r="AR140" s="285"/>
      <c r="AS140" s="284"/>
      <c r="AT140" s="285"/>
      <c r="AU140" s="228"/>
      <c r="AV140" s="227"/>
      <c r="AW140" s="227"/>
      <c r="AX140" s="227"/>
      <c r="AY140" s="227"/>
      <c r="AZ140" s="227"/>
      <c r="BA140" s="227"/>
      <c r="BB140" s="227"/>
      <c r="BC140" s="229"/>
      <c r="BD140" s="104"/>
      <c r="BE140" s="104"/>
      <c r="BF140" s="104"/>
      <c r="BG140" s="104"/>
      <c r="BH140" s="104"/>
      <c r="BI140" s="104"/>
      <c r="BJ140" s="223"/>
      <c r="BK140" s="104"/>
      <c r="BL140" s="104"/>
    </row>
    <row r="141" ht="12.75" customHeight="1">
      <c r="A141" s="261" t="s">
        <v>172</v>
      </c>
      <c r="B141" s="286" t="s">
        <v>137</v>
      </c>
      <c r="C141" s="233" t="s">
        <v>212</v>
      </c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5"/>
      <c r="S141" s="265"/>
      <c r="T141" s="220"/>
      <c r="U141" s="227"/>
      <c r="V141" s="227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5"/>
      <c r="AJ141" s="265"/>
      <c r="AK141" s="265"/>
      <c r="AL141" s="265"/>
      <c r="AM141" s="265"/>
      <c r="AN141" s="265"/>
      <c r="AO141" s="285"/>
      <c r="AP141" s="285"/>
      <c r="AQ141" s="285"/>
      <c r="AR141" s="285"/>
      <c r="AS141" s="284"/>
      <c r="AT141" s="285"/>
      <c r="AU141" s="228"/>
      <c r="AV141" s="227"/>
      <c r="AW141" s="227"/>
      <c r="AX141" s="227"/>
      <c r="AY141" s="227"/>
      <c r="AZ141" s="227"/>
      <c r="BA141" s="227"/>
      <c r="BB141" s="227"/>
      <c r="BC141" s="229"/>
      <c r="BD141" s="104"/>
      <c r="BE141" s="104"/>
      <c r="BF141" s="104"/>
      <c r="BG141" s="104"/>
      <c r="BH141" s="104"/>
      <c r="BI141" s="104"/>
      <c r="BJ141" s="223"/>
      <c r="BK141" s="104"/>
      <c r="BL141" s="104"/>
    </row>
    <row r="142" ht="12.75" customHeight="1">
      <c r="A142" s="217"/>
      <c r="B142" s="217"/>
      <c r="C142" s="218" t="s">
        <v>233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65"/>
      <c r="S142" s="265"/>
      <c r="T142" s="220"/>
      <c r="U142" s="227"/>
      <c r="V142" s="227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65"/>
      <c r="AJ142" s="265"/>
      <c r="AK142" s="265"/>
      <c r="AL142" s="265"/>
      <c r="AM142" s="265"/>
      <c r="AN142" s="265"/>
      <c r="AO142" s="285"/>
      <c r="AP142" s="285"/>
      <c r="AQ142" s="285"/>
      <c r="AR142" s="285"/>
      <c r="AS142" s="284"/>
      <c r="AT142" s="285"/>
      <c r="AU142" s="228"/>
      <c r="AV142" s="227"/>
      <c r="AW142" s="227"/>
      <c r="AX142" s="227"/>
      <c r="AY142" s="227"/>
      <c r="AZ142" s="227"/>
      <c r="BA142" s="227"/>
      <c r="BB142" s="227"/>
      <c r="BC142" s="229"/>
      <c r="BD142" s="104"/>
      <c r="BE142" s="104"/>
      <c r="BF142" s="104"/>
      <c r="BG142" s="104"/>
      <c r="BH142" s="104"/>
      <c r="BI142" s="104"/>
      <c r="BJ142" s="223"/>
      <c r="BK142" s="104"/>
      <c r="BL142" s="104"/>
    </row>
    <row r="143" ht="12.75" customHeight="1">
      <c r="A143" s="217"/>
      <c r="B143" s="217" t="s">
        <v>240</v>
      </c>
      <c r="C143" s="27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65"/>
      <c r="S143" s="265"/>
      <c r="T143" s="220"/>
      <c r="U143" s="227"/>
      <c r="V143" s="227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65"/>
      <c r="AJ143" s="265"/>
      <c r="AK143" s="265"/>
      <c r="AL143" s="265"/>
      <c r="AM143" s="265"/>
      <c r="AN143" s="265"/>
      <c r="AO143" s="285"/>
      <c r="AP143" s="285"/>
      <c r="AQ143" s="285"/>
      <c r="AR143" s="285"/>
      <c r="AS143" s="284"/>
      <c r="AT143" s="285"/>
      <c r="AU143" s="228"/>
      <c r="AV143" s="227"/>
      <c r="AW143" s="227"/>
      <c r="AX143" s="227"/>
      <c r="AY143" s="227"/>
      <c r="AZ143" s="227"/>
      <c r="BA143" s="227"/>
      <c r="BB143" s="227"/>
      <c r="BC143" s="229"/>
      <c r="BD143" s="104"/>
      <c r="BE143" s="104"/>
      <c r="BF143" s="104"/>
      <c r="BG143" s="104"/>
      <c r="BH143" s="104"/>
      <c r="BI143" s="104"/>
      <c r="BJ143" s="223"/>
      <c r="BK143" s="104"/>
      <c r="BL143" s="104"/>
    </row>
    <row r="144" ht="12.75" customHeight="1">
      <c r="A144" s="217"/>
      <c r="B144" s="298" t="s">
        <v>174</v>
      </c>
      <c r="C144" s="27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65"/>
      <c r="S144" s="265"/>
      <c r="T144" s="220"/>
      <c r="U144" s="227"/>
      <c r="V144" s="227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65"/>
      <c r="AJ144" s="265"/>
      <c r="AK144" s="265"/>
      <c r="AL144" s="265"/>
      <c r="AM144" s="265"/>
      <c r="AN144" s="265"/>
      <c r="AO144" s="285"/>
      <c r="AP144" s="285"/>
      <c r="AQ144" s="285"/>
      <c r="AR144" s="285"/>
      <c r="AS144" s="284"/>
      <c r="AT144" s="285"/>
      <c r="AU144" s="228"/>
      <c r="AV144" s="227"/>
      <c r="AW144" s="227"/>
      <c r="AX144" s="227"/>
      <c r="AY144" s="227"/>
      <c r="AZ144" s="227"/>
      <c r="BA144" s="227"/>
      <c r="BB144" s="227"/>
      <c r="BC144" s="229"/>
      <c r="BD144" s="104"/>
      <c r="BE144" s="104"/>
      <c r="BF144" s="104"/>
      <c r="BG144" s="104"/>
      <c r="BH144" s="104"/>
      <c r="BI144" s="104"/>
      <c r="BJ144" s="223"/>
      <c r="BK144" s="104"/>
      <c r="BL144" s="104"/>
    </row>
    <row r="145" ht="12.75" customHeight="1">
      <c r="A145" s="277" t="s">
        <v>241</v>
      </c>
      <c r="B145" s="6"/>
      <c r="C145" s="7"/>
      <c r="D145" s="278">
        <f t="shared" ref="D145:S145" si="62">D7+D33+D43+D55+D61</f>
        <v>36</v>
      </c>
      <c r="E145" s="278">
        <f t="shared" si="62"/>
        <v>36</v>
      </c>
      <c r="F145" s="278">
        <f t="shared" si="62"/>
        <v>36</v>
      </c>
      <c r="G145" s="278">
        <f t="shared" si="62"/>
        <v>36</v>
      </c>
      <c r="H145" s="278">
        <f t="shared" si="62"/>
        <v>36</v>
      </c>
      <c r="I145" s="278">
        <f t="shared" si="62"/>
        <v>36</v>
      </c>
      <c r="J145" s="278">
        <f t="shared" si="62"/>
        <v>36</v>
      </c>
      <c r="K145" s="278">
        <f t="shared" si="62"/>
        <v>36</v>
      </c>
      <c r="L145" s="278">
        <f t="shared" si="62"/>
        <v>36</v>
      </c>
      <c r="M145" s="278">
        <f t="shared" si="62"/>
        <v>36</v>
      </c>
      <c r="N145" s="278">
        <f t="shared" si="62"/>
        <v>36</v>
      </c>
      <c r="O145" s="278">
        <f t="shared" si="62"/>
        <v>36</v>
      </c>
      <c r="P145" s="278">
        <f t="shared" si="62"/>
        <v>36</v>
      </c>
      <c r="Q145" s="278">
        <f t="shared" si="62"/>
        <v>36</v>
      </c>
      <c r="R145" s="294">
        <f t="shared" si="62"/>
        <v>36</v>
      </c>
      <c r="S145" s="294">
        <f t="shared" si="62"/>
        <v>36</v>
      </c>
      <c r="T145" s="279">
        <v>36.0</v>
      </c>
      <c r="U145" s="227"/>
      <c r="V145" s="227"/>
      <c r="W145" s="278">
        <f t="shared" ref="W145:AR145" si="63">W7+W33+W43+W55+W61</f>
        <v>36</v>
      </c>
      <c r="X145" s="278">
        <f t="shared" si="63"/>
        <v>36</v>
      </c>
      <c r="Y145" s="278">
        <f t="shared" si="63"/>
        <v>36</v>
      </c>
      <c r="Z145" s="278">
        <f t="shared" si="63"/>
        <v>36</v>
      </c>
      <c r="AA145" s="278">
        <f t="shared" si="63"/>
        <v>36</v>
      </c>
      <c r="AB145" s="278">
        <f t="shared" si="63"/>
        <v>36</v>
      </c>
      <c r="AC145" s="278">
        <f t="shared" si="63"/>
        <v>36</v>
      </c>
      <c r="AD145" s="278">
        <f t="shared" si="63"/>
        <v>36</v>
      </c>
      <c r="AE145" s="278">
        <f t="shared" si="63"/>
        <v>36</v>
      </c>
      <c r="AF145" s="278">
        <f t="shared" si="63"/>
        <v>36</v>
      </c>
      <c r="AG145" s="278">
        <f t="shared" si="63"/>
        <v>36</v>
      </c>
      <c r="AH145" s="278">
        <f t="shared" si="63"/>
        <v>36</v>
      </c>
      <c r="AI145" s="294">
        <f t="shared" si="63"/>
        <v>36</v>
      </c>
      <c r="AJ145" s="294">
        <f t="shared" si="63"/>
        <v>36</v>
      </c>
      <c r="AK145" s="294">
        <f t="shared" si="63"/>
        <v>36</v>
      </c>
      <c r="AL145" s="294">
        <f t="shared" si="63"/>
        <v>36</v>
      </c>
      <c r="AM145" s="294">
        <f t="shared" si="63"/>
        <v>36</v>
      </c>
      <c r="AN145" s="294">
        <f t="shared" si="63"/>
        <v>36</v>
      </c>
      <c r="AO145" s="295">
        <f t="shared" si="63"/>
        <v>36</v>
      </c>
      <c r="AP145" s="295">
        <f t="shared" si="63"/>
        <v>36</v>
      </c>
      <c r="AQ145" s="295">
        <f t="shared" si="63"/>
        <v>36</v>
      </c>
      <c r="AR145" s="295">
        <f t="shared" si="63"/>
        <v>36</v>
      </c>
      <c r="AS145" s="295">
        <v>36.0</v>
      </c>
      <c r="AT145" s="295">
        <v>36.0</v>
      </c>
      <c r="AU145" s="279">
        <v>36.0</v>
      </c>
      <c r="AV145" s="280"/>
      <c r="AW145" s="280"/>
      <c r="AX145" s="280"/>
      <c r="AY145" s="280"/>
      <c r="AZ145" s="280"/>
      <c r="BA145" s="280"/>
      <c r="BB145" s="280"/>
      <c r="BC145" s="281"/>
      <c r="BD145" s="104"/>
      <c r="BE145" s="104"/>
      <c r="BF145" s="104"/>
      <c r="BG145" s="104"/>
      <c r="BH145" s="104"/>
      <c r="BI145" s="104"/>
      <c r="BJ145" s="104"/>
      <c r="BK145" s="104"/>
      <c r="BL145" s="104"/>
    </row>
    <row r="146" ht="12.75" customHeight="1">
      <c r="A146" s="277" t="s">
        <v>242</v>
      </c>
      <c r="B146" s="6"/>
      <c r="C146" s="7"/>
      <c r="D146" s="278">
        <f t="shared" ref="D146:T146" si="64">D8+D34+D44+D56+D62</f>
        <v>0</v>
      </c>
      <c r="E146" s="278">
        <f t="shared" si="64"/>
        <v>0</v>
      </c>
      <c r="F146" s="278">
        <f t="shared" si="64"/>
        <v>0</v>
      </c>
      <c r="G146" s="278">
        <f t="shared" si="64"/>
        <v>0</v>
      </c>
      <c r="H146" s="278">
        <f t="shared" si="64"/>
        <v>0</v>
      </c>
      <c r="I146" s="278">
        <f t="shared" si="64"/>
        <v>0</v>
      </c>
      <c r="J146" s="278">
        <f t="shared" si="64"/>
        <v>0</v>
      </c>
      <c r="K146" s="278">
        <f t="shared" si="64"/>
        <v>0</v>
      </c>
      <c r="L146" s="278">
        <f t="shared" si="64"/>
        <v>0</v>
      </c>
      <c r="M146" s="278">
        <f t="shared" si="64"/>
        <v>0</v>
      </c>
      <c r="N146" s="278">
        <f t="shared" si="64"/>
        <v>0</v>
      </c>
      <c r="O146" s="278">
        <f t="shared" si="64"/>
        <v>0</v>
      </c>
      <c r="P146" s="278">
        <f t="shared" si="64"/>
        <v>0</v>
      </c>
      <c r="Q146" s="278">
        <f t="shared" si="64"/>
        <v>0</v>
      </c>
      <c r="R146" s="294">
        <f t="shared" si="64"/>
        <v>0</v>
      </c>
      <c r="S146" s="294">
        <f t="shared" si="64"/>
        <v>0</v>
      </c>
      <c r="T146" s="279">
        <f t="shared" si="64"/>
        <v>0</v>
      </c>
      <c r="U146" s="227"/>
      <c r="V146" s="227"/>
      <c r="W146" s="278">
        <f t="shared" ref="W146:AT146" si="65">W8+W34+W44+W56+W62</f>
        <v>0</v>
      </c>
      <c r="X146" s="278">
        <f t="shared" si="65"/>
        <v>0</v>
      </c>
      <c r="Y146" s="278">
        <f t="shared" si="65"/>
        <v>0</v>
      </c>
      <c r="Z146" s="278">
        <f t="shared" si="65"/>
        <v>0</v>
      </c>
      <c r="AA146" s="278">
        <f t="shared" si="65"/>
        <v>0</v>
      </c>
      <c r="AB146" s="278">
        <f t="shared" si="65"/>
        <v>0</v>
      </c>
      <c r="AC146" s="278">
        <f t="shared" si="65"/>
        <v>0</v>
      </c>
      <c r="AD146" s="278">
        <f t="shared" si="65"/>
        <v>0</v>
      </c>
      <c r="AE146" s="278">
        <f t="shared" si="65"/>
        <v>0</v>
      </c>
      <c r="AF146" s="278">
        <f t="shared" si="65"/>
        <v>0</v>
      </c>
      <c r="AG146" s="278">
        <f t="shared" si="65"/>
        <v>0</v>
      </c>
      <c r="AH146" s="278">
        <f t="shared" si="65"/>
        <v>0</v>
      </c>
      <c r="AI146" s="294">
        <f t="shared" si="65"/>
        <v>0</v>
      </c>
      <c r="AJ146" s="294">
        <f t="shared" si="65"/>
        <v>0</v>
      </c>
      <c r="AK146" s="294">
        <f t="shared" si="65"/>
        <v>0</v>
      </c>
      <c r="AL146" s="294">
        <f t="shared" si="65"/>
        <v>0</v>
      </c>
      <c r="AM146" s="294">
        <f t="shared" si="65"/>
        <v>0</v>
      </c>
      <c r="AN146" s="294">
        <f t="shared" si="65"/>
        <v>0</v>
      </c>
      <c r="AO146" s="295">
        <f t="shared" si="65"/>
        <v>0</v>
      </c>
      <c r="AP146" s="295">
        <f t="shared" si="65"/>
        <v>0</v>
      </c>
      <c r="AQ146" s="295">
        <f t="shared" si="65"/>
        <v>0</v>
      </c>
      <c r="AR146" s="295">
        <f t="shared" si="65"/>
        <v>0</v>
      </c>
      <c r="AS146" s="295">
        <f t="shared" si="65"/>
        <v>0</v>
      </c>
      <c r="AT146" s="295">
        <f t="shared" si="65"/>
        <v>0</v>
      </c>
      <c r="AU146" s="279">
        <v>0.0</v>
      </c>
      <c r="AV146" s="280"/>
      <c r="AW146" s="280"/>
      <c r="AX146" s="280"/>
      <c r="AY146" s="280"/>
      <c r="AZ146" s="280"/>
      <c r="BA146" s="280"/>
      <c r="BB146" s="280"/>
      <c r="BC146" s="281"/>
      <c r="BD146" s="104"/>
      <c r="BE146" s="104"/>
      <c r="BF146" s="104"/>
      <c r="BG146" s="104"/>
      <c r="BH146" s="104"/>
      <c r="BI146" s="104"/>
      <c r="BJ146" s="104"/>
      <c r="BK146" s="104"/>
      <c r="BL146" s="104"/>
    </row>
    <row r="147" ht="12.75" customHeight="1">
      <c r="A147" s="277" t="s">
        <v>243</v>
      </c>
      <c r="B147" s="6"/>
      <c r="C147" s="7"/>
      <c r="D147" s="278">
        <f t="shared" ref="D147:S147" si="66">SUM(D145:D146)</f>
        <v>36</v>
      </c>
      <c r="E147" s="278">
        <f t="shared" si="66"/>
        <v>36</v>
      </c>
      <c r="F147" s="278">
        <f t="shared" si="66"/>
        <v>36</v>
      </c>
      <c r="G147" s="278">
        <f t="shared" si="66"/>
        <v>36</v>
      </c>
      <c r="H147" s="278">
        <f t="shared" si="66"/>
        <v>36</v>
      </c>
      <c r="I147" s="278">
        <f t="shared" si="66"/>
        <v>36</v>
      </c>
      <c r="J147" s="278">
        <f t="shared" si="66"/>
        <v>36</v>
      </c>
      <c r="K147" s="278">
        <f t="shared" si="66"/>
        <v>36</v>
      </c>
      <c r="L147" s="278">
        <f t="shared" si="66"/>
        <v>36</v>
      </c>
      <c r="M147" s="278">
        <f t="shared" si="66"/>
        <v>36</v>
      </c>
      <c r="N147" s="278">
        <f t="shared" si="66"/>
        <v>36</v>
      </c>
      <c r="O147" s="278">
        <f t="shared" si="66"/>
        <v>36</v>
      </c>
      <c r="P147" s="278">
        <f t="shared" si="66"/>
        <v>36</v>
      </c>
      <c r="Q147" s="278">
        <f t="shared" si="66"/>
        <v>36</v>
      </c>
      <c r="R147" s="294">
        <f t="shared" si="66"/>
        <v>36</v>
      </c>
      <c r="S147" s="294">
        <f t="shared" si="66"/>
        <v>36</v>
      </c>
      <c r="T147" s="279">
        <v>36.0</v>
      </c>
      <c r="U147" s="227"/>
      <c r="V147" s="227"/>
      <c r="W147" s="278">
        <f t="shared" ref="W147:AT147" si="67">SUM(W145:W146)</f>
        <v>36</v>
      </c>
      <c r="X147" s="278">
        <f t="shared" si="67"/>
        <v>36</v>
      </c>
      <c r="Y147" s="278">
        <f t="shared" si="67"/>
        <v>36</v>
      </c>
      <c r="Z147" s="278">
        <f t="shared" si="67"/>
        <v>36</v>
      </c>
      <c r="AA147" s="278">
        <f t="shared" si="67"/>
        <v>36</v>
      </c>
      <c r="AB147" s="278">
        <f t="shared" si="67"/>
        <v>36</v>
      </c>
      <c r="AC147" s="278">
        <f t="shared" si="67"/>
        <v>36</v>
      </c>
      <c r="AD147" s="278">
        <f t="shared" si="67"/>
        <v>36</v>
      </c>
      <c r="AE147" s="278">
        <f t="shared" si="67"/>
        <v>36</v>
      </c>
      <c r="AF147" s="278">
        <f t="shared" si="67"/>
        <v>36</v>
      </c>
      <c r="AG147" s="278">
        <f t="shared" si="67"/>
        <v>36</v>
      </c>
      <c r="AH147" s="278">
        <f t="shared" si="67"/>
        <v>36</v>
      </c>
      <c r="AI147" s="294">
        <f t="shared" si="67"/>
        <v>36</v>
      </c>
      <c r="AJ147" s="294">
        <f t="shared" si="67"/>
        <v>36</v>
      </c>
      <c r="AK147" s="294">
        <f t="shared" si="67"/>
        <v>36</v>
      </c>
      <c r="AL147" s="294">
        <f t="shared" si="67"/>
        <v>36</v>
      </c>
      <c r="AM147" s="294">
        <f t="shared" si="67"/>
        <v>36</v>
      </c>
      <c r="AN147" s="294">
        <f t="shared" si="67"/>
        <v>36</v>
      </c>
      <c r="AO147" s="295">
        <f t="shared" si="67"/>
        <v>36</v>
      </c>
      <c r="AP147" s="295">
        <f t="shared" si="67"/>
        <v>36</v>
      </c>
      <c r="AQ147" s="295">
        <f t="shared" si="67"/>
        <v>36</v>
      </c>
      <c r="AR147" s="295">
        <f t="shared" si="67"/>
        <v>36</v>
      </c>
      <c r="AS147" s="295">
        <f t="shared" si="67"/>
        <v>36</v>
      </c>
      <c r="AT147" s="295">
        <f t="shared" si="67"/>
        <v>36</v>
      </c>
      <c r="AU147" s="279">
        <v>36.0</v>
      </c>
      <c r="AV147" s="280"/>
      <c r="AW147" s="280"/>
      <c r="AX147" s="280"/>
      <c r="AY147" s="280"/>
      <c r="AZ147" s="280"/>
      <c r="BA147" s="280"/>
      <c r="BB147" s="280"/>
      <c r="BC147" s="281"/>
      <c r="BD147" s="104"/>
      <c r="BE147" s="104"/>
      <c r="BF147" s="104"/>
      <c r="BG147" s="104"/>
      <c r="BH147" s="104"/>
      <c r="BI147" s="104"/>
      <c r="BJ147" s="104"/>
      <c r="BK147" s="104"/>
      <c r="BL147" s="104"/>
    </row>
    <row r="148" ht="12.7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</row>
    <row r="149" ht="12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</row>
    <row r="150" ht="12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</row>
    <row r="151" ht="12.7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</row>
    <row r="152" ht="12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</row>
    <row r="153" ht="12.7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</row>
    <row r="154" ht="12.7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</row>
    <row r="155" ht="12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</row>
    <row r="156" ht="12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</row>
    <row r="157" ht="12.7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</row>
    <row r="158" ht="12.7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</row>
    <row r="159" ht="12.7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</row>
    <row r="160" ht="12.7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</row>
    <row r="161" ht="12.7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</row>
    <row r="162" ht="12.7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</row>
    <row r="163" ht="12.7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</row>
    <row r="164" ht="12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</row>
    <row r="165" ht="12.7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</row>
    <row r="166" ht="12.7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</row>
    <row r="167" ht="12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</row>
    <row r="168" ht="12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</row>
    <row r="169" ht="12.7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</row>
    <row r="170" ht="12.7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</row>
    <row r="171" ht="12.7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</row>
    <row r="172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</row>
    <row r="17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</row>
    <row r="174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</row>
    <row r="175" ht="12.7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</row>
    <row r="176" ht="12.7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</row>
    <row r="177" ht="12.7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</row>
    <row r="178" ht="12.7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</row>
    <row r="179" ht="12.7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</row>
    <row r="180" ht="12.7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</row>
    <row r="181" ht="12.7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</row>
    <row r="182" ht="12.7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</row>
    <row r="183" ht="12.7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</row>
    <row r="184" ht="12.7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</row>
    <row r="185" ht="12.7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</row>
    <row r="186" ht="12.7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</row>
    <row r="187" ht="12.7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</row>
    <row r="188" ht="12.7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</row>
    <row r="189" ht="12.7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</row>
    <row r="190" ht="12.7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</row>
    <row r="191" ht="12.7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</row>
    <row r="192" ht="12.7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</row>
    <row r="193" ht="12.7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</row>
    <row r="194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</row>
    <row r="195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</row>
    <row r="196" ht="12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</row>
    <row r="197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</row>
    <row r="198" ht="12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</row>
    <row r="199" ht="12.7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</row>
    <row r="200" ht="12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</row>
    <row r="201" ht="12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</row>
    <row r="202" ht="12.7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</row>
    <row r="203" ht="12.7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</row>
    <row r="204" ht="12.7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</row>
    <row r="205" ht="12.7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</row>
    <row r="206" ht="12.7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</row>
    <row r="207" ht="12.7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</row>
    <row r="208" ht="12.7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</row>
    <row r="209" ht="12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</row>
    <row r="210" ht="12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</row>
    <row r="211" ht="12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</row>
    <row r="212" ht="12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</row>
    <row r="213" ht="12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</row>
    <row r="214" ht="12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</row>
    <row r="215" ht="12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</row>
    <row r="216" ht="12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</row>
    <row r="217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</row>
    <row r="218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</row>
    <row r="219" ht="12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</row>
    <row r="220" ht="12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</row>
    <row r="221" ht="12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</row>
    <row r="222" ht="12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</row>
    <row r="223" ht="12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</row>
    <row r="224" ht="12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</row>
    <row r="225" ht="12.7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</row>
    <row r="226" ht="12.7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</row>
    <row r="227" ht="12.7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</row>
    <row r="228" ht="12.7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</row>
    <row r="229" ht="12.7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</row>
    <row r="230" ht="12.7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</row>
    <row r="231" ht="12.7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</row>
    <row r="232" ht="12.7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</row>
    <row r="233" ht="12.7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</row>
    <row r="234" ht="12.7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</row>
    <row r="235" ht="12.7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</row>
    <row r="236" ht="12.7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</row>
    <row r="237" ht="12.7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</row>
    <row r="238" ht="12.7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</row>
    <row r="239" ht="12.7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</row>
    <row r="240" ht="12.7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</row>
    <row r="241" ht="12.7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</row>
    <row r="242" ht="12.7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</row>
    <row r="243" ht="12.7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</row>
    <row r="244" ht="12.7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</row>
    <row r="245" ht="12.7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</row>
    <row r="246" ht="12.7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</row>
    <row r="247" ht="12.7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</row>
    <row r="248" ht="12.7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</row>
    <row r="249" ht="12.7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</row>
    <row r="250" ht="12.7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</row>
    <row r="251" ht="12.7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</row>
    <row r="252" ht="12.7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</row>
    <row r="253" ht="12.7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</row>
    <row r="254" ht="12.7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</row>
    <row r="255" ht="12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</row>
    <row r="256" ht="12.7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</row>
    <row r="257" ht="12.7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</row>
    <row r="258" ht="12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</row>
    <row r="259" ht="12.7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</row>
    <row r="260" ht="12.7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</row>
    <row r="261" ht="12.7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</row>
    <row r="262" ht="12.7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</row>
    <row r="263" ht="12.7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</row>
    <row r="264" ht="12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</row>
    <row r="265" ht="12.7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</row>
    <row r="266" ht="12.7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</row>
    <row r="267" ht="12.7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</row>
    <row r="268" ht="12.7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</row>
    <row r="269" ht="12.7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</row>
    <row r="270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</row>
    <row r="27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</row>
    <row r="272" ht="12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</row>
    <row r="273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</row>
    <row r="274" ht="12.7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</row>
    <row r="275" ht="12.7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</row>
    <row r="276" ht="12.7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</row>
    <row r="277" ht="12.7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</row>
    <row r="278" ht="12.7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</row>
    <row r="279" ht="12.7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</row>
    <row r="280" ht="12.7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</row>
    <row r="281" ht="12.7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</row>
    <row r="282" ht="12.7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</row>
    <row r="283" ht="12.7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</row>
    <row r="284" ht="12.7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</row>
    <row r="285" ht="12.7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</row>
    <row r="286" ht="12.7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</row>
    <row r="287" ht="12.7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</row>
    <row r="288" ht="12.7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</row>
    <row r="289" ht="12.7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</row>
    <row r="290" ht="12.7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</row>
    <row r="291" ht="12.7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</row>
    <row r="292" ht="12.7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</row>
    <row r="293" ht="12.7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</row>
    <row r="294" ht="12.7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</row>
    <row r="295" ht="12.7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</row>
    <row r="296" ht="12.7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</row>
    <row r="297" ht="12.7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</row>
    <row r="298" ht="12.7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</row>
    <row r="299" ht="12.7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</row>
    <row r="300" ht="12.7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</row>
    <row r="301" ht="12.7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</row>
    <row r="302" ht="12.7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</row>
    <row r="303" ht="12.7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</row>
    <row r="304" ht="12.7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</row>
    <row r="305" ht="12.7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</row>
    <row r="306" ht="12.7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</row>
    <row r="307" ht="12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</row>
    <row r="308" ht="12.7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</row>
    <row r="309" ht="12.7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</row>
    <row r="310" ht="12.7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</row>
    <row r="311" ht="12.7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</row>
    <row r="312" ht="12.7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</row>
    <row r="313" ht="12.7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</row>
    <row r="314" ht="12.7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</row>
    <row r="315" ht="12.7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</row>
    <row r="316" ht="12.7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</row>
    <row r="317" ht="12.7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</row>
    <row r="318" ht="12.7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</row>
    <row r="319" ht="12.7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</row>
    <row r="320" ht="12.7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</row>
    <row r="321" ht="12.7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</row>
    <row r="322" ht="12.7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</row>
    <row r="323" ht="12.7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</row>
    <row r="324" ht="12.7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</row>
    <row r="325" ht="12.7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</row>
    <row r="326" ht="12.7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</row>
    <row r="327" ht="12.7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</row>
    <row r="328" ht="12.7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</row>
    <row r="329" ht="12.7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</row>
    <row r="330" ht="12.7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</row>
    <row r="331" ht="12.7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</row>
    <row r="332" ht="12.7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</row>
    <row r="333" ht="12.7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</row>
    <row r="334" ht="12.7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</row>
    <row r="335" ht="12.7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</row>
    <row r="336" ht="12.7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</row>
    <row r="337" ht="12.7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</row>
    <row r="338" ht="12.7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</row>
    <row r="339" ht="12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</row>
    <row r="340" ht="12.7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</row>
    <row r="341" ht="12.7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</row>
    <row r="342" ht="12.7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</row>
    <row r="343" ht="12.7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</row>
    <row r="344" ht="12.7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</row>
    <row r="345" ht="12.7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</row>
    <row r="346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</row>
    <row r="347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</row>
    <row r="348" ht="12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</row>
    <row r="349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</row>
    <row r="350" ht="12.7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</row>
    <row r="351" ht="12.7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</row>
    <row r="352" ht="12.7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</row>
    <row r="353" ht="12.7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</row>
    <row r="354" ht="12.7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</row>
    <row r="355" ht="12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</row>
    <row r="356" ht="12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</row>
    <row r="357" ht="12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</row>
    <row r="358" ht="12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</row>
    <row r="359" ht="12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</row>
    <row r="360" ht="12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</row>
    <row r="361" ht="12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</row>
    <row r="362" ht="12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</row>
    <row r="363" ht="12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</row>
    <row r="364" ht="12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</row>
    <row r="365" ht="12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</row>
    <row r="366" ht="12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</row>
    <row r="367" ht="12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</row>
    <row r="368" ht="12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</row>
    <row r="369" ht="12.7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</row>
    <row r="370" ht="12.7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</row>
    <row r="371" ht="12.7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</row>
    <row r="372" ht="12.7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</row>
    <row r="373" ht="12.7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</row>
    <row r="374" ht="12.7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</row>
    <row r="375" ht="12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</row>
    <row r="376" ht="12.7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</row>
    <row r="377" ht="12.7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</row>
    <row r="378" ht="12.7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</row>
    <row r="379" ht="12.7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</row>
    <row r="380" ht="12.7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</row>
    <row r="381" ht="12.7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</row>
    <row r="382" ht="12.7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</row>
    <row r="383" ht="12.7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</row>
    <row r="384" ht="12.7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</row>
    <row r="385" ht="12.7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</row>
    <row r="386" ht="12.7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</row>
    <row r="387" ht="12.7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</row>
    <row r="388" ht="12.7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</row>
    <row r="389" ht="12.7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</row>
    <row r="390" ht="12.7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</row>
    <row r="391" ht="12.7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</row>
    <row r="392" ht="12.7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</row>
    <row r="393" ht="12.7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</row>
    <row r="394" ht="12.7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</row>
    <row r="395" ht="12.7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</row>
    <row r="396" ht="12.7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</row>
    <row r="397" ht="12.7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</row>
    <row r="398" ht="12.7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</row>
    <row r="399" ht="12.7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</row>
    <row r="400" ht="12.7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</row>
    <row r="401" ht="12.7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</row>
    <row r="402" ht="12.7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</row>
    <row r="403" ht="12.7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</row>
    <row r="404" ht="12.7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</row>
    <row r="405" ht="12.7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</row>
    <row r="406" ht="12.7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</row>
    <row r="407" ht="12.7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</row>
    <row r="408" ht="12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</row>
    <row r="409" ht="12.7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</row>
    <row r="410" ht="12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</row>
    <row r="411" ht="12.7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</row>
    <row r="412" ht="12.7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</row>
    <row r="413" ht="12.7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</row>
    <row r="414" ht="12.7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</row>
    <row r="415" ht="12.7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</row>
    <row r="416" ht="12.7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</row>
    <row r="417" ht="12.7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</row>
    <row r="418" ht="12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</row>
    <row r="419" ht="12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</row>
    <row r="420" ht="12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</row>
    <row r="421" ht="12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</row>
    <row r="422" ht="12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</row>
    <row r="423" ht="12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</row>
    <row r="424" ht="12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</row>
    <row r="425" ht="12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</row>
    <row r="426" ht="12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</row>
    <row r="427" ht="12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</row>
    <row r="428" ht="12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</row>
    <row r="429" ht="12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</row>
    <row r="430" ht="12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</row>
    <row r="431" ht="12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</row>
    <row r="432" ht="12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</row>
    <row r="433" ht="12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</row>
    <row r="434" ht="12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</row>
    <row r="435" ht="12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</row>
    <row r="436" ht="12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</row>
    <row r="437" ht="12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</row>
    <row r="438" ht="12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</row>
    <row r="439" ht="12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</row>
    <row r="440" ht="12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</row>
    <row r="441" ht="12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</row>
    <row r="442" ht="12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</row>
    <row r="443" ht="12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</row>
    <row r="444" ht="12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</row>
    <row r="445" ht="12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</row>
    <row r="446" ht="12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</row>
    <row r="447" ht="12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</row>
    <row r="448" ht="12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</row>
    <row r="449" ht="12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</row>
    <row r="450" ht="12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</row>
    <row r="451" ht="12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</row>
    <row r="452" ht="12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</row>
    <row r="453" ht="12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</row>
    <row r="454" ht="12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</row>
    <row r="455" ht="12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</row>
    <row r="456" ht="12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</row>
    <row r="457" ht="12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</row>
    <row r="458" ht="12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</row>
    <row r="459" ht="12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</row>
    <row r="460" ht="12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</row>
    <row r="461" ht="12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</row>
    <row r="462" ht="12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</row>
    <row r="463" ht="12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</row>
    <row r="464" ht="12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</row>
    <row r="465" ht="12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</row>
    <row r="466" ht="12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</row>
    <row r="467" ht="12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</row>
    <row r="468" ht="12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</row>
    <row r="469" ht="12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</row>
    <row r="470" ht="12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</row>
    <row r="471" ht="12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</row>
    <row r="472" ht="12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</row>
    <row r="473" ht="12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</row>
    <row r="474" ht="12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</row>
    <row r="475" ht="12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</row>
    <row r="476" ht="12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</row>
    <row r="477" ht="12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</row>
    <row r="478" ht="12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</row>
    <row r="479" ht="12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</row>
    <row r="480" ht="12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</row>
    <row r="481" ht="12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</row>
    <row r="482" ht="12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</row>
    <row r="483" ht="12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</row>
    <row r="484" ht="12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</row>
    <row r="485" ht="12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</row>
    <row r="486" ht="12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</row>
    <row r="487" ht="12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</row>
    <row r="488" ht="12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</row>
    <row r="489" ht="12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</row>
    <row r="490" ht="12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</row>
    <row r="491" ht="12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</row>
    <row r="492" ht="12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</row>
    <row r="493" ht="12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</row>
    <row r="494" ht="12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</row>
    <row r="495" ht="12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</row>
    <row r="496" ht="12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</row>
    <row r="497" ht="12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</row>
    <row r="498" ht="12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</row>
    <row r="499" ht="12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</row>
    <row r="500" ht="12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</row>
    <row r="501" ht="12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</row>
    <row r="502" ht="12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</row>
    <row r="503" ht="12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</row>
    <row r="504" ht="12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</row>
    <row r="505" ht="12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</row>
    <row r="506" ht="12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</row>
    <row r="507" ht="12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</row>
    <row r="508" ht="12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</row>
    <row r="509" ht="12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</row>
    <row r="510" ht="12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</row>
    <row r="511" ht="12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</row>
    <row r="512" ht="12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</row>
    <row r="513" ht="12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</row>
    <row r="514" ht="12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</row>
    <row r="515" ht="12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</row>
    <row r="516" ht="12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</row>
    <row r="517" ht="12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</row>
    <row r="518" ht="12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</row>
    <row r="519" ht="12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</row>
    <row r="520" ht="12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</row>
    <row r="521" ht="12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</row>
    <row r="522" ht="12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</row>
    <row r="523" ht="12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</row>
    <row r="524" ht="12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</row>
    <row r="525" ht="12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</row>
    <row r="526" ht="12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</row>
    <row r="527" ht="12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</row>
    <row r="528" ht="12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</row>
    <row r="529" ht="12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</row>
    <row r="530" ht="12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</row>
    <row r="531" ht="12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</row>
    <row r="532" ht="12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</row>
    <row r="533" ht="12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</row>
    <row r="534" ht="12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</row>
    <row r="535" ht="12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</row>
    <row r="536" ht="12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</row>
    <row r="537" ht="12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</row>
    <row r="538" ht="12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</row>
    <row r="539" ht="12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</row>
    <row r="540" ht="12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</row>
    <row r="541" ht="12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</row>
    <row r="542" ht="12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</row>
    <row r="543" ht="12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</row>
    <row r="544" ht="12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</row>
    <row r="545" ht="12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</row>
    <row r="546" ht="12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</row>
    <row r="547" ht="12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</row>
    <row r="548" ht="12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</row>
    <row r="549" ht="12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</row>
    <row r="550" ht="12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</row>
    <row r="551" ht="12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</row>
    <row r="552" ht="12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</row>
    <row r="553" ht="12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</row>
    <row r="554" ht="12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</row>
    <row r="555" ht="12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</row>
    <row r="556" ht="12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</row>
    <row r="557" ht="12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</row>
    <row r="558" ht="12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</row>
    <row r="559" ht="12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</row>
    <row r="560" ht="12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</row>
    <row r="561" ht="12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</row>
    <row r="562" ht="12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</row>
    <row r="563" ht="12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</row>
    <row r="564" ht="12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</row>
    <row r="565" ht="12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</row>
    <row r="566" ht="12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</row>
    <row r="567" ht="12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</row>
    <row r="568" ht="12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</row>
    <row r="569" ht="12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</row>
    <row r="570" ht="12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</row>
    <row r="571" ht="12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</row>
    <row r="572" ht="12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</row>
    <row r="573" ht="12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</row>
    <row r="574" ht="12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</row>
    <row r="575" ht="12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</row>
    <row r="576" ht="12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</row>
    <row r="577" ht="12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</row>
    <row r="578" ht="12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</row>
    <row r="579" ht="12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</row>
    <row r="580" ht="12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</row>
    <row r="581" ht="12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</row>
    <row r="582" ht="12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</row>
    <row r="583" ht="12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</row>
    <row r="584" ht="12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</row>
    <row r="585" ht="12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</row>
    <row r="586" ht="12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</row>
    <row r="587" ht="12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</row>
    <row r="588" ht="12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</row>
    <row r="589" ht="12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</row>
    <row r="590" ht="12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</row>
    <row r="591" ht="12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</row>
    <row r="592" ht="12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</row>
    <row r="593" ht="12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</row>
    <row r="594" ht="12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</row>
    <row r="595" ht="12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</row>
    <row r="596" ht="12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</row>
    <row r="597" ht="12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</row>
    <row r="598" ht="12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</row>
    <row r="599" ht="12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</row>
    <row r="600" ht="12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</row>
    <row r="601" ht="12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</row>
    <row r="602" ht="12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</row>
    <row r="603" ht="12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</row>
    <row r="604" ht="12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</row>
    <row r="605" ht="12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</row>
    <row r="606" ht="12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</row>
    <row r="607" ht="12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</row>
    <row r="608" ht="12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</row>
    <row r="609" ht="12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</row>
    <row r="610" ht="12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</row>
    <row r="611" ht="12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</row>
    <row r="612" ht="12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</row>
    <row r="613" ht="12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</row>
    <row r="614" ht="12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</row>
    <row r="615" ht="12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</row>
    <row r="616" ht="12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</row>
    <row r="617" ht="12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</row>
    <row r="618" ht="12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</row>
    <row r="619" ht="12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</row>
    <row r="620" ht="12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</row>
    <row r="621" ht="12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</row>
    <row r="622" ht="12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</row>
    <row r="623" ht="12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</row>
    <row r="624" ht="12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</row>
    <row r="625" ht="12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</row>
    <row r="626" ht="12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</row>
    <row r="627" ht="12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</row>
    <row r="628" ht="12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</row>
    <row r="629" ht="12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</row>
    <row r="630" ht="12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</row>
    <row r="631" ht="12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</row>
    <row r="632" ht="12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</row>
    <row r="633" ht="12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</row>
    <row r="634" ht="12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</row>
    <row r="635" ht="12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</row>
    <row r="636" ht="12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</row>
    <row r="637" ht="12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</row>
    <row r="638" ht="12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</row>
    <row r="639" ht="12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</row>
    <row r="640" ht="12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</row>
    <row r="641" ht="12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</row>
    <row r="642" ht="12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</row>
    <row r="643" ht="12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</row>
    <row r="644" ht="12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</row>
    <row r="645" ht="12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</row>
    <row r="646" ht="12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</row>
    <row r="647" ht="12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</row>
    <row r="648" ht="12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</row>
    <row r="649" ht="12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</row>
    <row r="650" ht="12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</row>
    <row r="651" ht="12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</row>
    <row r="652" ht="12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</row>
    <row r="653" ht="12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</row>
    <row r="654" ht="12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</row>
    <row r="655" ht="12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</row>
    <row r="656" ht="12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</row>
    <row r="657" ht="12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</row>
    <row r="658" ht="12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</row>
    <row r="659" ht="12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</row>
    <row r="660" ht="12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</row>
    <row r="661" ht="12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</row>
    <row r="662" ht="12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</row>
    <row r="663" ht="12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</row>
    <row r="664" ht="12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</row>
    <row r="665" ht="12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</row>
    <row r="666" ht="12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</row>
    <row r="667" ht="12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</row>
    <row r="668" ht="12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</row>
    <row r="669" ht="12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</row>
    <row r="670" ht="12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</row>
    <row r="671" ht="12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</row>
    <row r="672" ht="12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</row>
    <row r="673" ht="12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</row>
    <row r="674" ht="12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</row>
    <row r="675" ht="12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</row>
    <row r="676" ht="12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</row>
    <row r="677" ht="12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</row>
    <row r="678" ht="12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</row>
    <row r="679" ht="12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</row>
    <row r="680" ht="12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</row>
    <row r="681" ht="12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  <c r="BL681" s="104"/>
    </row>
    <row r="682" ht="12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</row>
    <row r="683" ht="12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</row>
    <row r="684" ht="12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</row>
    <row r="685" ht="12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</row>
    <row r="686" ht="12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</row>
    <row r="687" ht="12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</row>
    <row r="688" ht="12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</row>
    <row r="689" ht="12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  <c r="BL689" s="104"/>
    </row>
    <row r="690" ht="12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  <c r="BL690" s="104"/>
    </row>
    <row r="691" ht="12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  <c r="BL691" s="104"/>
    </row>
    <row r="692" ht="12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  <c r="BL692" s="104"/>
    </row>
    <row r="693" ht="12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</row>
    <row r="694" ht="12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  <c r="BL694" s="104"/>
    </row>
    <row r="695" ht="12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</row>
    <row r="696" ht="12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  <c r="BL696" s="104"/>
    </row>
    <row r="697" ht="12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  <c r="BL697" s="104"/>
    </row>
    <row r="698" ht="12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  <c r="BL698" s="104"/>
    </row>
    <row r="699" ht="12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</row>
    <row r="700" ht="12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  <c r="BL700" s="104"/>
    </row>
    <row r="701" ht="12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  <c r="BL701" s="104"/>
    </row>
    <row r="702" ht="12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  <c r="BL702" s="104"/>
    </row>
    <row r="703" ht="12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</row>
    <row r="704" ht="12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  <c r="BL704" s="104"/>
    </row>
    <row r="705" ht="12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</row>
    <row r="706" ht="12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  <c r="BL706" s="104"/>
    </row>
    <row r="707" ht="12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  <c r="BL707" s="104"/>
    </row>
    <row r="708" ht="12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</row>
    <row r="709" ht="12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  <c r="BL709" s="104"/>
    </row>
    <row r="710" ht="12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  <c r="BL710" s="104"/>
    </row>
    <row r="711" ht="12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  <c r="BL711" s="104"/>
    </row>
    <row r="712" ht="12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  <c r="BL712" s="104"/>
    </row>
    <row r="713" ht="12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  <c r="BL713" s="104"/>
    </row>
    <row r="714" ht="12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  <c r="BL714" s="104"/>
    </row>
    <row r="715" ht="12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  <c r="BL715" s="104"/>
    </row>
    <row r="716" ht="12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  <c r="BL716" s="104"/>
    </row>
    <row r="717" ht="12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  <c r="BL717" s="104"/>
    </row>
    <row r="718" ht="12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  <c r="BL718" s="104"/>
    </row>
    <row r="719" ht="12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  <c r="BL719" s="104"/>
    </row>
    <row r="720" ht="12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  <c r="BL720" s="104"/>
    </row>
    <row r="721" ht="12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  <c r="BL721" s="104"/>
    </row>
    <row r="722" ht="12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  <c r="BL722" s="104"/>
    </row>
    <row r="723" ht="12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  <c r="BL723" s="104"/>
    </row>
    <row r="724" ht="12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</row>
    <row r="725" ht="12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  <c r="BL725" s="104"/>
    </row>
    <row r="726" ht="12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  <c r="BL726" s="104"/>
    </row>
    <row r="727" ht="12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  <c r="BL727" s="104"/>
    </row>
    <row r="728" ht="12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  <c r="BL728" s="104"/>
    </row>
    <row r="729" ht="12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</row>
    <row r="730" ht="12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  <c r="BL730" s="104"/>
    </row>
    <row r="731" ht="12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  <c r="BL731" s="104"/>
    </row>
    <row r="732" ht="12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  <c r="BL732" s="104"/>
    </row>
    <row r="733" ht="12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</row>
    <row r="734" ht="12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  <c r="BL734" s="104"/>
    </row>
    <row r="735" ht="12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  <c r="BL735" s="104"/>
    </row>
    <row r="736" ht="12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  <c r="BL736" s="104"/>
    </row>
    <row r="737" ht="12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  <c r="BL737" s="104"/>
    </row>
    <row r="738" ht="12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  <c r="BL738" s="104"/>
    </row>
    <row r="739" ht="12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  <c r="BL739" s="104"/>
    </row>
    <row r="740" ht="12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  <c r="BL740" s="104"/>
    </row>
    <row r="741" ht="12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  <c r="BL741" s="104"/>
    </row>
    <row r="742" ht="12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  <c r="BL742" s="104"/>
    </row>
    <row r="743" ht="12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  <c r="BL743" s="104"/>
    </row>
    <row r="744" ht="12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  <c r="BL744" s="104"/>
    </row>
    <row r="745" ht="12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  <c r="BL745" s="104"/>
    </row>
    <row r="746" ht="12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</row>
    <row r="747" ht="12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  <c r="BK747" s="104"/>
      <c r="BL747" s="104"/>
    </row>
    <row r="748" ht="12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  <c r="BL748" s="104"/>
    </row>
    <row r="749" ht="12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</row>
    <row r="750" ht="12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</row>
    <row r="751" ht="12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  <c r="BL751" s="104"/>
    </row>
    <row r="752" ht="12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  <c r="BL752" s="104"/>
    </row>
    <row r="753" ht="12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  <c r="BL753" s="104"/>
    </row>
    <row r="754" ht="12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  <c r="BL754" s="104"/>
    </row>
    <row r="755" ht="12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  <c r="BL755" s="104"/>
    </row>
    <row r="756" ht="12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  <c r="BL756" s="104"/>
    </row>
    <row r="757" ht="12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  <c r="BL757" s="104"/>
    </row>
    <row r="758" ht="12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</row>
    <row r="759" ht="12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  <c r="BL759" s="104"/>
    </row>
    <row r="760" ht="12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  <c r="BK760" s="104"/>
      <c r="BL760" s="104"/>
    </row>
    <row r="761" ht="12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  <c r="BL761" s="104"/>
    </row>
    <row r="762" ht="12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  <c r="BL762" s="104"/>
    </row>
    <row r="763" ht="12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  <c r="BL763" s="104"/>
    </row>
    <row r="764" ht="12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  <c r="BL764" s="104"/>
    </row>
    <row r="765" ht="12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  <c r="BL765" s="104"/>
    </row>
    <row r="766" ht="12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  <c r="BL766" s="104"/>
    </row>
    <row r="767" ht="12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  <c r="BL767" s="104"/>
    </row>
    <row r="768" ht="12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  <c r="BL768" s="104"/>
    </row>
    <row r="769" ht="12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  <c r="BL769" s="104"/>
    </row>
    <row r="770" ht="12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  <c r="BL770" s="104"/>
    </row>
    <row r="771" ht="12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  <c r="BL771" s="104"/>
    </row>
    <row r="772" ht="12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  <c r="BL772" s="104"/>
    </row>
    <row r="773" ht="12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  <c r="BL773" s="104"/>
    </row>
    <row r="774" ht="12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  <c r="BL774" s="104"/>
    </row>
    <row r="775" ht="12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  <c r="BL775" s="104"/>
    </row>
    <row r="776" ht="12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</row>
    <row r="777" ht="12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  <c r="BL777" s="104"/>
    </row>
    <row r="778" ht="12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  <c r="BL778" s="104"/>
    </row>
    <row r="779" ht="12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  <c r="BL779" s="104"/>
    </row>
    <row r="780" ht="12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  <c r="BL780" s="104"/>
    </row>
    <row r="781" ht="12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  <c r="BL781" s="104"/>
    </row>
    <row r="782" ht="12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</row>
    <row r="783" ht="12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  <c r="BL783" s="104"/>
    </row>
    <row r="784" ht="12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  <c r="BL784" s="104"/>
    </row>
    <row r="785" ht="12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</row>
    <row r="786" ht="12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  <c r="BL786" s="104"/>
    </row>
    <row r="787" ht="12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  <c r="BL787" s="104"/>
    </row>
    <row r="788" ht="12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  <c r="BL788" s="104"/>
    </row>
    <row r="789" ht="12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  <c r="BL789" s="104"/>
    </row>
    <row r="790" ht="12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  <c r="BL790" s="104"/>
    </row>
    <row r="791" ht="12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  <c r="BL791" s="104"/>
    </row>
    <row r="792" ht="12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  <c r="BL792" s="104"/>
    </row>
    <row r="793" ht="12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  <c r="BL793" s="104"/>
    </row>
    <row r="794" ht="12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  <c r="BL794" s="104"/>
    </row>
    <row r="795" ht="12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  <c r="BL795" s="104"/>
    </row>
    <row r="796" ht="12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  <c r="BL796" s="104"/>
    </row>
    <row r="797" ht="12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  <c r="BL797" s="104"/>
    </row>
    <row r="798" ht="12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  <c r="BL798" s="104"/>
    </row>
    <row r="799" ht="12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  <c r="BL799" s="104"/>
    </row>
    <row r="800" ht="12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  <c r="BL800" s="104"/>
    </row>
    <row r="801" ht="12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  <c r="BL801" s="104"/>
    </row>
    <row r="802" ht="12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  <c r="BL802" s="104"/>
    </row>
    <row r="803" ht="12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  <c r="BL803" s="104"/>
    </row>
    <row r="804" ht="12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  <c r="BL804" s="104"/>
    </row>
    <row r="805" ht="12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  <c r="BL805" s="104"/>
    </row>
    <row r="806" ht="12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  <c r="BL806" s="104"/>
    </row>
    <row r="807" ht="12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  <c r="BL807" s="104"/>
    </row>
    <row r="808" ht="12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  <c r="BL808" s="104"/>
    </row>
    <row r="809" ht="12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  <c r="BL809" s="104"/>
    </row>
    <row r="810" ht="12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  <c r="BL810" s="104"/>
    </row>
    <row r="811" ht="12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  <c r="BL811" s="104"/>
    </row>
    <row r="812" ht="12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  <c r="BL812" s="104"/>
    </row>
    <row r="813" ht="12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  <c r="BL813" s="104"/>
    </row>
    <row r="814" ht="12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  <c r="BL814" s="104"/>
    </row>
    <row r="815" ht="12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  <c r="BL815" s="104"/>
    </row>
    <row r="816" ht="12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  <c r="BL816" s="104"/>
    </row>
    <row r="817" ht="12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  <c r="BL817" s="104"/>
    </row>
    <row r="818" ht="12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  <c r="BK818" s="104"/>
      <c r="BL818" s="104"/>
    </row>
    <row r="819" ht="12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  <c r="BL819" s="104"/>
    </row>
    <row r="820" ht="12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  <c r="BL820" s="104"/>
    </row>
    <row r="821" ht="12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  <c r="BL821" s="104"/>
    </row>
    <row r="822" ht="12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  <c r="BL822" s="104"/>
    </row>
    <row r="823" ht="12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  <c r="BL823" s="104"/>
    </row>
    <row r="824" ht="12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  <c r="BL824" s="104"/>
    </row>
    <row r="825" ht="12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</row>
    <row r="826" ht="12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  <c r="BL826" s="104"/>
    </row>
    <row r="827" ht="12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  <c r="BL827" s="104"/>
    </row>
    <row r="828" ht="12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  <c r="BL828" s="104"/>
    </row>
    <row r="829" ht="12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  <c r="BL829" s="104"/>
    </row>
    <row r="830" ht="12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</row>
    <row r="831" ht="12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</row>
    <row r="832" ht="12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</row>
    <row r="833" ht="12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</row>
    <row r="834" ht="12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</row>
    <row r="835" ht="12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</row>
    <row r="836" ht="12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</row>
    <row r="837" ht="12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</row>
    <row r="838" ht="12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</row>
    <row r="839" ht="12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</row>
    <row r="840" ht="12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</row>
    <row r="841" ht="12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</row>
    <row r="842" ht="12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</row>
    <row r="843" ht="12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</row>
    <row r="844" ht="12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</row>
    <row r="845" ht="12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</row>
    <row r="846" ht="12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</row>
    <row r="847" ht="12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</row>
    <row r="848" ht="12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</row>
    <row r="849" ht="12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</row>
    <row r="850" ht="12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  <c r="BL850" s="104"/>
    </row>
    <row r="851" ht="12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  <c r="BL851" s="104"/>
    </row>
    <row r="852" ht="12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  <c r="BL852" s="104"/>
    </row>
    <row r="853" ht="12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  <c r="BL853" s="104"/>
    </row>
    <row r="854" ht="12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  <c r="BL854" s="104"/>
    </row>
    <row r="855" ht="12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  <c r="BL855" s="104"/>
    </row>
    <row r="856" ht="12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  <c r="BL856" s="104"/>
    </row>
    <row r="857" ht="12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  <c r="BL857" s="104"/>
    </row>
    <row r="858" ht="12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  <c r="BL858" s="104"/>
    </row>
    <row r="859" ht="12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  <c r="BL859" s="104"/>
    </row>
    <row r="860" ht="12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  <c r="BL860" s="104"/>
    </row>
    <row r="861" ht="12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  <c r="BL861" s="104"/>
    </row>
    <row r="862" ht="12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</row>
    <row r="863" ht="12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  <c r="BL863" s="104"/>
    </row>
    <row r="864" ht="12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  <c r="BL864" s="104"/>
    </row>
    <row r="865" ht="12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  <c r="BL865" s="104"/>
    </row>
    <row r="866" ht="12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  <c r="BL866" s="104"/>
    </row>
    <row r="867" ht="12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  <c r="BL867" s="104"/>
    </row>
    <row r="868" ht="12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  <c r="BL868" s="104"/>
    </row>
    <row r="869" ht="12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  <c r="BL869" s="104"/>
    </row>
    <row r="870" ht="12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  <c r="BL870" s="104"/>
    </row>
    <row r="871" ht="12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  <c r="BL871" s="104"/>
    </row>
    <row r="872" ht="12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  <c r="BL872" s="104"/>
    </row>
    <row r="873" ht="12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  <c r="BL873" s="104"/>
    </row>
    <row r="874" ht="12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  <c r="BL874" s="104"/>
    </row>
    <row r="875" ht="12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  <c r="BL875" s="104"/>
    </row>
    <row r="876" ht="12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  <c r="BL876" s="104"/>
    </row>
    <row r="877" ht="12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  <c r="BL877" s="104"/>
    </row>
    <row r="878" ht="12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  <c r="BL878" s="104"/>
    </row>
    <row r="879" ht="12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  <c r="BL879" s="104"/>
    </row>
    <row r="880" ht="12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</row>
    <row r="881" ht="12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  <c r="BL881" s="104"/>
    </row>
    <row r="882" ht="12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  <c r="BL882" s="104"/>
    </row>
    <row r="883" ht="12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  <c r="BL883" s="104"/>
    </row>
    <row r="884" ht="12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  <c r="BK884" s="104"/>
      <c r="BL884" s="104"/>
    </row>
    <row r="885" ht="12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  <c r="BL885" s="104"/>
    </row>
    <row r="886" ht="12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  <c r="BL886" s="104"/>
    </row>
    <row r="887" ht="12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  <c r="BL887" s="104"/>
    </row>
    <row r="888" ht="12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  <c r="BL888" s="104"/>
    </row>
    <row r="889" ht="12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  <c r="BL889" s="104"/>
    </row>
    <row r="890" ht="12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  <c r="BL890" s="104"/>
    </row>
    <row r="891" ht="12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  <c r="BL891" s="104"/>
    </row>
    <row r="892" ht="12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  <c r="BL892" s="104"/>
    </row>
    <row r="893" ht="12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  <c r="BL893" s="104"/>
    </row>
    <row r="894" ht="12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  <c r="BL894" s="104"/>
    </row>
    <row r="895" ht="12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  <c r="BL895" s="104"/>
    </row>
    <row r="896" ht="12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  <c r="BL896" s="104"/>
    </row>
    <row r="897" ht="12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  <c r="BL897" s="104"/>
    </row>
    <row r="898" ht="12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  <c r="BL898" s="104"/>
    </row>
    <row r="899" ht="12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  <c r="BL899" s="104"/>
    </row>
    <row r="900" ht="12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  <c r="BL900" s="104"/>
    </row>
    <row r="901" ht="12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  <c r="BL901" s="104"/>
    </row>
    <row r="902" ht="12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  <c r="BL902" s="104"/>
    </row>
    <row r="903" ht="12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  <c r="BL903" s="104"/>
    </row>
    <row r="904" ht="12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  <c r="BL904" s="104"/>
    </row>
    <row r="905" ht="12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  <c r="BL905" s="104"/>
    </row>
    <row r="906" ht="12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  <c r="BL906" s="104"/>
    </row>
    <row r="907" ht="12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  <c r="BL907" s="104"/>
    </row>
    <row r="908" ht="12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  <c r="BL908" s="104"/>
    </row>
    <row r="909" ht="12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  <c r="BL909" s="104"/>
    </row>
    <row r="910" ht="12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  <c r="BL910" s="104"/>
    </row>
    <row r="911" ht="12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  <c r="BL911" s="104"/>
    </row>
    <row r="912" ht="12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  <c r="BL912" s="104"/>
    </row>
    <row r="913" ht="12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  <c r="BL913" s="104"/>
    </row>
    <row r="914" ht="12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  <c r="BL914" s="104"/>
    </row>
    <row r="915" ht="12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  <c r="BL915" s="104"/>
    </row>
    <row r="916" ht="12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  <c r="BL916" s="104"/>
    </row>
    <row r="917" ht="12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  <c r="BL917" s="104"/>
    </row>
    <row r="918" ht="12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  <c r="BL918" s="104"/>
    </row>
    <row r="919" ht="12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  <c r="BL919" s="104"/>
    </row>
    <row r="920" ht="12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  <c r="BL920" s="104"/>
    </row>
    <row r="921" ht="12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  <c r="BL921" s="104"/>
    </row>
    <row r="922" ht="12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  <c r="BL922" s="104"/>
    </row>
    <row r="923" ht="12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  <c r="BL923" s="104"/>
    </row>
    <row r="924" ht="12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  <c r="BL924" s="104"/>
    </row>
    <row r="925" ht="12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  <c r="BL925" s="104"/>
    </row>
    <row r="926" ht="12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  <c r="BL926" s="104"/>
    </row>
    <row r="927" ht="12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  <c r="BL927" s="104"/>
    </row>
    <row r="928" ht="12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  <c r="BL928" s="104"/>
    </row>
    <row r="929" ht="12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  <c r="BL929" s="104"/>
    </row>
    <row r="930" ht="12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  <c r="BL930" s="104"/>
    </row>
    <row r="931" ht="12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  <c r="BL931" s="104"/>
    </row>
    <row r="932" ht="12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</row>
    <row r="933" ht="12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  <c r="BL933" s="104"/>
    </row>
    <row r="934" ht="12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  <c r="BL934" s="104"/>
    </row>
    <row r="935" ht="12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  <c r="BL935" s="104"/>
    </row>
    <row r="936" ht="12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  <c r="BL936" s="104"/>
    </row>
    <row r="937" ht="12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  <c r="BL937" s="104"/>
    </row>
    <row r="938" ht="12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  <c r="BL938" s="104"/>
    </row>
    <row r="939" ht="12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  <c r="BL939" s="104"/>
    </row>
    <row r="940" ht="12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  <c r="BL940" s="104"/>
    </row>
    <row r="941" ht="12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  <c r="BL941" s="104"/>
    </row>
    <row r="942" ht="12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  <c r="BL942" s="104"/>
    </row>
    <row r="943" ht="12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  <c r="BL943" s="104"/>
    </row>
    <row r="944" ht="12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  <c r="BL944" s="104"/>
    </row>
    <row r="945" ht="12.7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  <c r="BL945" s="104"/>
    </row>
    <row r="946" ht="12.7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  <c r="BL946" s="104"/>
    </row>
    <row r="947" ht="12.7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  <c r="BL947" s="104"/>
    </row>
    <row r="948" ht="12.7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</row>
    <row r="949" ht="12.7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  <c r="BL949" s="104"/>
    </row>
    <row r="950" ht="12.7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</row>
    <row r="951" ht="12.7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  <c r="BL951" s="104"/>
    </row>
    <row r="952" ht="12.7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  <c r="BL952" s="104"/>
    </row>
    <row r="953" ht="12.7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  <c r="BL953" s="104"/>
    </row>
    <row r="954" ht="12.7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  <c r="BL954" s="104"/>
    </row>
    <row r="955" ht="12.7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  <c r="BL955" s="104"/>
    </row>
    <row r="956" ht="12.7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  <c r="BL956" s="104"/>
    </row>
    <row r="957" ht="12.7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  <c r="BL957" s="104"/>
    </row>
    <row r="958" ht="12.7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  <c r="BL958" s="104"/>
    </row>
    <row r="959" ht="12.7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  <c r="BL959" s="104"/>
    </row>
    <row r="960" ht="12.7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  <c r="BL960" s="104"/>
    </row>
    <row r="961" ht="12.7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  <c r="BL961" s="104"/>
    </row>
    <row r="962" ht="12.7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  <c r="BL962" s="104"/>
    </row>
    <row r="963" ht="12.7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  <c r="BL963" s="104"/>
    </row>
    <row r="964" ht="12.7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  <c r="BL964" s="104"/>
    </row>
    <row r="965" ht="12.7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  <c r="BL965" s="104"/>
    </row>
    <row r="966" ht="12.7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  <c r="BL966" s="104"/>
    </row>
    <row r="967" ht="12.7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  <c r="BL967" s="104"/>
    </row>
    <row r="968" ht="12.7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  <c r="BL968" s="104"/>
    </row>
    <row r="969" ht="12.7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  <c r="BL969" s="104"/>
    </row>
    <row r="970" ht="12.7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  <c r="BL970" s="104"/>
    </row>
    <row r="971" ht="12.7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  <c r="BL971" s="104"/>
    </row>
    <row r="972" ht="12.7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  <c r="BL972" s="104"/>
    </row>
    <row r="973" ht="12.7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  <c r="BL973" s="104"/>
    </row>
    <row r="974" ht="12.7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  <c r="BL974" s="104"/>
    </row>
    <row r="975" ht="12.7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  <c r="BL975" s="104"/>
    </row>
    <row r="976" ht="12.7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  <c r="BL976" s="104"/>
    </row>
    <row r="977" ht="12.7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  <c r="BL977" s="104"/>
    </row>
    <row r="978" ht="12.7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  <c r="BL978" s="104"/>
    </row>
    <row r="979" ht="12.7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  <c r="BL979" s="104"/>
    </row>
    <row r="980" ht="12.7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  <c r="BL980" s="104"/>
    </row>
    <row r="981" ht="12.7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  <c r="BL981" s="104"/>
    </row>
    <row r="982" ht="12.7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  <c r="BL982" s="104"/>
    </row>
    <row r="983" ht="12.7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  <c r="BL983" s="104"/>
    </row>
    <row r="984" ht="12.7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  <c r="BL984" s="104"/>
    </row>
    <row r="985" ht="12.7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  <c r="BL985" s="104"/>
    </row>
    <row r="986" ht="12.7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  <c r="BL986" s="104"/>
    </row>
    <row r="987" ht="12.7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  <c r="BL987" s="104"/>
    </row>
    <row r="988" ht="12.7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  <c r="BL988" s="104"/>
    </row>
    <row r="989" ht="12.7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  <c r="BK989" s="104"/>
      <c r="BL989" s="104"/>
    </row>
    <row r="990" ht="12.7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  <c r="BL990" s="104"/>
    </row>
    <row r="991" ht="12.7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  <c r="BL991" s="104"/>
    </row>
    <row r="992" ht="12.7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  <c r="BL992" s="104"/>
    </row>
    <row r="993" ht="12.7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  <c r="BL993" s="104"/>
    </row>
    <row r="994" ht="12.7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  <c r="BL994" s="104"/>
    </row>
    <row r="995" ht="12.7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  <c r="BL995" s="104"/>
    </row>
    <row r="996" ht="12.7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  <c r="BL996" s="104"/>
    </row>
    <row r="997" ht="12.7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  <c r="BL997" s="104"/>
    </row>
    <row r="998" ht="12.7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  <c r="BL998" s="104"/>
    </row>
    <row r="999" ht="12.7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  <c r="BL999" s="104"/>
    </row>
    <row r="1000" ht="12.7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  <c r="BL1000" s="104"/>
    </row>
  </sheetData>
  <mergeCells count="26">
    <mergeCell ref="AM2:AP2"/>
    <mergeCell ref="AQ2:AQ4"/>
    <mergeCell ref="A145:C145"/>
    <mergeCell ref="A146:C146"/>
    <mergeCell ref="A147:C147"/>
    <mergeCell ref="B1:BC1"/>
    <mergeCell ref="A2:A6"/>
    <mergeCell ref="B2:B6"/>
    <mergeCell ref="C2:C6"/>
    <mergeCell ref="D2:G2"/>
    <mergeCell ref="H2:H4"/>
    <mergeCell ref="L2:L4"/>
    <mergeCell ref="I2:K2"/>
    <mergeCell ref="M2:P2"/>
    <mergeCell ref="Q2:T2"/>
    <mergeCell ref="U2:U4"/>
    <mergeCell ref="V2:Y2"/>
    <mergeCell ref="Z2:AC2"/>
    <mergeCell ref="AD2:AG2"/>
    <mergeCell ref="AH2:AH4"/>
    <mergeCell ref="AI2:AK2"/>
    <mergeCell ref="AL2:AL4"/>
    <mergeCell ref="AR2:AT2"/>
    <mergeCell ref="AU2:AU4"/>
    <mergeCell ref="AV2:AY2"/>
    <mergeCell ref="AZ2:BC2"/>
  </mergeCells>
  <printOptions/>
  <pageMargins bottom="0.75" footer="0.0" header="0.0" left="0.25" right="0.25" top="0.75"/>
  <pageSetup fitToHeight="0"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37.43"/>
    <col customWidth="1" min="3" max="3" width="9.14"/>
    <col customWidth="1" min="4" max="4" width="6.29"/>
    <col customWidth="1" min="5" max="5" width="5.86"/>
    <col customWidth="1" min="6" max="6" width="5.71"/>
    <col customWidth="1" min="7" max="7" width="5.86"/>
    <col customWidth="1" min="8" max="8" width="5.14"/>
    <col customWidth="1" min="9" max="9" width="6.14"/>
    <col customWidth="1" min="10" max="10" width="5.86"/>
    <col customWidth="1" min="11" max="12" width="5.71"/>
    <col customWidth="1" min="13" max="13" width="6.14"/>
    <col customWidth="1" min="14" max="14" width="6.71"/>
    <col customWidth="1" min="15" max="15" width="5.71"/>
    <col customWidth="1" min="16" max="16" width="7.0"/>
    <col customWidth="1" min="17" max="17" width="5.29"/>
    <col customWidth="1" min="18" max="18" width="6.43"/>
    <col customWidth="1" min="19" max="19" width="5.57"/>
    <col customWidth="1" min="20" max="20" width="6.14"/>
    <col customWidth="1" min="21" max="21" width="7.0"/>
    <col customWidth="1" min="22" max="22" width="6.71"/>
    <col customWidth="1" min="23" max="23" width="5.71"/>
    <col customWidth="1" min="24" max="24" width="5.57"/>
    <col customWidth="1" min="25" max="25" width="5.29"/>
    <col customWidth="1" min="26" max="26" width="5.86"/>
    <col customWidth="1" min="27" max="27" width="6.29"/>
    <col customWidth="1" min="28" max="28" width="5.29"/>
    <col customWidth="1" min="29" max="29" width="5.86"/>
    <col customWidth="1" min="30" max="30" width="6.29"/>
    <col customWidth="1" min="31" max="31" width="6.71"/>
    <col customWidth="1" min="32" max="32" width="6.14"/>
    <col customWidth="1" min="33" max="34" width="5.86"/>
    <col customWidth="1" min="35" max="35" width="5.71"/>
    <col customWidth="1" min="36" max="36" width="5.57"/>
    <col customWidth="1" min="37" max="37" width="6.86"/>
    <col customWidth="1" min="38" max="38" width="6.71"/>
    <col customWidth="1" min="39" max="39" width="5.71"/>
    <col customWidth="1" min="40" max="40" width="5.86"/>
    <col customWidth="1" min="41" max="41" width="5.71"/>
    <col customWidth="1" min="42" max="42" width="5.86"/>
    <col customWidth="1" min="43" max="43" width="6.71"/>
    <col customWidth="1" min="44" max="44" width="5.71"/>
    <col customWidth="1" min="45" max="45" width="5.86"/>
    <col customWidth="1" min="46" max="46" width="5.71"/>
    <col customWidth="1" min="47" max="47" width="6.29"/>
    <col customWidth="1" min="48" max="48" width="5.57"/>
    <col customWidth="1" min="49" max="49" width="6.29"/>
    <col customWidth="1" min="50" max="50" width="6.14"/>
    <col customWidth="1" min="51" max="51" width="6.29"/>
    <col customWidth="1" min="52" max="53" width="5.57"/>
    <col customWidth="1" min="54" max="54" width="5.29"/>
    <col customWidth="1" min="55" max="55" width="6.43"/>
    <col customWidth="1" min="56" max="61" width="9.14"/>
    <col customWidth="1" min="62" max="62" width="45.0"/>
    <col customWidth="1" min="63" max="64" width="9.14"/>
  </cols>
  <sheetData>
    <row r="1" ht="24.0" customHeight="1">
      <c r="A1" s="187"/>
      <c r="B1" s="188" t="s">
        <v>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90"/>
      <c r="BD1" s="191"/>
      <c r="BE1" s="191"/>
      <c r="BF1" s="191"/>
      <c r="BG1" s="191"/>
      <c r="BH1" s="191"/>
      <c r="BI1" s="191"/>
      <c r="BJ1" s="104"/>
      <c r="BK1" s="104"/>
      <c r="BL1" s="104"/>
    </row>
    <row r="2" ht="12.75" customHeight="1">
      <c r="A2" s="192" t="s">
        <v>189</v>
      </c>
      <c r="B2" s="192" t="s">
        <v>190</v>
      </c>
      <c r="C2" s="193"/>
      <c r="D2" s="194" t="s">
        <v>191</v>
      </c>
      <c r="E2" s="6"/>
      <c r="F2" s="6"/>
      <c r="G2" s="7"/>
      <c r="H2" s="195" t="s">
        <v>192</v>
      </c>
      <c r="I2" s="194" t="s">
        <v>193</v>
      </c>
      <c r="J2" s="6"/>
      <c r="K2" s="7"/>
      <c r="L2" s="195" t="s">
        <v>194</v>
      </c>
      <c r="M2" s="194" t="s">
        <v>195</v>
      </c>
      <c r="N2" s="6"/>
      <c r="O2" s="6"/>
      <c r="P2" s="7"/>
      <c r="Q2" s="194" t="s">
        <v>196</v>
      </c>
      <c r="R2" s="6"/>
      <c r="S2" s="6"/>
      <c r="T2" s="7"/>
      <c r="U2" s="196" t="s">
        <v>197</v>
      </c>
      <c r="V2" s="194" t="s">
        <v>198</v>
      </c>
      <c r="W2" s="6"/>
      <c r="X2" s="6"/>
      <c r="Y2" s="7"/>
      <c r="Z2" s="194" t="s">
        <v>199</v>
      </c>
      <c r="AA2" s="6"/>
      <c r="AB2" s="6"/>
      <c r="AC2" s="7"/>
      <c r="AD2" s="194" t="s">
        <v>200</v>
      </c>
      <c r="AE2" s="6"/>
      <c r="AF2" s="6"/>
      <c r="AG2" s="7"/>
      <c r="AH2" s="195" t="s">
        <v>201</v>
      </c>
      <c r="AI2" s="194" t="s">
        <v>202</v>
      </c>
      <c r="AJ2" s="6"/>
      <c r="AK2" s="7"/>
      <c r="AL2" s="195" t="s">
        <v>203</v>
      </c>
      <c r="AM2" s="194" t="s">
        <v>204</v>
      </c>
      <c r="AN2" s="6"/>
      <c r="AO2" s="6"/>
      <c r="AP2" s="7"/>
      <c r="AQ2" s="195" t="s">
        <v>205</v>
      </c>
      <c r="AR2" s="194" t="s">
        <v>206</v>
      </c>
      <c r="AS2" s="6"/>
      <c r="AT2" s="7"/>
      <c r="AU2" s="195" t="s">
        <v>207</v>
      </c>
      <c r="AV2" s="194" t="s">
        <v>208</v>
      </c>
      <c r="AW2" s="6"/>
      <c r="AX2" s="6"/>
      <c r="AY2" s="7"/>
      <c r="AZ2" s="194" t="s">
        <v>209</v>
      </c>
      <c r="BA2" s="6"/>
      <c r="BB2" s="6"/>
      <c r="BC2" s="197"/>
      <c r="BD2" s="104"/>
      <c r="BE2" s="104"/>
      <c r="BF2" s="104"/>
      <c r="BG2" s="104"/>
      <c r="BH2" s="104"/>
      <c r="BI2" s="104"/>
      <c r="BJ2" s="104"/>
      <c r="BK2" s="104"/>
      <c r="BL2" s="104"/>
    </row>
    <row r="3" ht="12.75" customHeight="1">
      <c r="A3" s="10"/>
      <c r="B3" s="10"/>
      <c r="C3" s="10"/>
      <c r="D3" s="198">
        <v>1.0</v>
      </c>
      <c r="E3" s="198">
        <v>8.0</v>
      </c>
      <c r="F3" s="198">
        <v>15.0</v>
      </c>
      <c r="G3" s="198">
        <v>22.0</v>
      </c>
      <c r="H3" s="10"/>
      <c r="I3" s="198">
        <v>6.0</v>
      </c>
      <c r="J3" s="198">
        <v>13.0</v>
      </c>
      <c r="K3" s="198">
        <v>20.0</v>
      </c>
      <c r="L3" s="10"/>
      <c r="M3" s="198">
        <v>3.0</v>
      </c>
      <c r="N3" s="198">
        <v>10.0</v>
      </c>
      <c r="O3" s="198">
        <v>17.0</v>
      </c>
      <c r="P3" s="199">
        <v>24.0</v>
      </c>
      <c r="Q3" s="198">
        <v>1.0</v>
      </c>
      <c r="R3" s="198">
        <v>8.0</v>
      </c>
      <c r="S3" s="198">
        <v>15.0</v>
      </c>
      <c r="T3" s="198">
        <v>22.0</v>
      </c>
      <c r="U3" s="10"/>
      <c r="V3" s="198">
        <v>5.0</v>
      </c>
      <c r="W3" s="198">
        <v>12.0</v>
      </c>
      <c r="X3" s="198">
        <v>19.0</v>
      </c>
      <c r="Y3" s="199">
        <v>26.0</v>
      </c>
      <c r="Z3" s="198">
        <v>2.0</v>
      </c>
      <c r="AA3" s="198">
        <v>9.0</v>
      </c>
      <c r="AB3" s="198">
        <v>16.0</v>
      </c>
      <c r="AC3" s="199">
        <v>23.0</v>
      </c>
      <c r="AD3" s="198">
        <v>1.0</v>
      </c>
      <c r="AE3" s="198">
        <v>8.0</v>
      </c>
      <c r="AF3" s="198">
        <v>15.0</v>
      </c>
      <c r="AG3" s="198">
        <v>22.0</v>
      </c>
      <c r="AH3" s="10"/>
      <c r="AI3" s="198">
        <v>5.0</v>
      </c>
      <c r="AJ3" s="198">
        <v>12.0</v>
      </c>
      <c r="AK3" s="198">
        <v>19.0</v>
      </c>
      <c r="AL3" s="10"/>
      <c r="AM3" s="198">
        <v>3.0</v>
      </c>
      <c r="AN3" s="198">
        <v>10.0</v>
      </c>
      <c r="AO3" s="198">
        <v>17.0</v>
      </c>
      <c r="AP3" s="199">
        <v>24.0</v>
      </c>
      <c r="AQ3" s="10"/>
      <c r="AR3" s="198">
        <v>7.0</v>
      </c>
      <c r="AS3" s="198">
        <v>14.0</v>
      </c>
      <c r="AT3" s="198">
        <v>21.0</v>
      </c>
      <c r="AU3" s="10"/>
      <c r="AV3" s="198">
        <v>5.0</v>
      </c>
      <c r="AW3" s="198">
        <v>12.0</v>
      </c>
      <c r="AX3" s="198">
        <v>19.0</v>
      </c>
      <c r="AY3" s="199">
        <v>26.0</v>
      </c>
      <c r="AZ3" s="198">
        <v>2.0</v>
      </c>
      <c r="BA3" s="198">
        <v>9.0</v>
      </c>
      <c r="BB3" s="198">
        <v>16.0</v>
      </c>
      <c r="BC3" s="200">
        <v>23.0</v>
      </c>
      <c r="BD3" s="104"/>
      <c r="BE3" s="104"/>
      <c r="BF3" s="104"/>
      <c r="BG3" s="104"/>
      <c r="BH3" s="104"/>
      <c r="BI3" s="104"/>
      <c r="BJ3" s="104"/>
      <c r="BK3" s="104"/>
      <c r="BL3" s="104"/>
    </row>
    <row r="4" ht="12.75" customHeight="1">
      <c r="A4" s="10"/>
      <c r="B4" s="10"/>
      <c r="C4" s="10"/>
      <c r="D4" s="198">
        <v>6.0</v>
      </c>
      <c r="E4" s="198">
        <v>13.0</v>
      </c>
      <c r="F4" s="198">
        <v>20.0</v>
      </c>
      <c r="G4" s="198">
        <v>27.0</v>
      </c>
      <c r="H4" s="19"/>
      <c r="I4" s="198">
        <v>11.0</v>
      </c>
      <c r="J4" s="198">
        <v>18.0</v>
      </c>
      <c r="K4" s="198">
        <v>25.0</v>
      </c>
      <c r="L4" s="19"/>
      <c r="M4" s="198">
        <v>8.0</v>
      </c>
      <c r="N4" s="198">
        <v>15.0</v>
      </c>
      <c r="O4" s="198">
        <v>22.0</v>
      </c>
      <c r="P4" s="199">
        <v>29.0</v>
      </c>
      <c r="Q4" s="198">
        <v>6.0</v>
      </c>
      <c r="R4" s="198">
        <v>13.0</v>
      </c>
      <c r="S4" s="198">
        <v>20.0</v>
      </c>
      <c r="T4" s="198">
        <v>27.0</v>
      </c>
      <c r="U4" s="19"/>
      <c r="V4" s="198">
        <v>10.0</v>
      </c>
      <c r="W4" s="198">
        <v>17.0</v>
      </c>
      <c r="X4" s="198">
        <v>24.0</v>
      </c>
      <c r="Y4" s="199">
        <v>31.0</v>
      </c>
      <c r="Z4" s="198">
        <v>7.0</v>
      </c>
      <c r="AA4" s="198">
        <v>14.0</v>
      </c>
      <c r="AB4" s="198">
        <v>21.0</v>
      </c>
      <c r="AC4" s="199">
        <v>28.0</v>
      </c>
      <c r="AD4" s="198">
        <v>6.0</v>
      </c>
      <c r="AE4" s="198">
        <v>13.0</v>
      </c>
      <c r="AF4" s="198">
        <v>20.0</v>
      </c>
      <c r="AG4" s="198">
        <v>27.0</v>
      </c>
      <c r="AH4" s="19"/>
      <c r="AI4" s="198">
        <v>10.0</v>
      </c>
      <c r="AJ4" s="198">
        <v>17.0</v>
      </c>
      <c r="AK4" s="198">
        <v>24.0</v>
      </c>
      <c r="AL4" s="19"/>
      <c r="AM4" s="198">
        <v>8.0</v>
      </c>
      <c r="AN4" s="198">
        <v>15.0</v>
      </c>
      <c r="AO4" s="198">
        <v>22.0</v>
      </c>
      <c r="AP4" s="199">
        <v>29.0</v>
      </c>
      <c r="AQ4" s="19"/>
      <c r="AR4" s="198">
        <v>12.0</v>
      </c>
      <c r="AS4" s="198">
        <v>19.0</v>
      </c>
      <c r="AT4" s="198">
        <v>26.0</v>
      </c>
      <c r="AU4" s="19"/>
      <c r="AV4" s="198">
        <v>10.0</v>
      </c>
      <c r="AW4" s="198">
        <v>17.0</v>
      </c>
      <c r="AX4" s="198">
        <v>24.0</v>
      </c>
      <c r="AY4" s="199">
        <v>31.0</v>
      </c>
      <c r="AZ4" s="198">
        <v>7.0</v>
      </c>
      <c r="BA4" s="198">
        <v>14.0</v>
      </c>
      <c r="BB4" s="198">
        <v>21.0</v>
      </c>
      <c r="BC4" s="200">
        <v>28.0</v>
      </c>
      <c r="BD4" s="104"/>
      <c r="BE4" s="104"/>
      <c r="BF4" s="104"/>
      <c r="BG4" s="104"/>
      <c r="BH4" s="104"/>
      <c r="BI4" s="104"/>
      <c r="BJ4" s="201"/>
      <c r="BK4" s="104"/>
      <c r="BL4" s="104"/>
    </row>
    <row r="5" ht="12.75" customHeight="1">
      <c r="A5" s="10"/>
      <c r="B5" s="10"/>
      <c r="C5" s="10"/>
      <c r="D5" s="105">
        <v>1.0</v>
      </c>
      <c r="E5" s="105">
        <v>2.0</v>
      </c>
      <c r="F5" s="105">
        <v>3.0</v>
      </c>
      <c r="G5" s="105">
        <v>4.0</v>
      </c>
      <c r="H5" s="105">
        <v>5.0</v>
      </c>
      <c r="I5" s="105">
        <v>6.0</v>
      </c>
      <c r="J5" s="105">
        <v>7.0</v>
      </c>
      <c r="K5" s="105">
        <v>8.0</v>
      </c>
      <c r="L5" s="105">
        <v>9.0</v>
      </c>
      <c r="M5" s="105">
        <v>10.0</v>
      </c>
      <c r="N5" s="105">
        <v>11.0</v>
      </c>
      <c r="O5" s="105">
        <v>12.0</v>
      </c>
      <c r="P5" s="105">
        <v>13.0</v>
      </c>
      <c r="Q5" s="105">
        <v>14.0</v>
      </c>
      <c r="R5" s="105">
        <v>15.0</v>
      </c>
      <c r="S5" s="105">
        <v>16.0</v>
      </c>
      <c r="T5" s="105">
        <v>17.0</v>
      </c>
      <c r="U5" s="202"/>
      <c r="V5" s="203"/>
      <c r="W5" s="105">
        <v>1.0</v>
      </c>
      <c r="X5" s="105">
        <v>2.0</v>
      </c>
      <c r="Y5" s="105">
        <v>3.0</v>
      </c>
      <c r="Z5" s="105">
        <v>4.0</v>
      </c>
      <c r="AA5" s="105">
        <v>5.0</v>
      </c>
      <c r="AB5" s="105">
        <v>6.0</v>
      </c>
      <c r="AC5" s="105">
        <v>7.0</v>
      </c>
      <c r="AD5" s="105">
        <v>8.0</v>
      </c>
      <c r="AE5" s="105">
        <v>9.0</v>
      </c>
      <c r="AF5" s="105">
        <v>10.0</v>
      </c>
      <c r="AG5" s="105">
        <v>11.0</v>
      </c>
      <c r="AH5" s="105">
        <v>12.0</v>
      </c>
      <c r="AI5" s="105">
        <v>13.0</v>
      </c>
      <c r="AJ5" s="105">
        <v>14.0</v>
      </c>
      <c r="AK5" s="105">
        <v>15.0</v>
      </c>
      <c r="AL5" s="105">
        <v>16.0</v>
      </c>
      <c r="AM5" s="105">
        <v>17.0</v>
      </c>
      <c r="AN5" s="105">
        <v>18.0</v>
      </c>
      <c r="AO5" s="105">
        <v>19.0</v>
      </c>
      <c r="AP5" s="105">
        <v>20.0</v>
      </c>
      <c r="AQ5" s="105">
        <v>21.0</v>
      </c>
      <c r="AR5" s="105">
        <v>22.0</v>
      </c>
      <c r="AS5" s="105">
        <v>23.0</v>
      </c>
      <c r="AT5" s="105">
        <v>24.0</v>
      </c>
      <c r="AU5" s="204">
        <v>25.0</v>
      </c>
      <c r="AV5" s="105"/>
      <c r="AW5" s="105"/>
      <c r="AX5" s="105"/>
      <c r="AY5" s="204"/>
      <c r="AZ5" s="105"/>
      <c r="BA5" s="105"/>
      <c r="BB5" s="105"/>
      <c r="BC5" s="205"/>
      <c r="BD5" s="104"/>
      <c r="BE5" s="104"/>
      <c r="BF5" s="104"/>
      <c r="BG5" s="104"/>
      <c r="BH5" s="104"/>
      <c r="BI5" s="104"/>
      <c r="BJ5" s="201"/>
      <c r="BK5" s="104"/>
      <c r="BL5" s="104"/>
    </row>
    <row r="6" ht="12.75" customHeight="1">
      <c r="A6" s="19"/>
      <c r="B6" s="19"/>
      <c r="C6" s="19"/>
      <c r="D6" s="105">
        <v>1.0</v>
      </c>
      <c r="E6" s="105">
        <v>2.0</v>
      </c>
      <c r="F6" s="105">
        <v>3.0</v>
      </c>
      <c r="G6" s="105">
        <v>4.0</v>
      </c>
      <c r="H6" s="105">
        <v>5.0</v>
      </c>
      <c r="I6" s="105">
        <v>6.0</v>
      </c>
      <c r="J6" s="105">
        <v>7.0</v>
      </c>
      <c r="K6" s="105">
        <v>8.0</v>
      </c>
      <c r="L6" s="105">
        <v>9.0</v>
      </c>
      <c r="M6" s="105">
        <v>10.0</v>
      </c>
      <c r="N6" s="105">
        <v>11.0</v>
      </c>
      <c r="O6" s="105">
        <v>12.0</v>
      </c>
      <c r="P6" s="105">
        <v>13.0</v>
      </c>
      <c r="Q6" s="105">
        <v>14.0</v>
      </c>
      <c r="R6" s="105">
        <v>15.0</v>
      </c>
      <c r="S6" s="105">
        <v>16.0</v>
      </c>
      <c r="T6" s="105">
        <v>17.0</v>
      </c>
      <c r="U6" s="203">
        <v>18.0</v>
      </c>
      <c r="V6" s="203">
        <v>19.0</v>
      </c>
      <c r="W6" s="105">
        <v>20.0</v>
      </c>
      <c r="X6" s="105">
        <v>21.0</v>
      </c>
      <c r="Y6" s="105">
        <v>22.0</v>
      </c>
      <c r="Z6" s="105">
        <v>23.0</v>
      </c>
      <c r="AA6" s="105">
        <v>24.0</v>
      </c>
      <c r="AB6" s="105">
        <v>25.0</v>
      </c>
      <c r="AC6" s="105">
        <v>26.0</v>
      </c>
      <c r="AD6" s="105">
        <v>27.0</v>
      </c>
      <c r="AE6" s="105">
        <v>28.0</v>
      </c>
      <c r="AF6" s="105">
        <v>29.0</v>
      </c>
      <c r="AG6" s="105">
        <v>30.0</v>
      </c>
      <c r="AH6" s="105">
        <v>31.0</v>
      </c>
      <c r="AI6" s="105">
        <v>32.0</v>
      </c>
      <c r="AJ6" s="105">
        <v>33.0</v>
      </c>
      <c r="AK6" s="105">
        <v>34.0</v>
      </c>
      <c r="AL6" s="105">
        <v>35.0</v>
      </c>
      <c r="AM6" s="105">
        <v>36.0</v>
      </c>
      <c r="AN6" s="105">
        <v>37.0</v>
      </c>
      <c r="AO6" s="105">
        <v>38.0</v>
      </c>
      <c r="AP6" s="105">
        <v>39.0</v>
      </c>
      <c r="AQ6" s="105">
        <v>40.0</v>
      </c>
      <c r="AR6" s="105">
        <v>41.0</v>
      </c>
      <c r="AS6" s="105">
        <v>42.0</v>
      </c>
      <c r="AT6" s="105">
        <v>43.0</v>
      </c>
      <c r="AU6" s="105">
        <v>44.0</v>
      </c>
      <c r="AV6" s="105">
        <v>45.0</v>
      </c>
      <c r="AW6" s="105">
        <v>46.0</v>
      </c>
      <c r="AX6" s="105">
        <v>47.0</v>
      </c>
      <c r="AY6" s="105">
        <v>48.0</v>
      </c>
      <c r="AZ6" s="105">
        <v>49.0</v>
      </c>
      <c r="BA6" s="105">
        <v>50.0</v>
      </c>
      <c r="BB6" s="105">
        <v>51.0</v>
      </c>
      <c r="BC6" s="205">
        <v>52.0</v>
      </c>
      <c r="BD6" s="104"/>
      <c r="BE6" s="104"/>
      <c r="BF6" s="206"/>
      <c r="BG6" s="104"/>
      <c r="BH6" s="104"/>
      <c r="BI6" s="104"/>
      <c r="BJ6" s="104"/>
      <c r="BK6" s="104"/>
      <c r="BL6" s="104"/>
    </row>
    <row r="7" ht="30.0" customHeight="1">
      <c r="A7" s="207" t="s">
        <v>210</v>
      </c>
      <c r="B7" s="207" t="s">
        <v>211</v>
      </c>
      <c r="C7" s="208" t="s">
        <v>212</v>
      </c>
      <c r="D7" s="209">
        <f t="shared" ref="D7:AR7" si="1">D9+D11+D13+D15+D17+D19+D21+D23+D25+D27+D29+D31</f>
        <v>0</v>
      </c>
      <c r="E7" s="209">
        <f t="shared" si="1"/>
        <v>0</v>
      </c>
      <c r="F7" s="209">
        <f t="shared" si="1"/>
        <v>0</v>
      </c>
      <c r="G7" s="209">
        <f t="shared" si="1"/>
        <v>0</v>
      </c>
      <c r="H7" s="209">
        <f t="shared" si="1"/>
        <v>0</v>
      </c>
      <c r="I7" s="209">
        <f t="shared" si="1"/>
        <v>0</v>
      </c>
      <c r="J7" s="209">
        <f t="shared" si="1"/>
        <v>0</v>
      </c>
      <c r="K7" s="209">
        <f t="shared" si="1"/>
        <v>0</v>
      </c>
      <c r="L7" s="209">
        <f t="shared" si="1"/>
        <v>0</v>
      </c>
      <c r="M7" s="282">
        <f t="shared" si="1"/>
        <v>0</v>
      </c>
      <c r="N7" s="282">
        <f t="shared" si="1"/>
        <v>0</v>
      </c>
      <c r="O7" s="282">
        <f t="shared" si="1"/>
        <v>0</v>
      </c>
      <c r="P7" s="283">
        <f t="shared" si="1"/>
        <v>0</v>
      </c>
      <c r="Q7" s="283">
        <f t="shared" si="1"/>
        <v>0</v>
      </c>
      <c r="R7" s="283">
        <f t="shared" si="1"/>
        <v>0</v>
      </c>
      <c r="S7" s="283">
        <f t="shared" si="1"/>
        <v>0</v>
      </c>
      <c r="T7" s="211">
        <f t="shared" si="1"/>
        <v>0</v>
      </c>
      <c r="U7" s="210">
        <f t="shared" si="1"/>
        <v>0</v>
      </c>
      <c r="V7" s="210">
        <f t="shared" si="1"/>
        <v>0</v>
      </c>
      <c r="W7" s="209">
        <f t="shared" si="1"/>
        <v>0</v>
      </c>
      <c r="X7" s="209">
        <f t="shared" si="1"/>
        <v>0</v>
      </c>
      <c r="Y7" s="209">
        <f t="shared" si="1"/>
        <v>0</v>
      </c>
      <c r="Z7" s="209">
        <f t="shared" si="1"/>
        <v>0</v>
      </c>
      <c r="AA7" s="209">
        <f t="shared" si="1"/>
        <v>0</v>
      </c>
      <c r="AB7" s="209">
        <f t="shared" si="1"/>
        <v>0</v>
      </c>
      <c r="AC7" s="209">
        <f t="shared" si="1"/>
        <v>0</v>
      </c>
      <c r="AD7" s="209">
        <f t="shared" si="1"/>
        <v>0</v>
      </c>
      <c r="AE7" s="209">
        <f t="shared" si="1"/>
        <v>0</v>
      </c>
      <c r="AF7" s="282">
        <f t="shared" si="1"/>
        <v>0</v>
      </c>
      <c r="AG7" s="282">
        <f t="shared" si="1"/>
        <v>0</v>
      </c>
      <c r="AH7" s="283">
        <f t="shared" si="1"/>
        <v>0</v>
      </c>
      <c r="AI7" s="283">
        <f t="shared" si="1"/>
        <v>0</v>
      </c>
      <c r="AJ7" s="299">
        <f t="shared" si="1"/>
        <v>0</v>
      </c>
      <c r="AK7" s="299">
        <f t="shared" si="1"/>
        <v>0</v>
      </c>
      <c r="AL7" s="299">
        <f t="shared" si="1"/>
        <v>0</v>
      </c>
      <c r="AM7" s="299">
        <f t="shared" si="1"/>
        <v>0</v>
      </c>
      <c r="AN7" s="211">
        <f t="shared" si="1"/>
        <v>0</v>
      </c>
      <c r="AO7" s="300">
        <f t="shared" si="1"/>
        <v>0</v>
      </c>
      <c r="AP7" s="300">
        <f t="shared" si="1"/>
        <v>0</v>
      </c>
      <c r="AQ7" s="300">
        <f t="shared" si="1"/>
        <v>0</v>
      </c>
      <c r="AR7" s="300">
        <f t="shared" si="1"/>
        <v>0</v>
      </c>
      <c r="AS7" s="300">
        <f t="shared" ref="AS7:AT7" si="2">AS9+AS11+AS13+AS15+AS17+AS19+AS21+AS23+AS25+AS27</f>
        <v>0</v>
      </c>
      <c r="AT7" s="300">
        <f t="shared" si="2"/>
        <v>0</v>
      </c>
      <c r="AU7" s="210"/>
      <c r="AV7" s="210"/>
      <c r="AW7" s="210"/>
      <c r="AX7" s="210"/>
      <c r="AY7" s="210"/>
      <c r="AZ7" s="210"/>
      <c r="BA7" s="210"/>
      <c r="BB7" s="210"/>
      <c r="BC7" s="212"/>
      <c r="BD7" s="104"/>
      <c r="BE7" s="104"/>
      <c r="BF7" s="201"/>
      <c r="BG7" s="104"/>
      <c r="BH7" s="104"/>
      <c r="BI7" s="104"/>
      <c r="BJ7" s="213"/>
      <c r="BK7" s="104"/>
      <c r="BL7" s="104"/>
    </row>
    <row r="8" ht="12.75" customHeight="1">
      <c r="A8" s="105"/>
      <c r="B8" s="105"/>
      <c r="C8" s="214" t="s">
        <v>213</v>
      </c>
      <c r="D8" s="214">
        <f t="shared" ref="D8:AT8" si="3">D10+D12+D14+D16+D18+D20+D22+D24+D26+D32</f>
        <v>0</v>
      </c>
      <c r="E8" s="214">
        <f t="shared" si="3"/>
        <v>0</v>
      </c>
      <c r="F8" s="214">
        <f t="shared" si="3"/>
        <v>0</v>
      </c>
      <c r="G8" s="214">
        <f t="shared" si="3"/>
        <v>0</v>
      </c>
      <c r="H8" s="214">
        <f t="shared" si="3"/>
        <v>0</v>
      </c>
      <c r="I8" s="214">
        <f t="shared" si="3"/>
        <v>0</v>
      </c>
      <c r="J8" s="214">
        <f t="shared" si="3"/>
        <v>0</v>
      </c>
      <c r="K8" s="214">
        <f t="shared" si="3"/>
        <v>0</v>
      </c>
      <c r="L8" s="214">
        <f t="shared" si="3"/>
        <v>0</v>
      </c>
      <c r="M8" s="282">
        <f t="shared" si="3"/>
        <v>0</v>
      </c>
      <c r="N8" s="282">
        <f t="shared" si="3"/>
        <v>0</v>
      </c>
      <c r="O8" s="282">
        <f t="shared" si="3"/>
        <v>0</v>
      </c>
      <c r="P8" s="283">
        <f t="shared" si="3"/>
        <v>0</v>
      </c>
      <c r="Q8" s="283">
        <f t="shared" si="3"/>
        <v>0</v>
      </c>
      <c r="R8" s="283">
        <f t="shared" si="3"/>
        <v>0</v>
      </c>
      <c r="S8" s="283">
        <f t="shared" si="3"/>
        <v>0</v>
      </c>
      <c r="T8" s="211">
        <f t="shared" si="3"/>
        <v>0</v>
      </c>
      <c r="U8" s="210">
        <f t="shared" si="3"/>
        <v>0</v>
      </c>
      <c r="V8" s="210">
        <f t="shared" si="3"/>
        <v>0</v>
      </c>
      <c r="W8" s="214">
        <f t="shared" si="3"/>
        <v>0</v>
      </c>
      <c r="X8" s="214">
        <f t="shared" si="3"/>
        <v>0</v>
      </c>
      <c r="Y8" s="214">
        <f t="shared" si="3"/>
        <v>0</v>
      </c>
      <c r="Z8" s="214">
        <f t="shared" si="3"/>
        <v>0</v>
      </c>
      <c r="AA8" s="214">
        <f t="shared" si="3"/>
        <v>0</v>
      </c>
      <c r="AB8" s="214">
        <f t="shared" si="3"/>
        <v>0</v>
      </c>
      <c r="AC8" s="214">
        <f t="shared" si="3"/>
        <v>0</v>
      </c>
      <c r="AD8" s="214">
        <f t="shared" si="3"/>
        <v>0</v>
      </c>
      <c r="AE8" s="214">
        <f t="shared" si="3"/>
        <v>0</v>
      </c>
      <c r="AF8" s="282">
        <f t="shared" si="3"/>
        <v>0</v>
      </c>
      <c r="AG8" s="282">
        <f t="shared" si="3"/>
        <v>0</v>
      </c>
      <c r="AH8" s="283">
        <f t="shared" si="3"/>
        <v>0</v>
      </c>
      <c r="AI8" s="283">
        <f t="shared" si="3"/>
        <v>0</v>
      </c>
      <c r="AJ8" s="299">
        <f t="shared" si="3"/>
        <v>0</v>
      </c>
      <c r="AK8" s="299">
        <f t="shared" si="3"/>
        <v>0</v>
      </c>
      <c r="AL8" s="299">
        <f t="shared" si="3"/>
        <v>0</v>
      </c>
      <c r="AM8" s="299">
        <f t="shared" si="3"/>
        <v>0</v>
      </c>
      <c r="AN8" s="211">
        <f t="shared" si="3"/>
        <v>0</v>
      </c>
      <c r="AO8" s="300">
        <f t="shared" si="3"/>
        <v>0</v>
      </c>
      <c r="AP8" s="300">
        <f t="shared" si="3"/>
        <v>0</v>
      </c>
      <c r="AQ8" s="300">
        <f t="shared" si="3"/>
        <v>0</v>
      </c>
      <c r="AR8" s="300">
        <f t="shared" si="3"/>
        <v>0</v>
      </c>
      <c r="AS8" s="300">
        <f t="shared" si="3"/>
        <v>0</v>
      </c>
      <c r="AT8" s="300">
        <f t="shared" si="3"/>
        <v>0</v>
      </c>
      <c r="AU8" s="210"/>
      <c r="AV8" s="210"/>
      <c r="AW8" s="210"/>
      <c r="AX8" s="210"/>
      <c r="AY8" s="210"/>
      <c r="AZ8" s="210"/>
      <c r="BA8" s="210"/>
      <c r="BB8" s="210"/>
      <c r="BC8" s="212"/>
      <c r="BD8" s="104"/>
      <c r="BE8" s="104"/>
      <c r="BF8" s="104"/>
      <c r="BG8" s="104"/>
      <c r="BH8" s="215"/>
      <c r="BI8" s="216"/>
      <c r="BJ8" s="104"/>
      <c r="BK8" s="104"/>
      <c r="BL8" s="104"/>
    </row>
    <row r="9" ht="17.25" customHeight="1">
      <c r="A9" s="217" t="s">
        <v>214</v>
      </c>
      <c r="B9" s="217" t="str">
        <f>'[1]ТЕХНОЛОГИИЯ МАШИНОСТРОЕНИЯ'!B8</f>
        <v>#REF!</v>
      </c>
      <c r="C9" s="218" t="s">
        <v>212</v>
      </c>
      <c r="D9" s="219"/>
      <c r="E9" s="219"/>
      <c r="F9" s="219"/>
      <c r="G9" s="219"/>
      <c r="H9" s="219"/>
      <c r="I9" s="219"/>
      <c r="J9" s="219"/>
      <c r="K9" s="219"/>
      <c r="L9" s="219"/>
      <c r="M9" s="264"/>
      <c r="N9" s="264"/>
      <c r="O9" s="264"/>
      <c r="P9" s="284"/>
      <c r="Q9" s="284"/>
      <c r="R9" s="284"/>
      <c r="S9" s="284"/>
      <c r="T9" s="220"/>
      <c r="U9" s="210"/>
      <c r="V9" s="210"/>
      <c r="W9" s="219"/>
      <c r="X9" s="219"/>
      <c r="Y9" s="219"/>
      <c r="Z9" s="219"/>
      <c r="AA9" s="219"/>
      <c r="AB9" s="219"/>
      <c r="AC9" s="219"/>
      <c r="AD9" s="219"/>
      <c r="AE9" s="219"/>
      <c r="AF9" s="264"/>
      <c r="AG9" s="264"/>
      <c r="AH9" s="284"/>
      <c r="AI9" s="284"/>
      <c r="AJ9" s="301"/>
      <c r="AK9" s="301"/>
      <c r="AL9" s="301"/>
      <c r="AM9" s="301"/>
      <c r="AN9" s="220"/>
      <c r="AO9" s="302"/>
      <c r="AP9" s="302"/>
      <c r="AQ9" s="302"/>
      <c r="AR9" s="302"/>
      <c r="AS9" s="302"/>
      <c r="AT9" s="302"/>
      <c r="AU9" s="221"/>
      <c r="AV9" s="221"/>
      <c r="AW9" s="221"/>
      <c r="AX9" s="221"/>
      <c r="AY9" s="221"/>
      <c r="AZ9" s="221"/>
      <c r="BA9" s="221"/>
      <c r="BB9" s="221"/>
      <c r="BC9" s="222"/>
      <c r="BD9" s="104"/>
      <c r="BE9" s="104"/>
      <c r="BF9" s="104"/>
      <c r="BG9" s="104"/>
      <c r="BH9" s="104"/>
      <c r="BI9" s="104"/>
      <c r="BJ9" s="223"/>
      <c r="BK9" s="104"/>
      <c r="BL9" s="104"/>
    </row>
    <row r="10" ht="12.75" customHeight="1">
      <c r="A10" s="105"/>
      <c r="B10" s="224"/>
      <c r="C10" s="225" t="s">
        <v>213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65"/>
      <c r="N10" s="265"/>
      <c r="O10" s="265"/>
      <c r="P10" s="285"/>
      <c r="Q10" s="285"/>
      <c r="R10" s="285"/>
      <c r="S10" s="285"/>
      <c r="T10" s="228"/>
      <c r="U10" s="227"/>
      <c r="V10" s="227"/>
      <c r="W10" s="226"/>
      <c r="X10" s="226"/>
      <c r="Y10" s="226"/>
      <c r="Z10" s="226"/>
      <c r="AA10" s="226"/>
      <c r="AB10" s="226"/>
      <c r="AC10" s="226"/>
      <c r="AD10" s="226"/>
      <c r="AE10" s="226"/>
      <c r="AF10" s="265"/>
      <c r="AG10" s="265"/>
      <c r="AH10" s="285"/>
      <c r="AI10" s="285"/>
      <c r="AJ10" s="303"/>
      <c r="AK10" s="303"/>
      <c r="AL10" s="303"/>
      <c r="AM10" s="303"/>
      <c r="AN10" s="228"/>
      <c r="AO10" s="304"/>
      <c r="AP10" s="304"/>
      <c r="AQ10" s="304"/>
      <c r="AR10" s="304"/>
      <c r="AS10" s="304"/>
      <c r="AT10" s="304"/>
      <c r="AU10" s="221"/>
      <c r="AV10" s="227"/>
      <c r="AW10" s="227"/>
      <c r="AX10" s="227"/>
      <c r="AY10" s="227"/>
      <c r="AZ10" s="227"/>
      <c r="BA10" s="227"/>
      <c r="BB10" s="227"/>
      <c r="BC10" s="229"/>
      <c r="BD10" s="104"/>
      <c r="BE10" s="104"/>
      <c r="BF10" s="104"/>
      <c r="BG10" s="104"/>
      <c r="BH10" s="230"/>
      <c r="BI10" s="230"/>
      <c r="BJ10" s="231"/>
      <c r="BK10" s="104"/>
      <c r="BL10" s="104"/>
    </row>
    <row r="11" ht="17.25" customHeight="1">
      <c r="A11" s="217" t="s">
        <v>215</v>
      </c>
      <c r="B11" s="217" t="str">
        <f>'[1]ТЕХНОЛОГИИЯ МАШИНОСТРОЕНИЯ'!B9</f>
        <v>#REF!</v>
      </c>
      <c r="C11" s="218" t="s">
        <v>212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64"/>
      <c r="N11" s="264"/>
      <c r="O11" s="264"/>
      <c r="P11" s="284"/>
      <c r="Q11" s="284"/>
      <c r="R11" s="284"/>
      <c r="S11" s="284"/>
      <c r="T11" s="220"/>
      <c r="U11" s="221"/>
      <c r="V11" s="221"/>
      <c r="W11" s="219"/>
      <c r="X11" s="219"/>
      <c r="Y11" s="219"/>
      <c r="Z11" s="219"/>
      <c r="AA11" s="219"/>
      <c r="AB11" s="219"/>
      <c r="AC11" s="219"/>
      <c r="AD11" s="219"/>
      <c r="AE11" s="219"/>
      <c r="AF11" s="264"/>
      <c r="AG11" s="264"/>
      <c r="AH11" s="284"/>
      <c r="AI11" s="284"/>
      <c r="AJ11" s="301"/>
      <c r="AK11" s="301"/>
      <c r="AL11" s="301"/>
      <c r="AM11" s="301"/>
      <c r="AN11" s="220"/>
      <c r="AO11" s="302"/>
      <c r="AP11" s="302"/>
      <c r="AQ11" s="302"/>
      <c r="AR11" s="302"/>
      <c r="AS11" s="302"/>
      <c r="AT11" s="302"/>
      <c r="AU11" s="221"/>
      <c r="AV11" s="221"/>
      <c r="AW11" s="221"/>
      <c r="AX11" s="221"/>
      <c r="AY11" s="221"/>
      <c r="AZ11" s="221"/>
      <c r="BA11" s="221"/>
      <c r="BB11" s="221"/>
      <c r="BC11" s="222"/>
      <c r="BD11" s="104"/>
      <c r="BE11" s="104"/>
      <c r="BF11" s="104"/>
      <c r="BG11" s="104"/>
      <c r="BH11" s="104"/>
      <c r="BI11" s="104"/>
      <c r="BJ11" s="223"/>
      <c r="BK11" s="104"/>
      <c r="BL11" s="104"/>
    </row>
    <row r="12" ht="12.75" customHeight="1">
      <c r="A12" s="105"/>
      <c r="B12" s="232"/>
      <c r="C12" s="225" t="s">
        <v>213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65"/>
      <c r="N12" s="265"/>
      <c r="O12" s="265"/>
      <c r="P12" s="285"/>
      <c r="Q12" s="285"/>
      <c r="R12" s="285"/>
      <c r="S12" s="285"/>
      <c r="T12" s="228"/>
      <c r="U12" s="227"/>
      <c r="V12" s="227"/>
      <c r="W12" s="226"/>
      <c r="X12" s="226"/>
      <c r="Y12" s="226"/>
      <c r="Z12" s="226"/>
      <c r="AA12" s="226"/>
      <c r="AB12" s="226"/>
      <c r="AC12" s="226"/>
      <c r="AD12" s="226"/>
      <c r="AE12" s="226"/>
      <c r="AF12" s="265"/>
      <c r="AG12" s="265"/>
      <c r="AH12" s="285"/>
      <c r="AI12" s="285"/>
      <c r="AJ12" s="303"/>
      <c r="AK12" s="303"/>
      <c r="AL12" s="303"/>
      <c r="AM12" s="303"/>
      <c r="AN12" s="228"/>
      <c r="AO12" s="304"/>
      <c r="AP12" s="304"/>
      <c r="AQ12" s="304"/>
      <c r="AR12" s="304"/>
      <c r="AS12" s="304"/>
      <c r="AT12" s="304"/>
      <c r="AU12" s="227"/>
      <c r="AV12" s="227"/>
      <c r="AW12" s="227"/>
      <c r="AX12" s="227"/>
      <c r="AY12" s="227"/>
      <c r="AZ12" s="227"/>
      <c r="BA12" s="227"/>
      <c r="BB12" s="227"/>
      <c r="BC12" s="229"/>
      <c r="BD12" s="104"/>
      <c r="BE12" s="104"/>
      <c r="BF12" s="104"/>
      <c r="BG12" s="104"/>
      <c r="BH12" s="230"/>
      <c r="BI12" s="104"/>
      <c r="BJ12" s="216"/>
      <c r="BK12" s="104"/>
      <c r="BL12" s="104"/>
    </row>
    <row r="13" ht="18.0" customHeight="1">
      <c r="A13" s="217" t="s">
        <v>216</v>
      </c>
      <c r="B13" s="217" t="str">
        <f>'[1]ТЕХНОЛОГИИЯ МАШИНОСТРОЕНИЯ'!B10</f>
        <v>#REF!</v>
      </c>
      <c r="C13" s="218" t="s">
        <v>212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64"/>
      <c r="N13" s="264"/>
      <c r="O13" s="264"/>
      <c r="P13" s="284"/>
      <c r="Q13" s="284"/>
      <c r="R13" s="284"/>
      <c r="S13" s="284"/>
      <c r="T13" s="220"/>
      <c r="U13" s="221"/>
      <c r="V13" s="221"/>
      <c r="W13" s="219"/>
      <c r="X13" s="219"/>
      <c r="Y13" s="219"/>
      <c r="Z13" s="219"/>
      <c r="AA13" s="219"/>
      <c r="AB13" s="219"/>
      <c r="AC13" s="219"/>
      <c r="AD13" s="219"/>
      <c r="AE13" s="219"/>
      <c r="AF13" s="264"/>
      <c r="AG13" s="264"/>
      <c r="AH13" s="284"/>
      <c r="AI13" s="284"/>
      <c r="AJ13" s="301"/>
      <c r="AK13" s="301"/>
      <c r="AL13" s="301"/>
      <c r="AM13" s="301"/>
      <c r="AN13" s="220"/>
      <c r="AO13" s="302"/>
      <c r="AP13" s="302"/>
      <c r="AQ13" s="302"/>
      <c r="AR13" s="302"/>
      <c r="AS13" s="302"/>
      <c r="AT13" s="302"/>
      <c r="AU13" s="221"/>
      <c r="AV13" s="221"/>
      <c r="AW13" s="221"/>
      <c r="AX13" s="221"/>
      <c r="AY13" s="221"/>
      <c r="AZ13" s="221"/>
      <c r="BA13" s="221"/>
      <c r="BB13" s="221"/>
      <c r="BC13" s="222"/>
      <c r="BD13" s="104"/>
      <c r="BE13" s="104"/>
      <c r="BF13" s="104"/>
      <c r="BG13" s="104"/>
      <c r="BH13" s="104"/>
      <c r="BI13" s="104"/>
      <c r="BJ13" s="223"/>
      <c r="BK13" s="104"/>
      <c r="BL13" s="104"/>
    </row>
    <row r="14" ht="12.75" customHeight="1">
      <c r="A14" s="105"/>
      <c r="B14" s="232"/>
      <c r="C14" s="225" t="s">
        <v>213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65"/>
      <c r="N14" s="265"/>
      <c r="O14" s="265"/>
      <c r="P14" s="285"/>
      <c r="Q14" s="285"/>
      <c r="R14" s="285"/>
      <c r="S14" s="285"/>
      <c r="T14" s="228"/>
      <c r="U14" s="227"/>
      <c r="V14" s="227"/>
      <c r="W14" s="226"/>
      <c r="X14" s="226"/>
      <c r="Y14" s="226"/>
      <c r="Z14" s="226"/>
      <c r="AA14" s="226"/>
      <c r="AB14" s="226"/>
      <c r="AC14" s="226"/>
      <c r="AD14" s="226"/>
      <c r="AE14" s="226"/>
      <c r="AF14" s="265"/>
      <c r="AG14" s="265"/>
      <c r="AH14" s="285"/>
      <c r="AI14" s="285"/>
      <c r="AJ14" s="303"/>
      <c r="AK14" s="303"/>
      <c r="AL14" s="303"/>
      <c r="AM14" s="303"/>
      <c r="AN14" s="228"/>
      <c r="AO14" s="304"/>
      <c r="AP14" s="304"/>
      <c r="AQ14" s="304"/>
      <c r="AR14" s="304"/>
      <c r="AS14" s="304"/>
      <c r="AT14" s="304"/>
      <c r="AU14" s="227"/>
      <c r="AV14" s="227"/>
      <c r="AW14" s="227"/>
      <c r="AX14" s="227"/>
      <c r="AY14" s="227"/>
      <c r="AZ14" s="227"/>
      <c r="BA14" s="227"/>
      <c r="BB14" s="227"/>
      <c r="BC14" s="229"/>
      <c r="BD14" s="104"/>
      <c r="BE14" s="104"/>
      <c r="BF14" s="104"/>
      <c r="BG14" s="104"/>
      <c r="BH14" s="230"/>
      <c r="BI14" s="104"/>
      <c r="BJ14" s="216"/>
      <c r="BK14" s="104"/>
      <c r="BL14" s="104"/>
    </row>
    <row r="15" ht="12.75" customHeight="1">
      <c r="A15" s="217" t="s">
        <v>217</v>
      </c>
      <c r="B15" s="217" t="str">
        <f>'[1]ТЕХНОЛОГИИЯ МАШИНОСТРОЕНИЯ'!B11</f>
        <v>#REF!</v>
      </c>
      <c r="C15" s="218" t="s">
        <v>212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64"/>
      <c r="N15" s="264"/>
      <c r="O15" s="264"/>
      <c r="P15" s="284"/>
      <c r="Q15" s="284"/>
      <c r="R15" s="284"/>
      <c r="S15" s="284"/>
      <c r="T15" s="220"/>
      <c r="U15" s="221"/>
      <c r="V15" s="221"/>
      <c r="W15" s="219"/>
      <c r="X15" s="219"/>
      <c r="Y15" s="219"/>
      <c r="Z15" s="219"/>
      <c r="AA15" s="219"/>
      <c r="AB15" s="219"/>
      <c r="AC15" s="219"/>
      <c r="AD15" s="219"/>
      <c r="AE15" s="219"/>
      <c r="AF15" s="264"/>
      <c r="AG15" s="264"/>
      <c r="AH15" s="284"/>
      <c r="AI15" s="284"/>
      <c r="AJ15" s="301"/>
      <c r="AK15" s="301"/>
      <c r="AL15" s="301"/>
      <c r="AM15" s="301"/>
      <c r="AN15" s="220"/>
      <c r="AO15" s="302"/>
      <c r="AP15" s="302"/>
      <c r="AQ15" s="302"/>
      <c r="AR15" s="302"/>
      <c r="AS15" s="302"/>
      <c r="AT15" s="302"/>
      <c r="AU15" s="221"/>
      <c r="AV15" s="221"/>
      <c r="AW15" s="221"/>
      <c r="AX15" s="221"/>
      <c r="AY15" s="221"/>
      <c r="AZ15" s="221"/>
      <c r="BA15" s="221"/>
      <c r="BB15" s="221"/>
      <c r="BC15" s="222"/>
      <c r="BD15" s="104"/>
      <c r="BE15" s="104"/>
      <c r="BF15" s="104"/>
      <c r="BG15" s="104"/>
      <c r="BH15" s="104"/>
      <c r="BI15" s="104"/>
      <c r="BJ15" s="223"/>
      <c r="BK15" s="104"/>
      <c r="BL15" s="104"/>
    </row>
    <row r="16" ht="12.75" customHeight="1">
      <c r="A16" s="105"/>
      <c r="B16" s="232"/>
      <c r="C16" s="225" t="s">
        <v>213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65"/>
      <c r="N16" s="265"/>
      <c r="O16" s="265"/>
      <c r="P16" s="285"/>
      <c r="Q16" s="285"/>
      <c r="R16" s="285"/>
      <c r="S16" s="285"/>
      <c r="T16" s="228"/>
      <c r="U16" s="227"/>
      <c r="V16" s="227"/>
      <c r="W16" s="226"/>
      <c r="X16" s="226"/>
      <c r="Y16" s="226"/>
      <c r="Z16" s="226"/>
      <c r="AA16" s="226"/>
      <c r="AB16" s="226"/>
      <c r="AC16" s="226"/>
      <c r="AD16" s="226"/>
      <c r="AE16" s="226"/>
      <c r="AF16" s="265"/>
      <c r="AG16" s="265"/>
      <c r="AH16" s="285"/>
      <c r="AI16" s="285"/>
      <c r="AJ16" s="303"/>
      <c r="AK16" s="303"/>
      <c r="AL16" s="303"/>
      <c r="AM16" s="303"/>
      <c r="AN16" s="228"/>
      <c r="AO16" s="304"/>
      <c r="AP16" s="304"/>
      <c r="AQ16" s="304"/>
      <c r="AR16" s="304"/>
      <c r="AS16" s="304"/>
      <c r="AT16" s="304"/>
      <c r="AU16" s="227"/>
      <c r="AV16" s="227"/>
      <c r="AW16" s="227"/>
      <c r="AX16" s="227"/>
      <c r="AY16" s="227"/>
      <c r="AZ16" s="227"/>
      <c r="BA16" s="227"/>
      <c r="BB16" s="227"/>
      <c r="BC16" s="229"/>
      <c r="BD16" s="104"/>
      <c r="BE16" s="104"/>
      <c r="BF16" s="104"/>
      <c r="BG16" s="104"/>
      <c r="BH16" s="230"/>
      <c r="BI16" s="104"/>
      <c r="BJ16" s="216"/>
      <c r="BK16" s="104"/>
      <c r="BL16" s="104"/>
    </row>
    <row r="17" ht="28.5" customHeight="1">
      <c r="A17" s="217" t="s">
        <v>218</v>
      </c>
      <c r="B17" s="51" t="s">
        <v>219</v>
      </c>
      <c r="C17" s="218" t="s">
        <v>212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64"/>
      <c r="N17" s="264"/>
      <c r="O17" s="264"/>
      <c r="P17" s="284"/>
      <c r="Q17" s="284"/>
      <c r="R17" s="284"/>
      <c r="S17" s="284"/>
      <c r="T17" s="220"/>
      <c r="U17" s="221"/>
      <c r="V17" s="221"/>
      <c r="W17" s="219"/>
      <c r="X17" s="219"/>
      <c r="Y17" s="219"/>
      <c r="Z17" s="219"/>
      <c r="AA17" s="219"/>
      <c r="AB17" s="219"/>
      <c r="AC17" s="219"/>
      <c r="AD17" s="219"/>
      <c r="AE17" s="219"/>
      <c r="AF17" s="264"/>
      <c r="AG17" s="264"/>
      <c r="AH17" s="284"/>
      <c r="AI17" s="284"/>
      <c r="AJ17" s="301"/>
      <c r="AK17" s="301"/>
      <c r="AL17" s="301"/>
      <c r="AM17" s="301"/>
      <c r="AN17" s="220"/>
      <c r="AO17" s="302"/>
      <c r="AP17" s="302"/>
      <c r="AQ17" s="302"/>
      <c r="AR17" s="302"/>
      <c r="AS17" s="302"/>
      <c r="AT17" s="302"/>
      <c r="AU17" s="221"/>
      <c r="AV17" s="221"/>
      <c r="AW17" s="221"/>
      <c r="AX17" s="221"/>
      <c r="AY17" s="221"/>
      <c r="AZ17" s="221"/>
      <c r="BA17" s="221"/>
      <c r="BB17" s="221"/>
      <c r="BC17" s="222"/>
      <c r="BD17" s="104"/>
      <c r="BE17" s="104"/>
      <c r="BF17" s="104"/>
      <c r="BG17" s="104"/>
      <c r="BH17" s="104"/>
      <c r="BI17" s="104"/>
      <c r="BJ17" s="223"/>
      <c r="BK17" s="104"/>
      <c r="BL17" s="104"/>
    </row>
    <row r="18" ht="12.75" customHeight="1">
      <c r="A18" s="105"/>
      <c r="B18" s="232"/>
      <c r="C18" s="225" t="s">
        <v>213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65"/>
      <c r="N18" s="265"/>
      <c r="O18" s="265"/>
      <c r="P18" s="285"/>
      <c r="Q18" s="285"/>
      <c r="R18" s="285"/>
      <c r="S18" s="285"/>
      <c r="T18" s="228"/>
      <c r="U18" s="227"/>
      <c r="V18" s="227"/>
      <c r="W18" s="226"/>
      <c r="X18" s="226"/>
      <c r="Y18" s="226"/>
      <c r="Z18" s="226"/>
      <c r="AA18" s="226"/>
      <c r="AB18" s="226"/>
      <c r="AC18" s="226"/>
      <c r="AD18" s="226"/>
      <c r="AE18" s="226"/>
      <c r="AF18" s="265"/>
      <c r="AG18" s="265"/>
      <c r="AH18" s="285"/>
      <c r="AI18" s="285"/>
      <c r="AJ18" s="303"/>
      <c r="AK18" s="303"/>
      <c r="AL18" s="303"/>
      <c r="AM18" s="303"/>
      <c r="AN18" s="228"/>
      <c r="AO18" s="304"/>
      <c r="AP18" s="304"/>
      <c r="AQ18" s="304"/>
      <c r="AR18" s="304"/>
      <c r="AS18" s="304"/>
      <c r="AT18" s="304"/>
      <c r="AU18" s="227"/>
      <c r="AV18" s="227"/>
      <c r="AW18" s="227"/>
      <c r="AX18" s="227"/>
      <c r="AY18" s="227"/>
      <c r="AZ18" s="227"/>
      <c r="BA18" s="227"/>
      <c r="BB18" s="227"/>
      <c r="BC18" s="229"/>
      <c r="BD18" s="104"/>
      <c r="BE18" s="104"/>
      <c r="BF18" s="104"/>
      <c r="BG18" s="104"/>
      <c r="BH18" s="230"/>
      <c r="BI18" s="104"/>
      <c r="BJ18" s="216"/>
      <c r="BK18" s="104"/>
      <c r="BL18" s="104"/>
    </row>
    <row r="19" ht="12.75" customHeight="1">
      <c r="A19" s="217" t="s">
        <v>220</v>
      </c>
      <c r="B19" s="217" t="str">
        <f>'[1]ТЕХНОЛОГИИЯ МАШИНОСТРОЕНИЯ'!B13</f>
        <v>#REF!</v>
      </c>
      <c r="C19" s="218" t="s">
        <v>212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64"/>
      <c r="N19" s="264"/>
      <c r="O19" s="264"/>
      <c r="P19" s="284"/>
      <c r="Q19" s="284"/>
      <c r="R19" s="284"/>
      <c r="S19" s="284"/>
      <c r="T19" s="220"/>
      <c r="U19" s="227"/>
      <c r="V19" s="227"/>
      <c r="W19" s="219"/>
      <c r="X19" s="219"/>
      <c r="Y19" s="219"/>
      <c r="Z19" s="219"/>
      <c r="AA19" s="219"/>
      <c r="AB19" s="219"/>
      <c r="AC19" s="219"/>
      <c r="AD19" s="219"/>
      <c r="AE19" s="219"/>
      <c r="AF19" s="264"/>
      <c r="AG19" s="264"/>
      <c r="AH19" s="284"/>
      <c r="AI19" s="284"/>
      <c r="AJ19" s="301"/>
      <c r="AK19" s="301"/>
      <c r="AL19" s="301"/>
      <c r="AM19" s="301"/>
      <c r="AN19" s="220"/>
      <c r="AO19" s="302"/>
      <c r="AP19" s="302"/>
      <c r="AQ19" s="302"/>
      <c r="AR19" s="302"/>
      <c r="AS19" s="302"/>
      <c r="AT19" s="302"/>
      <c r="AU19" s="227"/>
      <c r="AV19" s="227"/>
      <c r="AW19" s="227"/>
      <c r="AX19" s="227"/>
      <c r="AY19" s="227"/>
      <c r="AZ19" s="227"/>
      <c r="BA19" s="227"/>
      <c r="BB19" s="227"/>
      <c r="BC19" s="229"/>
      <c r="BD19" s="104"/>
      <c r="BE19" s="104"/>
      <c r="BF19" s="104"/>
      <c r="BG19" s="104"/>
      <c r="BH19" s="104"/>
      <c r="BI19" s="104"/>
      <c r="BJ19" s="223"/>
      <c r="BK19" s="104"/>
      <c r="BL19" s="104"/>
    </row>
    <row r="20" ht="12.75" customHeight="1">
      <c r="A20" s="105"/>
      <c r="B20" s="232"/>
      <c r="C20" s="225" t="s">
        <v>213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65"/>
      <c r="N20" s="265"/>
      <c r="O20" s="265"/>
      <c r="P20" s="285"/>
      <c r="Q20" s="285"/>
      <c r="R20" s="285"/>
      <c r="S20" s="285"/>
      <c r="T20" s="228"/>
      <c r="U20" s="227"/>
      <c r="V20" s="227"/>
      <c r="W20" s="226"/>
      <c r="X20" s="226"/>
      <c r="Y20" s="226"/>
      <c r="Z20" s="226"/>
      <c r="AA20" s="226"/>
      <c r="AB20" s="226"/>
      <c r="AC20" s="226"/>
      <c r="AD20" s="226"/>
      <c r="AE20" s="226"/>
      <c r="AF20" s="265"/>
      <c r="AG20" s="265"/>
      <c r="AH20" s="285"/>
      <c r="AI20" s="285"/>
      <c r="AJ20" s="303"/>
      <c r="AK20" s="303"/>
      <c r="AL20" s="303"/>
      <c r="AM20" s="303"/>
      <c r="AN20" s="228"/>
      <c r="AO20" s="304"/>
      <c r="AP20" s="304"/>
      <c r="AQ20" s="304"/>
      <c r="AR20" s="304"/>
      <c r="AS20" s="304"/>
      <c r="AT20" s="304"/>
      <c r="AU20" s="227"/>
      <c r="AV20" s="227"/>
      <c r="AW20" s="227"/>
      <c r="AX20" s="227"/>
      <c r="AY20" s="227"/>
      <c r="AZ20" s="227"/>
      <c r="BA20" s="227"/>
      <c r="BB20" s="227"/>
      <c r="BC20" s="229"/>
      <c r="BD20" s="104"/>
      <c r="BE20" s="104"/>
      <c r="BF20" s="104"/>
      <c r="BG20" s="104"/>
      <c r="BH20" s="230"/>
      <c r="BI20" s="104"/>
      <c r="BJ20" s="216"/>
      <c r="BK20" s="104"/>
      <c r="BL20" s="104"/>
    </row>
    <row r="21" ht="12.75" customHeight="1">
      <c r="A21" s="217" t="s">
        <v>221</v>
      </c>
      <c r="B21" s="217" t="str">
        <f>'[1]ТЕХНОЛОГИИЯ МАШИНОСТРОЕНИЯ'!B14</f>
        <v>#REF!</v>
      </c>
      <c r="C21" s="218" t="s">
        <v>212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64"/>
      <c r="N21" s="264"/>
      <c r="O21" s="264"/>
      <c r="P21" s="284"/>
      <c r="Q21" s="284"/>
      <c r="R21" s="284"/>
      <c r="S21" s="284"/>
      <c r="T21" s="220"/>
      <c r="U21" s="227"/>
      <c r="V21" s="227"/>
      <c r="W21" s="219"/>
      <c r="X21" s="219"/>
      <c r="Y21" s="219"/>
      <c r="Z21" s="219"/>
      <c r="AA21" s="219"/>
      <c r="AB21" s="219"/>
      <c r="AC21" s="219"/>
      <c r="AD21" s="219"/>
      <c r="AE21" s="219"/>
      <c r="AF21" s="264"/>
      <c r="AG21" s="264"/>
      <c r="AH21" s="284"/>
      <c r="AI21" s="284"/>
      <c r="AJ21" s="301"/>
      <c r="AK21" s="301"/>
      <c r="AL21" s="301"/>
      <c r="AM21" s="301"/>
      <c r="AN21" s="220"/>
      <c r="AO21" s="302"/>
      <c r="AP21" s="302"/>
      <c r="AQ21" s="302"/>
      <c r="AR21" s="302"/>
      <c r="AS21" s="302"/>
      <c r="AT21" s="302"/>
      <c r="AU21" s="227"/>
      <c r="AV21" s="227"/>
      <c r="AW21" s="227"/>
      <c r="AX21" s="227"/>
      <c r="AY21" s="227"/>
      <c r="AZ21" s="227"/>
      <c r="BA21" s="227"/>
      <c r="BB21" s="227"/>
      <c r="BC21" s="229"/>
      <c r="BD21" s="104"/>
      <c r="BE21" s="104"/>
      <c r="BF21" s="104"/>
      <c r="BG21" s="104"/>
      <c r="BH21" s="104"/>
      <c r="BI21" s="104"/>
      <c r="BJ21" s="223"/>
      <c r="BK21" s="104"/>
      <c r="BL21" s="104"/>
    </row>
    <row r="22" ht="12.75" customHeight="1">
      <c r="A22" s="105"/>
      <c r="B22" s="232"/>
      <c r="C22" s="225" t="s">
        <v>213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65"/>
      <c r="N22" s="265"/>
      <c r="O22" s="265"/>
      <c r="P22" s="285"/>
      <c r="Q22" s="285"/>
      <c r="R22" s="285"/>
      <c r="S22" s="285"/>
      <c r="T22" s="228"/>
      <c r="U22" s="227"/>
      <c r="V22" s="227"/>
      <c r="W22" s="226"/>
      <c r="X22" s="226"/>
      <c r="Y22" s="226"/>
      <c r="Z22" s="226"/>
      <c r="AA22" s="226"/>
      <c r="AB22" s="226"/>
      <c r="AC22" s="226"/>
      <c r="AD22" s="226"/>
      <c r="AE22" s="226"/>
      <c r="AF22" s="265"/>
      <c r="AG22" s="265"/>
      <c r="AH22" s="285"/>
      <c r="AI22" s="285"/>
      <c r="AJ22" s="303"/>
      <c r="AK22" s="303"/>
      <c r="AL22" s="303"/>
      <c r="AM22" s="303"/>
      <c r="AN22" s="228"/>
      <c r="AO22" s="304"/>
      <c r="AP22" s="304"/>
      <c r="AQ22" s="304"/>
      <c r="AR22" s="304"/>
      <c r="AS22" s="304"/>
      <c r="AT22" s="304"/>
      <c r="AU22" s="227"/>
      <c r="AV22" s="227"/>
      <c r="AW22" s="227"/>
      <c r="AX22" s="227"/>
      <c r="AY22" s="227"/>
      <c r="AZ22" s="227"/>
      <c r="BA22" s="227"/>
      <c r="BB22" s="227"/>
      <c r="BC22" s="229"/>
      <c r="BD22" s="104"/>
      <c r="BE22" s="104"/>
      <c r="BF22" s="104"/>
      <c r="BG22" s="104"/>
      <c r="BH22" s="230"/>
      <c r="BI22" s="230"/>
      <c r="BJ22" s="216"/>
      <c r="BK22" s="104"/>
      <c r="BL22" s="104"/>
    </row>
    <row r="23" ht="24.0" customHeight="1">
      <c r="A23" s="217" t="s">
        <v>222</v>
      </c>
      <c r="B23" s="217" t="str">
        <f>'[1]ТЕХНОЛОГИИЯ МАШИНОСТРОЕНИЯ'!B15</f>
        <v>#REF!</v>
      </c>
      <c r="C23" s="218" t="s">
        <v>212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64"/>
      <c r="N23" s="264"/>
      <c r="O23" s="264"/>
      <c r="P23" s="284"/>
      <c r="Q23" s="284"/>
      <c r="R23" s="284"/>
      <c r="S23" s="284"/>
      <c r="T23" s="220"/>
      <c r="U23" s="221"/>
      <c r="V23" s="221"/>
      <c r="W23" s="219"/>
      <c r="X23" s="219"/>
      <c r="Y23" s="219"/>
      <c r="Z23" s="219"/>
      <c r="AA23" s="219"/>
      <c r="AB23" s="219"/>
      <c r="AC23" s="219"/>
      <c r="AD23" s="219"/>
      <c r="AE23" s="219"/>
      <c r="AF23" s="264"/>
      <c r="AG23" s="264"/>
      <c r="AH23" s="284"/>
      <c r="AI23" s="284"/>
      <c r="AJ23" s="301"/>
      <c r="AK23" s="301"/>
      <c r="AL23" s="301"/>
      <c r="AM23" s="301"/>
      <c r="AN23" s="220"/>
      <c r="AO23" s="302"/>
      <c r="AP23" s="302"/>
      <c r="AQ23" s="302"/>
      <c r="AR23" s="302"/>
      <c r="AS23" s="302"/>
      <c r="AT23" s="302"/>
      <c r="AU23" s="227"/>
      <c r="AV23" s="227"/>
      <c r="AW23" s="227"/>
      <c r="AX23" s="227"/>
      <c r="AY23" s="227"/>
      <c r="AZ23" s="227"/>
      <c r="BA23" s="227"/>
      <c r="BB23" s="227"/>
      <c r="BC23" s="229"/>
      <c r="BD23" s="104"/>
      <c r="BE23" s="104"/>
      <c r="BF23" s="104"/>
      <c r="BG23" s="104"/>
      <c r="BH23" s="104"/>
      <c r="BI23" s="104"/>
      <c r="BJ23" s="223"/>
      <c r="BK23" s="104"/>
      <c r="BL23" s="104"/>
    </row>
    <row r="24" ht="12.75" customHeight="1">
      <c r="A24" s="105"/>
      <c r="B24" s="232"/>
      <c r="C24" s="225" t="s">
        <v>213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65"/>
      <c r="N24" s="265"/>
      <c r="O24" s="265"/>
      <c r="P24" s="285"/>
      <c r="Q24" s="285"/>
      <c r="R24" s="285"/>
      <c r="S24" s="285"/>
      <c r="T24" s="228"/>
      <c r="U24" s="227"/>
      <c r="V24" s="227"/>
      <c r="W24" s="226"/>
      <c r="X24" s="226"/>
      <c r="Y24" s="226"/>
      <c r="Z24" s="226"/>
      <c r="AA24" s="226"/>
      <c r="AB24" s="226"/>
      <c r="AC24" s="226"/>
      <c r="AD24" s="226"/>
      <c r="AE24" s="226"/>
      <c r="AF24" s="265"/>
      <c r="AG24" s="265"/>
      <c r="AH24" s="285"/>
      <c r="AI24" s="285"/>
      <c r="AJ24" s="303"/>
      <c r="AK24" s="303"/>
      <c r="AL24" s="303"/>
      <c r="AM24" s="303"/>
      <c r="AN24" s="228"/>
      <c r="AO24" s="304"/>
      <c r="AP24" s="304"/>
      <c r="AQ24" s="304"/>
      <c r="AR24" s="304"/>
      <c r="AS24" s="302"/>
      <c r="AT24" s="304"/>
      <c r="AU24" s="227"/>
      <c r="AV24" s="227"/>
      <c r="AW24" s="227"/>
      <c r="AX24" s="227"/>
      <c r="AY24" s="227"/>
      <c r="AZ24" s="227"/>
      <c r="BA24" s="227"/>
      <c r="BB24" s="227"/>
      <c r="BC24" s="229"/>
      <c r="BD24" s="104"/>
      <c r="BE24" s="104"/>
      <c r="BF24" s="104"/>
      <c r="BG24" s="104"/>
      <c r="BH24" s="230"/>
      <c r="BI24" s="230"/>
      <c r="BJ24" s="216"/>
      <c r="BK24" s="104"/>
      <c r="BL24" s="104"/>
    </row>
    <row r="25" ht="12.75" customHeight="1">
      <c r="A25" s="217" t="s">
        <v>223</v>
      </c>
      <c r="B25" s="217" t="str">
        <f>'[1]ТЕХНОЛОГИИЯ МАШИНОСТРОЕНИЯ'!B16</f>
        <v>#REF!</v>
      </c>
      <c r="C25" s="218" t="s">
        <v>212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64"/>
      <c r="N25" s="264"/>
      <c r="O25" s="264"/>
      <c r="P25" s="284"/>
      <c r="Q25" s="284"/>
      <c r="R25" s="284"/>
      <c r="S25" s="284"/>
      <c r="T25" s="220"/>
      <c r="U25" s="227"/>
      <c r="V25" s="227"/>
      <c r="W25" s="233"/>
      <c r="X25" s="233"/>
      <c r="Y25" s="233"/>
      <c r="Z25" s="233"/>
      <c r="AA25" s="233"/>
      <c r="AB25" s="233"/>
      <c r="AC25" s="233"/>
      <c r="AD25" s="233"/>
      <c r="AE25" s="233"/>
      <c r="AF25" s="264"/>
      <c r="AG25" s="264"/>
      <c r="AH25" s="284"/>
      <c r="AI25" s="284"/>
      <c r="AJ25" s="301"/>
      <c r="AK25" s="301"/>
      <c r="AL25" s="301"/>
      <c r="AM25" s="301"/>
      <c r="AN25" s="220"/>
      <c r="AO25" s="302"/>
      <c r="AP25" s="302"/>
      <c r="AQ25" s="302"/>
      <c r="AR25" s="302"/>
      <c r="AS25" s="302"/>
      <c r="AT25" s="304"/>
      <c r="AU25" s="227"/>
      <c r="AV25" s="227"/>
      <c r="AW25" s="227"/>
      <c r="AX25" s="227"/>
      <c r="AY25" s="227"/>
      <c r="AZ25" s="227"/>
      <c r="BA25" s="227"/>
      <c r="BB25" s="227"/>
      <c r="BC25" s="229"/>
      <c r="BD25" s="104"/>
      <c r="BE25" s="104"/>
      <c r="BF25" s="104"/>
      <c r="BG25" s="104"/>
      <c r="BH25" s="104"/>
      <c r="BI25" s="104"/>
      <c r="BJ25" s="223"/>
      <c r="BK25" s="104"/>
      <c r="BL25" s="104"/>
    </row>
    <row r="26" ht="12.75" customHeight="1">
      <c r="A26" s="105"/>
      <c r="B26" s="232"/>
      <c r="C26" s="225" t="s">
        <v>213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65"/>
      <c r="N26" s="265"/>
      <c r="O26" s="265"/>
      <c r="P26" s="285"/>
      <c r="Q26" s="285"/>
      <c r="R26" s="285"/>
      <c r="S26" s="285"/>
      <c r="T26" s="228"/>
      <c r="U26" s="227"/>
      <c r="V26" s="227"/>
      <c r="W26" s="226"/>
      <c r="X26" s="226"/>
      <c r="Y26" s="226"/>
      <c r="Z26" s="226"/>
      <c r="AA26" s="226"/>
      <c r="AB26" s="226"/>
      <c r="AC26" s="226"/>
      <c r="AD26" s="226"/>
      <c r="AE26" s="226"/>
      <c r="AF26" s="265"/>
      <c r="AG26" s="265"/>
      <c r="AH26" s="285"/>
      <c r="AI26" s="285"/>
      <c r="AJ26" s="303"/>
      <c r="AK26" s="303"/>
      <c r="AL26" s="303"/>
      <c r="AM26" s="303"/>
      <c r="AN26" s="228"/>
      <c r="AO26" s="304"/>
      <c r="AP26" s="304"/>
      <c r="AQ26" s="304"/>
      <c r="AR26" s="304"/>
      <c r="AS26" s="302"/>
      <c r="AT26" s="304"/>
      <c r="AU26" s="227"/>
      <c r="AV26" s="227"/>
      <c r="AW26" s="227"/>
      <c r="AX26" s="227"/>
      <c r="AY26" s="227"/>
      <c r="AZ26" s="227"/>
      <c r="BA26" s="227"/>
      <c r="BB26" s="227"/>
      <c r="BC26" s="229"/>
      <c r="BD26" s="104"/>
      <c r="BE26" s="104"/>
      <c r="BF26" s="104"/>
      <c r="BG26" s="104"/>
      <c r="BH26" s="230"/>
      <c r="BI26" s="104"/>
      <c r="BJ26" s="223"/>
      <c r="BK26" s="104"/>
      <c r="BL26" s="104"/>
    </row>
    <row r="27" ht="12.75" customHeight="1">
      <c r="A27" s="105" t="s">
        <v>224</v>
      </c>
      <c r="B27" s="217" t="s">
        <v>225</v>
      </c>
      <c r="C27" s="218" t="s">
        <v>212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64"/>
      <c r="N27" s="264"/>
      <c r="O27" s="264"/>
      <c r="P27" s="284"/>
      <c r="Q27" s="284"/>
      <c r="R27" s="284"/>
      <c r="S27" s="284"/>
      <c r="T27" s="220"/>
      <c r="U27" s="227"/>
      <c r="V27" s="227"/>
      <c r="W27" s="233"/>
      <c r="X27" s="233"/>
      <c r="Y27" s="233"/>
      <c r="Z27" s="233"/>
      <c r="AA27" s="233"/>
      <c r="AB27" s="233"/>
      <c r="AC27" s="233"/>
      <c r="AD27" s="233"/>
      <c r="AE27" s="233"/>
      <c r="AF27" s="264"/>
      <c r="AG27" s="264"/>
      <c r="AH27" s="284"/>
      <c r="AI27" s="284"/>
      <c r="AJ27" s="301"/>
      <c r="AK27" s="301"/>
      <c r="AL27" s="301"/>
      <c r="AM27" s="301"/>
      <c r="AN27" s="220"/>
      <c r="AO27" s="302"/>
      <c r="AP27" s="302"/>
      <c r="AQ27" s="302"/>
      <c r="AR27" s="302"/>
      <c r="AS27" s="302"/>
      <c r="AT27" s="304"/>
      <c r="AU27" s="227"/>
      <c r="AV27" s="227"/>
      <c r="AW27" s="227"/>
      <c r="AX27" s="227"/>
      <c r="AY27" s="227"/>
      <c r="AZ27" s="227"/>
      <c r="BA27" s="227"/>
      <c r="BB27" s="227"/>
      <c r="BC27" s="229"/>
      <c r="BD27" s="104"/>
      <c r="BE27" s="104"/>
      <c r="BF27" s="104"/>
      <c r="BG27" s="104"/>
      <c r="BH27" s="230"/>
      <c r="BI27" s="104"/>
      <c r="BJ27" s="223"/>
      <c r="BK27" s="104"/>
      <c r="BL27" s="104"/>
    </row>
    <row r="28" ht="12.75" customHeight="1">
      <c r="A28" s="105"/>
      <c r="B28" s="217"/>
      <c r="C28" s="225" t="s">
        <v>213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64"/>
      <c r="N28" s="264"/>
      <c r="O28" s="264"/>
      <c r="P28" s="284"/>
      <c r="Q28" s="284"/>
      <c r="R28" s="284"/>
      <c r="S28" s="284"/>
      <c r="T28" s="220"/>
      <c r="U28" s="227"/>
      <c r="V28" s="227"/>
      <c r="W28" s="218"/>
      <c r="X28" s="218"/>
      <c r="Y28" s="218"/>
      <c r="Z28" s="218"/>
      <c r="AA28" s="218"/>
      <c r="AB28" s="218"/>
      <c r="AC28" s="218"/>
      <c r="AD28" s="218"/>
      <c r="AE28" s="218"/>
      <c r="AF28" s="264"/>
      <c r="AG28" s="264"/>
      <c r="AH28" s="284"/>
      <c r="AI28" s="284"/>
      <c r="AJ28" s="301"/>
      <c r="AK28" s="301"/>
      <c r="AL28" s="301"/>
      <c r="AM28" s="301"/>
      <c r="AN28" s="220"/>
      <c r="AO28" s="302"/>
      <c r="AP28" s="302"/>
      <c r="AQ28" s="302"/>
      <c r="AR28" s="302"/>
      <c r="AS28" s="302"/>
      <c r="AT28" s="304"/>
      <c r="AU28" s="227"/>
      <c r="AV28" s="227"/>
      <c r="AW28" s="227"/>
      <c r="AX28" s="227"/>
      <c r="AY28" s="227"/>
      <c r="AZ28" s="227"/>
      <c r="BA28" s="227"/>
      <c r="BB28" s="227"/>
      <c r="BC28" s="229"/>
      <c r="BD28" s="104"/>
      <c r="BE28" s="104"/>
      <c r="BF28" s="104"/>
      <c r="BG28" s="104"/>
      <c r="BH28" s="230"/>
      <c r="BI28" s="104"/>
      <c r="BJ28" s="223"/>
      <c r="BK28" s="104"/>
      <c r="BL28" s="104"/>
    </row>
    <row r="29" ht="12.75" customHeight="1">
      <c r="A29" s="105" t="s">
        <v>226</v>
      </c>
      <c r="B29" s="217" t="s">
        <v>227</v>
      </c>
      <c r="C29" s="218" t="s">
        <v>212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64"/>
      <c r="N29" s="264"/>
      <c r="O29" s="264"/>
      <c r="P29" s="284"/>
      <c r="Q29" s="284"/>
      <c r="R29" s="284"/>
      <c r="S29" s="284"/>
      <c r="T29" s="220"/>
      <c r="U29" s="227"/>
      <c r="V29" s="227"/>
      <c r="W29" s="233"/>
      <c r="X29" s="233"/>
      <c r="Y29" s="233"/>
      <c r="Z29" s="233"/>
      <c r="AA29" s="233"/>
      <c r="AB29" s="233"/>
      <c r="AC29" s="233"/>
      <c r="AD29" s="233"/>
      <c r="AE29" s="233"/>
      <c r="AF29" s="264"/>
      <c r="AG29" s="264"/>
      <c r="AH29" s="284"/>
      <c r="AI29" s="284"/>
      <c r="AJ29" s="301"/>
      <c r="AK29" s="301"/>
      <c r="AL29" s="301"/>
      <c r="AM29" s="301"/>
      <c r="AN29" s="220"/>
      <c r="AO29" s="302"/>
      <c r="AP29" s="302"/>
      <c r="AQ29" s="302"/>
      <c r="AR29" s="302"/>
      <c r="AS29" s="302"/>
      <c r="AT29" s="304"/>
      <c r="AU29" s="227"/>
      <c r="AV29" s="227"/>
      <c r="AW29" s="227"/>
      <c r="AX29" s="227"/>
      <c r="AY29" s="227"/>
      <c r="AZ29" s="227"/>
      <c r="BA29" s="227"/>
      <c r="BB29" s="227"/>
      <c r="BC29" s="229"/>
      <c r="BD29" s="104"/>
      <c r="BE29" s="104"/>
      <c r="BF29" s="104"/>
      <c r="BG29" s="104"/>
      <c r="BH29" s="230"/>
      <c r="BI29" s="104"/>
      <c r="BJ29" s="223"/>
      <c r="BK29" s="104"/>
      <c r="BL29" s="104"/>
    </row>
    <row r="30" ht="12.75" customHeight="1">
      <c r="A30" s="105"/>
      <c r="B30" s="217"/>
      <c r="C30" s="225" t="s">
        <v>213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64"/>
      <c r="N30" s="264"/>
      <c r="O30" s="264"/>
      <c r="P30" s="284"/>
      <c r="Q30" s="284"/>
      <c r="R30" s="284"/>
      <c r="S30" s="284"/>
      <c r="T30" s="220"/>
      <c r="U30" s="227"/>
      <c r="V30" s="227"/>
      <c r="W30" s="218"/>
      <c r="X30" s="218"/>
      <c r="Y30" s="218"/>
      <c r="Z30" s="218"/>
      <c r="AA30" s="218"/>
      <c r="AB30" s="218"/>
      <c r="AC30" s="218"/>
      <c r="AD30" s="218"/>
      <c r="AE30" s="218"/>
      <c r="AF30" s="264"/>
      <c r="AG30" s="264"/>
      <c r="AH30" s="284"/>
      <c r="AI30" s="284"/>
      <c r="AJ30" s="301"/>
      <c r="AK30" s="301"/>
      <c r="AL30" s="301"/>
      <c r="AM30" s="301"/>
      <c r="AN30" s="220"/>
      <c r="AO30" s="302"/>
      <c r="AP30" s="302"/>
      <c r="AQ30" s="302"/>
      <c r="AR30" s="302"/>
      <c r="AS30" s="302"/>
      <c r="AT30" s="304"/>
      <c r="AU30" s="227"/>
      <c r="AV30" s="227"/>
      <c r="AW30" s="227"/>
      <c r="AX30" s="227"/>
      <c r="AY30" s="227"/>
      <c r="AZ30" s="227"/>
      <c r="BA30" s="227"/>
      <c r="BB30" s="227"/>
      <c r="BC30" s="229"/>
      <c r="BD30" s="104"/>
      <c r="BE30" s="104"/>
      <c r="BF30" s="104"/>
      <c r="BG30" s="104"/>
      <c r="BH30" s="230"/>
      <c r="BI30" s="104"/>
      <c r="BJ30" s="223"/>
      <c r="BK30" s="104"/>
      <c r="BL30" s="104"/>
    </row>
    <row r="31" ht="12.75" customHeight="1">
      <c r="A31" s="105" t="s">
        <v>228</v>
      </c>
      <c r="B31" s="217" t="s">
        <v>229</v>
      </c>
      <c r="C31" s="218" t="s">
        <v>212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64"/>
      <c r="N31" s="264"/>
      <c r="O31" s="264"/>
      <c r="P31" s="284"/>
      <c r="Q31" s="284"/>
      <c r="R31" s="284"/>
      <c r="S31" s="284"/>
      <c r="T31" s="220"/>
      <c r="U31" s="227"/>
      <c r="V31" s="227"/>
      <c r="W31" s="233"/>
      <c r="X31" s="233"/>
      <c r="Y31" s="233"/>
      <c r="Z31" s="233"/>
      <c r="AA31" s="233"/>
      <c r="AB31" s="233"/>
      <c r="AC31" s="233"/>
      <c r="AD31" s="233"/>
      <c r="AE31" s="233"/>
      <c r="AF31" s="264"/>
      <c r="AG31" s="264"/>
      <c r="AH31" s="284"/>
      <c r="AI31" s="284"/>
      <c r="AJ31" s="301"/>
      <c r="AK31" s="301"/>
      <c r="AL31" s="301"/>
      <c r="AM31" s="301"/>
      <c r="AN31" s="220"/>
      <c r="AO31" s="302"/>
      <c r="AP31" s="302"/>
      <c r="AQ31" s="302"/>
      <c r="AR31" s="302"/>
      <c r="AS31" s="302"/>
      <c r="AT31" s="304"/>
      <c r="AU31" s="227"/>
      <c r="AV31" s="227"/>
      <c r="AW31" s="227"/>
      <c r="AX31" s="227"/>
      <c r="AY31" s="227"/>
      <c r="AZ31" s="227"/>
      <c r="BA31" s="227"/>
      <c r="BB31" s="227"/>
      <c r="BC31" s="229"/>
      <c r="BD31" s="104"/>
      <c r="BE31" s="104"/>
      <c r="BF31" s="104"/>
      <c r="BG31" s="104"/>
      <c r="BH31" s="230"/>
      <c r="BI31" s="104"/>
      <c r="BJ31" s="223"/>
      <c r="BK31" s="104"/>
      <c r="BL31" s="104"/>
    </row>
    <row r="32" ht="12.75" customHeight="1">
      <c r="A32" s="105"/>
      <c r="B32" s="232"/>
      <c r="C32" s="225" t="s">
        <v>213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65"/>
      <c r="N32" s="265"/>
      <c r="O32" s="265"/>
      <c r="P32" s="285"/>
      <c r="Q32" s="285"/>
      <c r="R32" s="285"/>
      <c r="S32" s="285"/>
      <c r="T32" s="228"/>
      <c r="U32" s="227"/>
      <c r="V32" s="227"/>
      <c r="W32" s="226"/>
      <c r="X32" s="226"/>
      <c r="Y32" s="226"/>
      <c r="Z32" s="226"/>
      <c r="AA32" s="226"/>
      <c r="AB32" s="226"/>
      <c r="AC32" s="226"/>
      <c r="AD32" s="226"/>
      <c r="AE32" s="226"/>
      <c r="AF32" s="265"/>
      <c r="AG32" s="265"/>
      <c r="AH32" s="285"/>
      <c r="AI32" s="285"/>
      <c r="AJ32" s="303"/>
      <c r="AK32" s="303"/>
      <c r="AL32" s="303"/>
      <c r="AM32" s="303"/>
      <c r="AN32" s="228"/>
      <c r="AO32" s="304"/>
      <c r="AP32" s="304"/>
      <c r="AQ32" s="304"/>
      <c r="AR32" s="304"/>
      <c r="AS32" s="302"/>
      <c r="AT32" s="304"/>
      <c r="AU32" s="227"/>
      <c r="AV32" s="227"/>
      <c r="AW32" s="227"/>
      <c r="AX32" s="227"/>
      <c r="AY32" s="227"/>
      <c r="AZ32" s="227"/>
      <c r="BA32" s="227"/>
      <c r="BB32" s="227"/>
      <c r="BC32" s="229"/>
      <c r="BD32" s="104"/>
      <c r="BE32" s="104"/>
      <c r="BF32" s="104"/>
      <c r="BG32" s="104"/>
      <c r="BH32" s="230"/>
      <c r="BI32" s="104"/>
      <c r="BJ32" s="216"/>
      <c r="BK32" s="104"/>
      <c r="BL32" s="104"/>
    </row>
    <row r="33" ht="12.75" customHeight="1">
      <c r="A33" s="234" t="str">
        <f t="shared" ref="A33:B33" si="4">'[1]ТЕХНОЛОГИИЯ МАШИНОСТРОЕНИЯ'!A17</f>
        <v>#REF!</v>
      </c>
      <c r="B33" s="234" t="str">
        <f t="shared" si="4"/>
        <v>#REF!</v>
      </c>
      <c r="C33" s="235" t="s">
        <v>212</v>
      </c>
      <c r="D33" s="236">
        <f t="shared" ref="D33:T33" si="5">D35+D37+D39+D41</f>
        <v>0</v>
      </c>
      <c r="E33" s="236">
        <f t="shared" si="5"/>
        <v>0</v>
      </c>
      <c r="F33" s="236">
        <f t="shared" si="5"/>
        <v>0</v>
      </c>
      <c r="G33" s="236">
        <f t="shared" si="5"/>
        <v>0</v>
      </c>
      <c r="H33" s="236">
        <f t="shared" si="5"/>
        <v>0</v>
      </c>
      <c r="I33" s="236">
        <f t="shared" si="5"/>
        <v>0</v>
      </c>
      <c r="J33" s="236">
        <f t="shared" si="5"/>
        <v>0</v>
      </c>
      <c r="K33" s="236">
        <f t="shared" si="5"/>
        <v>0</v>
      </c>
      <c r="L33" s="236">
        <f t="shared" si="5"/>
        <v>0</v>
      </c>
      <c r="M33" s="265">
        <f t="shared" si="5"/>
        <v>0</v>
      </c>
      <c r="N33" s="265">
        <f t="shared" si="5"/>
        <v>0</v>
      </c>
      <c r="O33" s="265">
        <f t="shared" si="5"/>
        <v>0</v>
      </c>
      <c r="P33" s="285">
        <f t="shared" si="5"/>
        <v>0</v>
      </c>
      <c r="Q33" s="285">
        <f t="shared" si="5"/>
        <v>0</v>
      </c>
      <c r="R33" s="285">
        <f t="shared" si="5"/>
        <v>0</v>
      </c>
      <c r="S33" s="285">
        <f t="shared" si="5"/>
        <v>0</v>
      </c>
      <c r="T33" s="228">
        <f t="shared" si="5"/>
        <v>0</v>
      </c>
      <c r="U33" s="227"/>
      <c r="V33" s="227"/>
      <c r="W33" s="236">
        <f t="shared" ref="W33:AT33" si="6">W35+W37+W39+W41</f>
        <v>0</v>
      </c>
      <c r="X33" s="236">
        <f t="shared" si="6"/>
        <v>0</v>
      </c>
      <c r="Y33" s="236">
        <f t="shared" si="6"/>
        <v>0</v>
      </c>
      <c r="Z33" s="236">
        <f t="shared" si="6"/>
        <v>0</v>
      </c>
      <c r="AA33" s="236">
        <f t="shared" si="6"/>
        <v>0</v>
      </c>
      <c r="AB33" s="236">
        <f t="shared" si="6"/>
        <v>0</v>
      </c>
      <c r="AC33" s="236">
        <f t="shared" si="6"/>
        <v>0</v>
      </c>
      <c r="AD33" s="236">
        <f t="shared" si="6"/>
        <v>0</v>
      </c>
      <c r="AE33" s="236">
        <f t="shared" si="6"/>
        <v>0</v>
      </c>
      <c r="AF33" s="265">
        <f t="shared" si="6"/>
        <v>0</v>
      </c>
      <c r="AG33" s="265">
        <f t="shared" si="6"/>
        <v>0</v>
      </c>
      <c r="AH33" s="285">
        <f t="shared" si="6"/>
        <v>0</v>
      </c>
      <c r="AI33" s="285">
        <f t="shared" si="6"/>
        <v>0</v>
      </c>
      <c r="AJ33" s="303">
        <f t="shared" si="6"/>
        <v>0</v>
      </c>
      <c r="AK33" s="303">
        <f t="shared" si="6"/>
        <v>0</v>
      </c>
      <c r="AL33" s="303">
        <f t="shared" si="6"/>
        <v>0</v>
      </c>
      <c r="AM33" s="303">
        <f t="shared" si="6"/>
        <v>0</v>
      </c>
      <c r="AN33" s="228">
        <f t="shared" si="6"/>
        <v>0</v>
      </c>
      <c r="AO33" s="304">
        <f t="shared" si="6"/>
        <v>0</v>
      </c>
      <c r="AP33" s="304">
        <f t="shared" si="6"/>
        <v>0</v>
      </c>
      <c r="AQ33" s="304">
        <f t="shared" si="6"/>
        <v>0</v>
      </c>
      <c r="AR33" s="304">
        <f t="shared" si="6"/>
        <v>0</v>
      </c>
      <c r="AS33" s="304">
        <f t="shared" si="6"/>
        <v>0</v>
      </c>
      <c r="AT33" s="304">
        <f t="shared" si="6"/>
        <v>0</v>
      </c>
      <c r="AU33" s="227"/>
      <c r="AV33" s="227"/>
      <c r="AW33" s="227"/>
      <c r="AX33" s="227"/>
      <c r="AY33" s="227"/>
      <c r="AZ33" s="227"/>
      <c r="BA33" s="227"/>
      <c r="BB33" s="227"/>
      <c r="BC33" s="229"/>
      <c r="BD33" s="104"/>
      <c r="BE33" s="104"/>
      <c r="BF33" s="104"/>
      <c r="BG33" s="104"/>
      <c r="BH33" s="230"/>
      <c r="BI33" s="104"/>
      <c r="BJ33" s="237"/>
      <c r="BK33" s="104"/>
      <c r="BL33" s="104"/>
    </row>
    <row r="34" ht="12.75" customHeight="1">
      <c r="A34" s="217"/>
      <c r="B34" s="217"/>
      <c r="C34" s="225" t="s">
        <v>213</v>
      </c>
      <c r="D34" s="226">
        <f t="shared" ref="D34:T34" si="7">D36+D38+D42</f>
        <v>0</v>
      </c>
      <c r="E34" s="226">
        <f t="shared" si="7"/>
        <v>0</v>
      </c>
      <c r="F34" s="226">
        <f t="shared" si="7"/>
        <v>0</v>
      </c>
      <c r="G34" s="226">
        <f t="shared" si="7"/>
        <v>0</v>
      </c>
      <c r="H34" s="226">
        <f t="shared" si="7"/>
        <v>0</v>
      </c>
      <c r="I34" s="226">
        <f t="shared" si="7"/>
        <v>0</v>
      </c>
      <c r="J34" s="226">
        <f t="shared" si="7"/>
        <v>0</v>
      </c>
      <c r="K34" s="226">
        <f t="shared" si="7"/>
        <v>0</v>
      </c>
      <c r="L34" s="226">
        <f t="shared" si="7"/>
        <v>0</v>
      </c>
      <c r="M34" s="265">
        <f t="shared" si="7"/>
        <v>0</v>
      </c>
      <c r="N34" s="265">
        <f t="shared" si="7"/>
        <v>0</v>
      </c>
      <c r="O34" s="265">
        <f t="shared" si="7"/>
        <v>0</v>
      </c>
      <c r="P34" s="285">
        <f t="shared" si="7"/>
        <v>0</v>
      </c>
      <c r="Q34" s="285">
        <f t="shared" si="7"/>
        <v>0</v>
      </c>
      <c r="R34" s="285">
        <f t="shared" si="7"/>
        <v>0</v>
      </c>
      <c r="S34" s="285">
        <f t="shared" si="7"/>
        <v>0</v>
      </c>
      <c r="T34" s="228">
        <f t="shared" si="7"/>
        <v>0</v>
      </c>
      <c r="U34" s="227"/>
      <c r="V34" s="227"/>
      <c r="W34" s="226">
        <f t="shared" ref="W34:AT34" si="8">W36+W38+W42</f>
        <v>0</v>
      </c>
      <c r="X34" s="226">
        <f t="shared" si="8"/>
        <v>0</v>
      </c>
      <c r="Y34" s="226">
        <f t="shared" si="8"/>
        <v>0</v>
      </c>
      <c r="Z34" s="226">
        <f t="shared" si="8"/>
        <v>0</v>
      </c>
      <c r="AA34" s="226">
        <f t="shared" si="8"/>
        <v>0</v>
      </c>
      <c r="AB34" s="226">
        <f t="shared" si="8"/>
        <v>0</v>
      </c>
      <c r="AC34" s="226">
        <f t="shared" si="8"/>
        <v>0</v>
      </c>
      <c r="AD34" s="226">
        <f t="shared" si="8"/>
        <v>0</v>
      </c>
      <c r="AE34" s="226">
        <f t="shared" si="8"/>
        <v>0</v>
      </c>
      <c r="AF34" s="265">
        <f t="shared" si="8"/>
        <v>0</v>
      </c>
      <c r="AG34" s="265">
        <f t="shared" si="8"/>
        <v>0</v>
      </c>
      <c r="AH34" s="285">
        <f t="shared" si="8"/>
        <v>0</v>
      </c>
      <c r="AI34" s="285">
        <f t="shared" si="8"/>
        <v>0</v>
      </c>
      <c r="AJ34" s="303">
        <f t="shared" si="8"/>
        <v>0</v>
      </c>
      <c r="AK34" s="303">
        <f t="shared" si="8"/>
        <v>0</v>
      </c>
      <c r="AL34" s="303">
        <f t="shared" si="8"/>
        <v>0</v>
      </c>
      <c r="AM34" s="303">
        <f t="shared" si="8"/>
        <v>0</v>
      </c>
      <c r="AN34" s="228">
        <f t="shared" si="8"/>
        <v>0</v>
      </c>
      <c r="AO34" s="304">
        <f t="shared" si="8"/>
        <v>0</v>
      </c>
      <c r="AP34" s="304">
        <f t="shared" si="8"/>
        <v>0</v>
      </c>
      <c r="AQ34" s="304">
        <f t="shared" si="8"/>
        <v>0</v>
      </c>
      <c r="AR34" s="304">
        <f t="shared" si="8"/>
        <v>0</v>
      </c>
      <c r="AS34" s="304">
        <f t="shared" si="8"/>
        <v>0</v>
      </c>
      <c r="AT34" s="304">
        <f t="shared" si="8"/>
        <v>0</v>
      </c>
      <c r="AU34" s="227"/>
      <c r="AV34" s="227"/>
      <c r="AW34" s="227"/>
      <c r="AX34" s="227"/>
      <c r="AY34" s="227"/>
      <c r="AZ34" s="227"/>
      <c r="BA34" s="227"/>
      <c r="BB34" s="227"/>
      <c r="BC34" s="229"/>
      <c r="BD34" s="104"/>
      <c r="BE34" s="104"/>
      <c r="BF34" s="104"/>
      <c r="BG34" s="104"/>
      <c r="BH34" s="230"/>
      <c r="BI34" s="104"/>
      <c r="BJ34" s="216"/>
      <c r="BK34" s="104"/>
      <c r="BL34" s="104"/>
    </row>
    <row r="35" ht="19.5" customHeight="1">
      <c r="A35" s="217" t="str">
        <f>'[1]ТЕХНОЛОГИИЯ МАШИНОСТРОЕНИЯ'!A18</f>
        <v>#REF!</v>
      </c>
      <c r="B35" s="217" t="s">
        <v>67</v>
      </c>
      <c r="C35" s="218" t="s">
        <v>212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64"/>
      <c r="N35" s="264"/>
      <c r="O35" s="264"/>
      <c r="P35" s="284"/>
      <c r="Q35" s="284"/>
      <c r="R35" s="284"/>
      <c r="S35" s="284"/>
      <c r="T35" s="220"/>
      <c r="U35" s="227"/>
      <c r="V35" s="227"/>
      <c r="W35" s="219"/>
      <c r="X35" s="219"/>
      <c r="Y35" s="219"/>
      <c r="Z35" s="219"/>
      <c r="AA35" s="219"/>
      <c r="AB35" s="219"/>
      <c r="AC35" s="219"/>
      <c r="AD35" s="219"/>
      <c r="AE35" s="219"/>
      <c r="AF35" s="264"/>
      <c r="AG35" s="264"/>
      <c r="AH35" s="284"/>
      <c r="AI35" s="284"/>
      <c r="AJ35" s="301"/>
      <c r="AK35" s="301"/>
      <c r="AL35" s="301"/>
      <c r="AM35" s="301"/>
      <c r="AN35" s="220"/>
      <c r="AO35" s="302"/>
      <c r="AP35" s="302"/>
      <c r="AQ35" s="302"/>
      <c r="AR35" s="302"/>
      <c r="AS35" s="302"/>
      <c r="AT35" s="302"/>
      <c r="AU35" s="227"/>
      <c r="AV35" s="227"/>
      <c r="AW35" s="227"/>
      <c r="AX35" s="227"/>
      <c r="AY35" s="227"/>
      <c r="AZ35" s="227"/>
      <c r="BA35" s="227"/>
      <c r="BB35" s="227"/>
      <c r="BC35" s="229"/>
      <c r="BD35" s="104"/>
      <c r="BE35" s="104"/>
      <c r="BF35" s="104"/>
      <c r="BG35" s="104"/>
      <c r="BH35" s="104"/>
      <c r="BI35" s="104"/>
      <c r="BJ35" s="223"/>
      <c r="BK35" s="104"/>
      <c r="BL35" s="104"/>
    </row>
    <row r="36" ht="12.75" customHeight="1">
      <c r="A36" s="232"/>
      <c r="B36" s="232"/>
      <c r="C36" s="225" t="s">
        <v>213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65"/>
      <c r="N36" s="265"/>
      <c r="O36" s="265"/>
      <c r="P36" s="285"/>
      <c r="Q36" s="285"/>
      <c r="R36" s="285"/>
      <c r="S36" s="285"/>
      <c r="T36" s="228"/>
      <c r="U36" s="227"/>
      <c r="V36" s="227"/>
      <c r="W36" s="226"/>
      <c r="X36" s="226"/>
      <c r="Y36" s="226"/>
      <c r="Z36" s="226"/>
      <c r="AA36" s="226"/>
      <c r="AB36" s="226"/>
      <c r="AC36" s="226"/>
      <c r="AD36" s="226"/>
      <c r="AE36" s="226"/>
      <c r="AF36" s="265"/>
      <c r="AG36" s="265"/>
      <c r="AH36" s="285"/>
      <c r="AI36" s="285"/>
      <c r="AJ36" s="303"/>
      <c r="AK36" s="303"/>
      <c r="AL36" s="303"/>
      <c r="AM36" s="303"/>
      <c r="AN36" s="228"/>
      <c r="AO36" s="304"/>
      <c r="AP36" s="304"/>
      <c r="AQ36" s="304"/>
      <c r="AR36" s="304"/>
      <c r="AS36" s="304"/>
      <c r="AT36" s="304"/>
      <c r="AU36" s="227"/>
      <c r="AV36" s="227"/>
      <c r="AW36" s="227"/>
      <c r="AX36" s="227"/>
      <c r="AY36" s="227"/>
      <c r="AZ36" s="227"/>
      <c r="BA36" s="227"/>
      <c r="BB36" s="227"/>
      <c r="BC36" s="229"/>
      <c r="BD36" s="104"/>
      <c r="BE36" s="104"/>
      <c r="BF36" s="104"/>
      <c r="BG36" s="104"/>
      <c r="BH36" s="230"/>
      <c r="BI36" s="104"/>
      <c r="BJ36" s="216"/>
      <c r="BK36" s="104"/>
      <c r="BL36" s="104"/>
    </row>
    <row r="37" ht="21.75" customHeight="1">
      <c r="A37" s="217" t="str">
        <f t="shared" ref="A37:B37" si="9">'[1]ТЕХНОЛОГИИЯ МАШИНОСТРОЕНИЯ'!A19</f>
        <v>#REF!</v>
      </c>
      <c r="B37" s="217" t="str">
        <f t="shared" si="9"/>
        <v>#REF!</v>
      </c>
      <c r="C37" s="218" t="s">
        <v>212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64"/>
      <c r="N37" s="264"/>
      <c r="O37" s="264"/>
      <c r="P37" s="284"/>
      <c r="Q37" s="284"/>
      <c r="R37" s="284"/>
      <c r="S37" s="284"/>
      <c r="T37" s="220"/>
      <c r="U37" s="221"/>
      <c r="V37" s="221"/>
      <c r="W37" s="219"/>
      <c r="X37" s="219"/>
      <c r="Y37" s="219"/>
      <c r="Z37" s="219"/>
      <c r="AA37" s="219"/>
      <c r="AB37" s="219"/>
      <c r="AC37" s="219"/>
      <c r="AD37" s="219"/>
      <c r="AE37" s="219"/>
      <c r="AF37" s="264"/>
      <c r="AG37" s="264"/>
      <c r="AH37" s="284"/>
      <c r="AI37" s="284"/>
      <c r="AJ37" s="301"/>
      <c r="AK37" s="301"/>
      <c r="AL37" s="301"/>
      <c r="AM37" s="301"/>
      <c r="AN37" s="220"/>
      <c r="AO37" s="302"/>
      <c r="AP37" s="302"/>
      <c r="AQ37" s="302"/>
      <c r="AR37" s="302"/>
      <c r="AS37" s="302"/>
      <c r="AT37" s="302"/>
      <c r="AU37" s="227"/>
      <c r="AV37" s="227"/>
      <c r="AW37" s="227"/>
      <c r="AX37" s="227"/>
      <c r="AY37" s="227"/>
      <c r="AZ37" s="227"/>
      <c r="BA37" s="227"/>
      <c r="BB37" s="227"/>
      <c r="BC37" s="229"/>
      <c r="BD37" s="104"/>
      <c r="BE37" s="104"/>
      <c r="BF37" s="104"/>
      <c r="BG37" s="104"/>
      <c r="BH37" s="104"/>
      <c r="BI37" s="104"/>
      <c r="BJ37" s="223"/>
      <c r="BK37" s="104"/>
      <c r="BL37" s="104"/>
    </row>
    <row r="38" ht="12.75" customHeight="1">
      <c r="A38" s="232"/>
      <c r="B38" s="232"/>
      <c r="C38" s="225" t="s">
        <v>213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65"/>
      <c r="N38" s="265"/>
      <c r="O38" s="265"/>
      <c r="P38" s="285"/>
      <c r="Q38" s="285"/>
      <c r="R38" s="285"/>
      <c r="S38" s="285"/>
      <c r="T38" s="228"/>
      <c r="U38" s="227"/>
      <c r="V38" s="227"/>
      <c r="W38" s="226"/>
      <c r="X38" s="226"/>
      <c r="Y38" s="226"/>
      <c r="Z38" s="226"/>
      <c r="AA38" s="226"/>
      <c r="AB38" s="226"/>
      <c r="AC38" s="226"/>
      <c r="AD38" s="226"/>
      <c r="AE38" s="226"/>
      <c r="AF38" s="265"/>
      <c r="AG38" s="265"/>
      <c r="AH38" s="285"/>
      <c r="AI38" s="285"/>
      <c r="AJ38" s="303"/>
      <c r="AK38" s="303"/>
      <c r="AL38" s="303"/>
      <c r="AM38" s="303"/>
      <c r="AN38" s="228"/>
      <c r="AO38" s="304"/>
      <c r="AP38" s="304"/>
      <c r="AQ38" s="304"/>
      <c r="AR38" s="304"/>
      <c r="AS38" s="304"/>
      <c r="AT38" s="304"/>
      <c r="AU38" s="227"/>
      <c r="AV38" s="227"/>
      <c r="AW38" s="227"/>
      <c r="AX38" s="227"/>
      <c r="AY38" s="227"/>
      <c r="AZ38" s="227"/>
      <c r="BA38" s="227"/>
      <c r="BB38" s="227"/>
      <c r="BC38" s="229"/>
      <c r="BD38" s="104"/>
      <c r="BE38" s="104"/>
      <c r="BF38" s="104"/>
      <c r="BG38" s="104"/>
      <c r="BH38" s="230"/>
      <c r="BI38" s="104"/>
      <c r="BJ38" s="216"/>
      <c r="BK38" s="104"/>
      <c r="BL38" s="104"/>
    </row>
    <row r="39" ht="12.75" customHeight="1">
      <c r="A39" s="217" t="str">
        <f t="shared" ref="A39:B39" si="10">'[1]ТЕХНОЛОГИИЯ МАШИНОСТРОЕНИЯ'!A20</f>
        <v>#REF!</v>
      </c>
      <c r="B39" s="217" t="str">
        <f t="shared" si="10"/>
        <v>#REF!</v>
      </c>
      <c r="C39" s="218" t="s">
        <v>212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64"/>
      <c r="N39" s="264"/>
      <c r="O39" s="264"/>
      <c r="P39" s="284"/>
      <c r="Q39" s="284"/>
      <c r="R39" s="284"/>
      <c r="S39" s="284"/>
      <c r="T39" s="220"/>
      <c r="U39" s="227"/>
      <c r="V39" s="227"/>
      <c r="W39" s="219"/>
      <c r="X39" s="219"/>
      <c r="Y39" s="219"/>
      <c r="Z39" s="219"/>
      <c r="AA39" s="219"/>
      <c r="AB39" s="219"/>
      <c r="AC39" s="219"/>
      <c r="AD39" s="219"/>
      <c r="AE39" s="219"/>
      <c r="AF39" s="264"/>
      <c r="AG39" s="264"/>
      <c r="AH39" s="284"/>
      <c r="AI39" s="284"/>
      <c r="AJ39" s="301"/>
      <c r="AK39" s="301"/>
      <c r="AL39" s="301"/>
      <c r="AM39" s="301"/>
      <c r="AN39" s="220"/>
      <c r="AO39" s="302"/>
      <c r="AP39" s="302"/>
      <c r="AQ39" s="302"/>
      <c r="AR39" s="302"/>
      <c r="AS39" s="302"/>
      <c r="AT39" s="302"/>
      <c r="AU39" s="227"/>
      <c r="AV39" s="227"/>
      <c r="AW39" s="227"/>
      <c r="AX39" s="227"/>
      <c r="AY39" s="227"/>
      <c r="AZ39" s="227"/>
      <c r="BA39" s="227"/>
      <c r="BB39" s="227"/>
      <c r="BC39" s="229"/>
      <c r="BD39" s="104"/>
      <c r="BE39" s="104"/>
      <c r="BF39" s="104"/>
      <c r="BG39" s="104"/>
      <c r="BH39" s="104"/>
      <c r="BI39" s="104"/>
      <c r="BJ39" s="223"/>
      <c r="BK39" s="104"/>
      <c r="BL39" s="104"/>
    </row>
    <row r="40" ht="12.75" customHeight="1">
      <c r="A40" s="217"/>
      <c r="B40" s="217"/>
      <c r="C40" s="225" t="s">
        <v>213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64"/>
      <c r="N40" s="264"/>
      <c r="O40" s="264"/>
      <c r="P40" s="284"/>
      <c r="Q40" s="284"/>
      <c r="R40" s="284"/>
      <c r="S40" s="284"/>
      <c r="T40" s="220"/>
      <c r="U40" s="227"/>
      <c r="V40" s="227"/>
      <c r="W40" s="218"/>
      <c r="X40" s="218"/>
      <c r="Y40" s="218"/>
      <c r="Z40" s="218"/>
      <c r="AA40" s="218"/>
      <c r="AB40" s="218"/>
      <c r="AC40" s="218"/>
      <c r="AD40" s="218"/>
      <c r="AE40" s="218"/>
      <c r="AF40" s="264"/>
      <c r="AG40" s="264"/>
      <c r="AH40" s="284"/>
      <c r="AI40" s="284"/>
      <c r="AJ40" s="301"/>
      <c r="AK40" s="301"/>
      <c r="AL40" s="301"/>
      <c r="AM40" s="301"/>
      <c r="AN40" s="220"/>
      <c r="AO40" s="302"/>
      <c r="AP40" s="302"/>
      <c r="AQ40" s="302"/>
      <c r="AR40" s="302"/>
      <c r="AS40" s="302"/>
      <c r="AT40" s="302"/>
      <c r="AU40" s="227"/>
      <c r="AV40" s="227"/>
      <c r="AW40" s="227"/>
      <c r="AX40" s="227"/>
      <c r="AY40" s="227"/>
      <c r="AZ40" s="227"/>
      <c r="BA40" s="227"/>
      <c r="BB40" s="227"/>
      <c r="BC40" s="229"/>
      <c r="BD40" s="104"/>
      <c r="BE40" s="104"/>
      <c r="BF40" s="104"/>
      <c r="BG40" s="104"/>
      <c r="BH40" s="104"/>
      <c r="BI40" s="104"/>
      <c r="BJ40" s="223"/>
      <c r="BK40" s="104"/>
      <c r="BL40" s="104"/>
    </row>
    <row r="41" ht="12.75" customHeight="1">
      <c r="A41" s="217" t="s">
        <v>74</v>
      </c>
      <c r="B41" s="217" t="s">
        <v>230</v>
      </c>
      <c r="C41" s="218" t="s">
        <v>212</v>
      </c>
      <c r="D41" s="219"/>
      <c r="E41" s="219"/>
      <c r="F41" s="219"/>
      <c r="G41" s="219"/>
      <c r="H41" s="219"/>
      <c r="I41" s="219"/>
      <c r="J41" s="219"/>
      <c r="K41" s="219"/>
      <c r="L41" s="219"/>
      <c r="M41" s="264"/>
      <c r="N41" s="264"/>
      <c r="O41" s="264"/>
      <c r="P41" s="284"/>
      <c r="Q41" s="284"/>
      <c r="R41" s="284"/>
      <c r="S41" s="284"/>
      <c r="T41" s="220"/>
      <c r="U41" s="227"/>
      <c r="V41" s="227"/>
      <c r="W41" s="219"/>
      <c r="X41" s="219"/>
      <c r="Y41" s="219"/>
      <c r="Z41" s="219"/>
      <c r="AA41" s="219"/>
      <c r="AB41" s="219"/>
      <c r="AC41" s="219"/>
      <c r="AD41" s="219"/>
      <c r="AE41" s="219"/>
      <c r="AF41" s="264"/>
      <c r="AG41" s="264"/>
      <c r="AH41" s="284"/>
      <c r="AI41" s="284"/>
      <c r="AJ41" s="301"/>
      <c r="AK41" s="301"/>
      <c r="AL41" s="301"/>
      <c r="AM41" s="301"/>
      <c r="AN41" s="220"/>
      <c r="AO41" s="302"/>
      <c r="AP41" s="302"/>
      <c r="AQ41" s="302"/>
      <c r="AR41" s="302"/>
      <c r="AS41" s="302"/>
      <c r="AT41" s="302"/>
      <c r="AU41" s="227"/>
      <c r="AV41" s="227"/>
      <c r="AW41" s="227"/>
      <c r="AX41" s="227"/>
      <c r="AY41" s="227"/>
      <c r="AZ41" s="227"/>
      <c r="BA41" s="227"/>
      <c r="BB41" s="227"/>
      <c r="BC41" s="229"/>
      <c r="BD41" s="104"/>
      <c r="BE41" s="104"/>
      <c r="BF41" s="104"/>
      <c r="BG41" s="104"/>
      <c r="BH41" s="104"/>
      <c r="BI41" s="104"/>
      <c r="BJ41" s="223"/>
      <c r="BK41" s="104"/>
      <c r="BL41" s="104"/>
    </row>
    <row r="42" ht="12.75" customHeight="1">
      <c r="A42" s="232"/>
      <c r="B42" s="232"/>
      <c r="C42" s="225" t="s">
        <v>213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65"/>
      <c r="N42" s="265"/>
      <c r="O42" s="265"/>
      <c r="P42" s="285"/>
      <c r="Q42" s="285"/>
      <c r="R42" s="285"/>
      <c r="S42" s="285"/>
      <c r="T42" s="228"/>
      <c r="U42" s="227"/>
      <c r="V42" s="227"/>
      <c r="W42" s="226"/>
      <c r="X42" s="226"/>
      <c r="Y42" s="226"/>
      <c r="Z42" s="226"/>
      <c r="AA42" s="226"/>
      <c r="AB42" s="226"/>
      <c r="AC42" s="226"/>
      <c r="AD42" s="226"/>
      <c r="AE42" s="226"/>
      <c r="AF42" s="265"/>
      <c r="AG42" s="265"/>
      <c r="AH42" s="285"/>
      <c r="AI42" s="285"/>
      <c r="AJ42" s="303"/>
      <c r="AK42" s="303"/>
      <c r="AL42" s="303"/>
      <c r="AM42" s="303"/>
      <c r="AN42" s="228"/>
      <c r="AO42" s="304"/>
      <c r="AP42" s="304"/>
      <c r="AQ42" s="304"/>
      <c r="AR42" s="304"/>
      <c r="AS42" s="302"/>
      <c r="AT42" s="304"/>
      <c r="AU42" s="227"/>
      <c r="AV42" s="227"/>
      <c r="AW42" s="227"/>
      <c r="AX42" s="227"/>
      <c r="AY42" s="227"/>
      <c r="AZ42" s="227"/>
      <c r="BA42" s="227"/>
      <c r="BB42" s="227"/>
      <c r="BC42" s="229"/>
      <c r="BD42" s="104"/>
      <c r="BE42" s="104"/>
      <c r="BF42" s="104"/>
      <c r="BG42" s="104"/>
      <c r="BH42" s="230"/>
      <c r="BI42" s="104"/>
      <c r="BJ42" s="216"/>
      <c r="BK42" s="104"/>
      <c r="BL42" s="104"/>
    </row>
    <row r="43" ht="33.75" customHeight="1">
      <c r="A43" s="234" t="str">
        <f t="shared" ref="A43:B43" si="11">'[1]ТЕХНОЛОГИИЯ МАШИНОСТРОЕНИЯ'!A21</f>
        <v>#REF!</v>
      </c>
      <c r="B43" s="234" t="str">
        <f t="shared" si="11"/>
        <v>#REF!</v>
      </c>
      <c r="C43" s="238" t="s">
        <v>212</v>
      </c>
      <c r="D43" s="238">
        <f t="shared" ref="D43:T43" si="12">D45+D47+D49+D51+D53</f>
        <v>8</v>
      </c>
      <c r="E43" s="238">
        <f t="shared" si="12"/>
        <v>8</v>
      </c>
      <c r="F43" s="238">
        <f t="shared" si="12"/>
        <v>8</v>
      </c>
      <c r="G43" s="238">
        <f t="shared" si="12"/>
        <v>8</v>
      </c>
      <c r="H43" s="238">
        <f t="shared" si="12"/>
        <v>8</v>
      </c>
      <c r="I43" s="238">
        <f t="shared" si="12"/>
        <v>8</v>
      </c>
      <c r="J43" s="238">
        <f t="shared" si="12"/>
        <v>9</v>
      </c>
      <c r="K43" s="238">
        <f t="shared" si="12"/>
        <v>9</v>
      </c>
      <c r="L43" s="238">
        <f t="shared" si="12"/>
        <v>9</v>
      </c>
      <c r="M43" s="264">
        <f t="shared" si="12"/>
        <v>0</v>
      </c>
      <c r="N43" s="264">
        <f t="shared" si="12"/>
        <v>0</v>
      </c>
      <c r="O43" s="264">
        <f t="shared" si="12"/>
        <v>0</v>
      </c>
      <c r="P43" s="284">
        <f t="shared" si="12"/>
        <v>0</v>
      </c>
      <c r="Q43" s="284">
        <f t="shared" si="12"/>
        <v>0</v>
      </c>
      <c r="R43" s="284">
        <f t="shared" si="12"/>
        <v>0</v>
      </c>
      <c r="S43" s="284">
        <f t="shared" si="12"/>
        <v>0</v>
      </c>
      <c r="T43" s="220">
        <f t="shared" si="12"/>
        <v>0</v>
      </c>
      <c r="U43" s="227"/>
      <c r="V43" s="227"/>
      <c r="W43" s="238">
        <f t="shared" ref="W43:AR43" si="13">W45+W47+W49+W51+W53</f>
        <v>7</v>
      </c>
      <c r="X43" s="238">
        <f t="shared" si="13"/>
        <v>6</v>
      </c>
      <c r="Y43" s="238">
        <f t="shared" si="13"/>
        <v>6</v>
      </c>
      <c r="Z43" s="238">
        <f t="shared" si="13"/>
        <v>6</v>
      </c>
      <c r="AA43" s="238">
        <f t="shared" si="13"/>
        <v>6</v>
      </c>
      <c r="AB43" s="238">
        <f t="shared" si="13"/>
        <v>6</v>
      </c>
      <c r="AC43" s="238">
        <f t="shared" si="13"/>
        <v>6</v>
      </c>
      <c r="AD43" s="238">
        <f t="shared" si="13"/>
        <v>6</v>
      </c>
      <c r="AE43" s="238">
        <f t="shared" si="13"/>
        <v>6</v>
      </c>
      <c r="AF43" s="264">
        <f t="shared" si="13"/>
        <v>0</v>
      </c>
      <c r="AG43" s="264">
        <f t="shared" si="13"/>
        <v>0</v>
      </c>
      <c r="AH43" s="284">
        <f t="shared" si="13"/>
        <v>0</v>
      </c>
      <c r="AI43" s="284">
        <f t="shared" si="13"/>
        <v>0</v>
      </c>
      <c r="AJ43" s="301">
        <f t="shared" si="13"/>
        <v>0</v>
      </c>
      <c r="AK43" s="301">
        <f t="shared" si="13"/>
        <v>0</v>
      </c>
      <c r="AL43" s="301">
        <f t="shared" si="13"/>
        <v>0</v>
      </c>
      <c r="AM43" s="301">
        <f t="shared" si="13"/>
        <v>0</v>
      </c>
      <c r="AN43" s="220">
        <f t="shared" si="13"/>
        <v>0</v>
      </c>
      <c r="AO43" s="302">
        <f t="shared" si="13"/>
        <v>0</v>
      </c>
      <c r="AP43" s="302">
        <f t="shared" si="13"/>
        <v>0</v>
      </c>
      <c r="AQ43" s="302">
        <f t="shared" si="13"/>
        <v>0</v>
      </c>
      <c r="AR43" s="302">
        <f t="shared" si="13"/>
        <v>0</v>
      </c>
      <c r="AS43" s="302">
        <f t="shared" ref="AS43:AT43" si="14">AS45+AS47+AS51+AS53</f>
        <v>0</v>
      </c>
      <c r="AT43" s="302">
        <f t="shared" si="14"/>
        <v>0</v>
      </c>
      <c r="AU43" s="227"/>
      <c r="AV43" s="227"/>
      <c r="AW43" s="227"/>
      <c r="AX43" s="227"/>
      <c r="AY43" s="227"/>
      <c r="AZ43" s="227"/>
      <c r="BA43" s="227"/>
      <c r="BB43" s="227"/>
      <c r="BC43" s="229"/>
      <c r="BD43" s="104"/>
      <c r="BE43" s="104"/>
      <c r="BF43" s="104"/>
      <c r="BG43" s="104"/>
      <c r="BH43" s="104"/>
      <c r="BI43" s="104"/>
      <c r="BJ43" s="223"/>
      <c r="BK43" s="104"/>
      <c r="BL43" s="104"/>
    </row>
    <row r="44" ht="12.75" customHeight="1">
      <c r="A44" s="232"/>
      <c r="B44" s="232"/>
      <c r="C44" s="225" t="s">
        <v>213</v>
      </c>
      <c r="D44" s="226">
        <f t="shared" ref="D44:T44" si="15">D46+D48+D50+D52+D54</f>
        <v>0</v>
      </c>
      <c r="E44" s="226">
        <f t="shared" si="15"/>
        <v>0</v>
      </c>
      <c r="F44" s="226">
        <f t="shared" si="15"/>
        <v>0</v>
      </c>
      <c r="G44" s="226">
        <f t="shared" si="15"/>
        <v>0</v>
      </c>
      <c r="H44" s="226">
        <f t="shared" si="15"/>
        <v>0</v>
      </c>
      <c r="I44" s="226">
        <f t="shared" si="15"/>
        <v>0</v>
      </c>
      <c r="J44" s="226">
        <f t="shared" si="15"/>
        <v>0</v>
      </c>
      <c r="K44" s="226">
        <f t="shared" si="15"/>
        <v>0</v>
      </c>
      <c r="L44" s="226">
        <f t="shared" si="15"/>
        <v>0</v>
      </c>
      <c r="M44" s="265">
        <f t="shared" si="15"/>
        <v>0</v>
      </c>
      <c r="N44" s="265">
        <f t="shared" si="15"/>
        <v>0</v>
      </c>
      <c r="O44" s="265">
        <f t="shared" si="15"/>
        <v>0</v>
      </c>
      <c r="P44" s="285">
        <f t="shared" si="15"/>
        <v>0</v>
      </c>
      <c r="Q44" s="285">
        <f t="shared" si="15"/>
        <v>0</v>
      </c>
      <c r="R44" s="285">
        <f t="shared" si="15"/>
        <v>0</v>
      </c>
      <c r="S44" s="285">
        <f t="shared" si="15"/>
        <v>0</v>
      </c>
      <c r="T44" s="228">
        <f t="shared" si="15"/>
        <v>0</v>
      </c>
      <c r="U44" s="227"/>
      <c r="V44" s="227"/>
      <c r="W44" s="226">
        <f t="shared" ref="W44:AT44" si="16">W46+W48+W50+W52+W54</f>
        <v>0</v>
      </c>
      <c r="X44" s="226">
        <f t="shared" si="16"/>
        <v>0</v>
      </c>
      <c r="Y44" s="226">
        <f t="shared" si="16"/>
        <v>0</v>
      </c>
      <c r="Z44" s="226">
        <f t="shared" si="16"/>
        <v>0</v>
      </c>
      <c r="AA44" s="226">
        <f t="shared" si="16"/>
        <v>0</v>
      </c>
      <c r="AB44" s="226">
        <f t="shared" si="16"/>
        <v>0</v>
      </c>
      <c r="AC44" s="226">
        <f t="shared" si="16"/>
        <v>0</v>
      </c>
      <c r="AD44" s="226">
        <f t="shared" si="16"/>
        <v>0</v>
      </c>
      <c r="AE44" s="226">
        <f t="shared" si="16"/>
        <v>0</v>
      </c>
      <c r="AF44" s="265">
        <f t="shared" si="16"/>
        <v>0</v>
      </c>
      <c r="AG44" s="265">
        <f t="shared" si="16"/>
        <v>0</v>
      </c>
      <c r="AH44" s="285">
        <f t="shared" si="16"/>
        <v>0</v>
      </c>
      <c r="AI44" s="285">
        <f t="shared" si="16"/>
        <v>0</v>
      </c>
      <c r="AJ44" s="303">
        <f t="shared" si="16"/>
        <v>0</v>
      </c>
      <c r="AK44" s="303">
        <f t="shared" si="16"/>
        <v>0</v>
      </c>
      <c r="AL44" s="303">
        <f t="shared" si="16"/>
        <v>0</v>
      </c>
      <c r="AM44" s="303">
        <f t="shared" si="16"/>
        <v>0</v>
      </c>
      <c r="AN44" s="228">
        <f t="shared" si="16"/>
        <v>0</v>
      </c>
      <c r="AO44" s="304">
        <f t="shared" si="16"/>
        <v>0</v>
      </c>
      <c r="AP44" s="304">
        <f t="shared" si="16"/>
        <v>0</v>
      </c>
      <c r="AQ44" s="304">
        <f t="shared" si="16"/>
        <v>0</v>
      </c>
      <c r="AR44" s="304">
        <f t="shared" si="16"/>
        <v>0</v>
      </c>
      <c r="AS44" s="304">
        <f t="shared" si="16"/>
        <v>0</v>
      </c>
      <c r="AT44" s="304">
        <f t="shared" si="16"/>
        <v>0</v>
      </c>
      <c r="AU44" s="227"/>
      <c r="AV44" s="227"/>
      <c r="AW44" s="227"/>
      <c r="AX44" s="227"/>
      <c r="AY44" s="227"/>
      <c r="AZ44" s="227"/>
      <c r="BA44" s="227"/>
      <c r="BB44" s="227"/>
      <c r="BC44" s="229"/>
      <c r="BD44" s="104"/>
      <c r="BE44" s="104"/>
      <c r="BF44" s="104"/>
      <c r="BG44" s="104"/>
      <c r="BH44" s="230"/>
      <c r="BI44" s="104"/>
      <c r="BJ44" s="104"/>
      <c r="BK44" s="104"/>
      <c r="BL44" s="104"/>
    </row>
    <row r="45" ht="21.75" customHeight="1">
      <c r="A45" s="217" t="str">
        <f t="shared" ref="A45:B45" si="17">'[1]ТЕХНОЛОГИИЯ МАШИНОСТРОЕНИЯ'!A22</f>
        <v>#REF!</v>
      </c>
      <c r="B45" s="217" t="str">
        <f t="shared" si="17"/>
        <v>#REF!</v>
      </c>
      <c r="C45" s="218" t="s">
        <v>212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64"/>
      <c r="N45" s="264"/>
      <c r="O45" s="264"/>
      <c r="P45" s="284"/>
      <c r="Q45" s="284"/>
      <c r="R45" s="284"/>
      <c r="S45" s="284"/>
      <c r="T45" s="220"/>
      <c r="U45" s="221"/>
      <c r="V45" s="221"/>
      <c r="W45" s="219"/>
      <c r="X45" s="219"/>
      <c r="Y45" s="219"/>
      <c r="Z45" s="219"/>
      <c r="AA45" s="219"/>
      <c r="AB45" s="219"/>
      <c r="AC45" s="219"/>
      <c r="AD45" s="219"/>
      <c r="AE45" s="219"/>
      <c r="AF45" s="264"/>
      <c r="AG45" s="264"/>
      <c r="AH45" s="284"/>
      <c r="AI45" s="284"/>
      <c r="AJ45" s="301"/>
      <c r="AK45" s="301"/>
      <c r="AL45" s="301"/>
      <c r="AM45" s="301"/>
      <c r="AN45" s="220"/>
      <c r="AO45" s="302"/>
      <c r="AP45" s="302"/>
      <c r="AQ45" s="302"/>
      <c r="AR45" s="302"/>
      <c r="AS45" s="302"/>
      <c r="AT45" s="302"/>
      <c r="AU45" s="221"/>
      <c r="AV45" s="221"/>
      <c r="AW45" s="221"/>
      <c r="AX45" s="221"/>
      <c r="AY45" s="221"/>
      <c r="AZ45" s="221"/>
      <c r="BA45" s="221"/>
      <c r="BB45" s="221"/>
      <c r="BC45" s="222"/>
      <c r="BD45" s="104"/>
      <c r="BE45" s="104"/>
      <c r="BF45" s="104"/>
      <c r="BG45" s="104"/>
      <c r="BH45" s="104"/>
      <c r="BI45" s="104"/>
      <c r="BJ45" s="223"/>
      <c r="BK45" s="104"/>
      <c r="BL45" s="104"/>
    </row>
    <row r="46" ht="12.75" customHeight="1">
      <c r="A46" s="105"/>
      <c r="B46" s="232"/>
      <c r="C46" s="225" t="s">
        <v>213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65"/>
      <c r="N46" s="265"/>
      <c r="O46" s="265"/>
      <c r="P46" s="285"/>
      <c r="Q46" s="285"/>
      <c r="R46" s="285"/>
      <c r="S46" s="285"/>
      <c r="T46" s="220"/>
      <c r="U46" s="227"/>
      <c r="V46" s="227"/>
      <c r="W46" s="226"/>
      <c r="X46" s="226"/>
      <c r="Y46" s="226"/>
      <c r="Z46" s="226"/>
      <c r="AA46" s="226"/>
      <c r="AB46" s="226"/>
      <c r="AC46" s="226"/>
      <c r="AD46" s="226"/>
      <c r="AE46" s="226"/>
      <c r="AF46" s="265"/>
      <c r="AG46" s="265"/>
      <c r="AH46" s="285"/>
      <c r="AI46" s="285"/>
      <c r="AJ46" s="303"/>
      <c r="AK46" s="303"/>
      <c r="AL46" s="303"/>
      <c r="AM46" s="303"/>
      <c r="AN46" s="228"/>
      <c r="AO46" s="304"/>
      <c r="AP46" s="304"/>
      <c r="AQ46" s="304"/>
      <c r="AR46" s="304"/>
      <c r="AS46" s="302"/>
      <c r="AT46" s="304"/>
      <c r="AU46" s="227"/>
      <c r="AV46" s="227"/>
      <c r="AW46" s="227"/>
      <c r="AX46" s="227"/>
      <c r="AY46" s="227"/>
      <c r="AZ46" s="227"/>
      <c r="BA46" s="227"/>
      <c r="BB46" s="227"/>
      <c r="BC46" s="229"/>
      <c r="BD46" s="104"/>
      <c r="BE46" s="104"/>
      <c r="BF46" s="104"/>
      <c r="BG46" s="104"/>
      <c r="BH46" s="230"/>
      <c r="BI46" s="104"/>
      <c r="BJ46" s="216"/>
      <c r="BK46" s="104"/>
      <c r="BL46" s="104"/>
    </row>
    <row r="47" ht="12.75" customHeight="1">
      <c r="A47" s="217" t="str">
        <f t="shared" ref="A47:B47" si="18">'[1]ТЕХНОЛОГИИЯ МАШИНОСТРОЕНИЯ'!A23</f>
        <v>#REF!</v>
      </c>
      <c r="B47" s="217" t="str">
        <f t="shared" si="18"/>
        <v>#REF!</v>
      </c>
      <c r="C47" s="218" t="s">
        <v>212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64"/>
      <c r="N47" s="264"/>
      <c r="O47" s="264"/>
      <c r="P47" s="284"/>
      <c r="Q47" s="284"/>
      <c r="R47" s="284"/>
      <c r="S47" s="284"/>
      <c r="T47" s="220"/>
      <c r="U47" s="221"/>
      <c r="V47" s="221"/>
      <c r="W47" s="219"/>
      <c r="X47" s="219"/>
      <c r="Y47" s="219"/>
      <c r="Z47" s="219"/>
      <c r="AA47" s="219"/>
      <c r="AB47" s="219"/>
      <c r="AC47" s="219"/>
      <c r="AD47" s="219"/>
      <c r="AE47" s="219"/>
      <c r="AF47" s="264"/>
      <c r="AG47" s="264"/>
      <c r="AH47" s="284"/>
      <c r="AI47" s="284"/>
      <c r="AJ47" s="301"/>
      <c r="AK47" s="301"/>
      <c r="AL47" s="301"/>
      <c r="AM47" s="301"/>
      <c r="AN47" s="220"/>
      <c r="AO47" s="302"/>
      <c r="AP47" s="302"/>
      <c r="AQ47" s="302"/>
      <c r="AR47" s="302"/>
      <c r="AS47" s="302"/>
      <c r="AT47" s="302"/>
      <c r="AU47" s="221"/>
      <c r="AV47" s="221"/>
      <c r="AW47" s="221"/>
      <c r="AX47" s="221"/>
      <c r="AY47" s="221"/>
      <c r="AZ47" s="221"/>
      <c r="BA47" s="221"/>
      <c r="BB47" s="221"/>
      <c r="BC47" s="222"/>
      <c r="BD47" s="104"/>
      <c r="BE47" s="104"/>
      <c r="BF47" s="104"/>
      <c r="BG47" s="104"/>
      <c r="BH47" s="104"/>
      <c r="BI47" s="104"/>
      <c r="BJ47" s="223"/>
      <c r="BK47" s="104"/>
      <c r="BL47" s="104"/>
    </row>
    <row r="48" ht="12.75" customHeight="1">
      <c r="A48" s="105"/>
      <c r="B48" s="232"/>
      <c r="C48" s="225" t="s">
        <v>213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65"/>
      <c r="N48" s="265"/>
      <c r="O48" s="265"/>
      <c r="P48" s="285"/>
      <c r="Q48" s="285"/>
      <c r="R48" s="285"/>
      <c r="S48" s="285"/>
      <c r="T48" s="228"/>
      <c r="U48" s="227"/>
      <c r="V48" s="227"/>
      <c r="W48" s="226"/>
      <c r="X48" s="226"/>
      <c r="Y48" s="226"/>
      <c r="Z48" s="226"/>
      <c r="AA48" s="226"/>
      <c r="AB48" s="226"/>
      <c r="AC48" s="226"/>
      <c r="AD48" s="226"/>
      <c r="AE48" s="226"/>
      <c r="AF48" s="265"/>
      <c r="AG48" s="265"/>
      <c r="AH48" s="285"/>
      <c r="AI48" s="285"/>
      <c r="AJ48" s="303"/>
      <c r="AK48" s="303"/>
      <c r="AL48" s="303"/>
      <c r="AM48" s="303"/>
      <c r="AN48" s="228"/>
      <c r="AO48" s="304"/>
      <c r="AP48" s="304"/>
      <c r="AQ48" s="304"/>
      <c r="AR48" s="304"/>
      <c r="AS48" s="302"/>
      <c r="AT48" s="304"/>
      <c r="AU48" s="227"/>
      <c r="AV48" s="227"/>
      <c r="AW48" s="227"/>
      <c r="AX48" s="227"/>
      <c r="AY48" s="227"/>
      <c r="AZ48" s="227"/>
      <c r="BA48" s="227"/>
      <c r="BB48" s="227"/>
      <c r="BC48" s="229"/>
      <c r="BD48" s="104"/>
      <c r="BE48" s="104"/>
      <c r="BF48" s="104"/>
      <c r="BG48" s="104"/>
      <c r="BH48" s="230"/>
      <c r="BI48" s="104"/>
      <c r="BJ48" s="223"/>
      <c r="BK48" s="104"/>
      <c r="BL48" s="104"/>
    </row>
    <row r="49" ht="12.75" customHeight="1">
      <c r="A49" s="105" t="s">
        <v>83</v>
      </c>
      <c r="B49" s="217" t="s">
        <v>84</v>
      </c>
      <c r="C49" s="218" t="s">
        <v>212</v>
      </c>
      <c r="D49" s="239">
        <v>3.0</v>
      </c>
      <c r="E49" s="239">
        <v>3.0</v>
      </c>
      <c r="F49" s="239">
        <v>3.0</v>
      </c>
      <c r="G49" s="239">
        <v>3.0</v>
      </c>
      <c r="H49" s="239">
        <v>3.0</v>
      </c>
      <c r="I49" s="239">
        <v>3.0</v>
      </c>
      <c r="J49" s="239">
        <v>3.0</v>
      </c>
      <c r="K49" s="239">
        <v>3.0</v>
      </c>
      <c r="L49" s="239">
        <v>3.0</v>
      </c>
      <c r="M49" s="265"/>
      <c r="N49" s="265"/>
      <c r="O49" s="265"/>
      <c r="P49" s="285"/>
      <c r="Q49" s="285"/>
      <c r="R49" s="285"/>
      <c r="S49" s="285"/>
      <c r="T49" s="228"/>
      <c r="U49" s="227"/>
      <c r="V49" s="227"/>
      <c r="W49" s="239">
        <v>3.0</v>
      </c>
      <c r="X49" s="239">
        <v>3.0</v>
      </c>
      <c r="Y49" s="239">
        <v>3.0</v>
      </c>
      <c r="Z49" s="239">
        <v>3.0</v>
      </c>
      <c r="AA49" s="239">
        <v>3.0</v>
      </c>
      <c r="AB49" s="239">
        <v>3.0</v>
      </c>
      <c r="AC49" s="239">
        <v>3.0</v>
      </c>
      <c r="AD49" s="239">
        <v>3.0</v>
      </c>
      <c r="AE49" s="239">
        <v>3.0</v>
      </c>
      <c r="AF49" s="265"/>
      <c r="AG49" s="265"/>
      <c r="AH49" s="285"/>
      <c r="AI49" s="285"/>
      <c r="AJ49" s="303"/>
      <c r="AK49" s="303"/>
      <c r="AL49" s="303"/>
      <c r="AM49" s="303"/>
      <c r="AN49" s="228"/>
      <c r="AO49" s="304"/>
      <c r="AP49" s="304"/>
      <c r="AQ49" s="304"/>
      <c r="AR49" s="304"/>
      <c r="AS49" s="302"/>
      <c r="AT49" s="304"/>
      <c r="AU49" s="227"/>
      <c r="AV49" s="227"/>
      <c r="AW49" s="227"/>
      <c r="AX49" s="227"/>
      <c r="AY49" s="227"/>
      <c r="AZ49" s="227"/>
      <c r="BA49" s="227"/>
      <c r="BB49" s="227"/>
      <c r="BC49" s="229"/>
      <c r="BD49" s="104"/>
      <c r="BE49" s="104"/>
      <c r="BF49" s="104"/>
      <c r="BG49" s="104"/>
      <c r="BH49" s="230"/>
      <c r="BI49" s="104"/>
      <c r="BJ49" s="223"/>
      <c r="BK49" s="104"/>
      <c r="BL49" s="104"/>
    </row>
    <row r="50" ht="12.75" customHeight="1">
      <c r="A50" s="105"/>
      <c r="B50" s="232"/>
      <c r="C50" s="225" t="s">
        <v>213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65"/>
      <c r="N50" s="265"/>
      <c r="O50" s="265"/>
      <c r="P50" s="285"/>
      <c r="Q50" s="285"/>
      <c r="R50" s="285"/>
      <c r="S50" s="285"/>
      <c r="T50" s="228"/>
      <c r="U50" s="227"/>
      <c r="V50" s="227"/>
      <c r="W50" s="226"/>
      <c r="X50" s="226"/>
      <c r="Y50" s="226"/>
      <c r="Z50" s="226"/>
      <c r="AA50" s="226"/>
      <c r="AB50" s="226"/>
      <c r="AC50" s="226"/>
      <c r="AD50" s="226"/>
      <c r="AE50" s="226"/>
      <c r="AF50" s="265"/>
      <c r="AG50" s="265"/>
      <c r="AH50" s="285"/>
      <c r="AI50" s="285"/>
      <c r="AJ50" s="303"/>
      <c r="AK50" s="303"/>
      <c r="AL50" s="303"/>
      <c r="AM50" s="303"/>
      <c r="AN50" s="228"/>
      <c r="AO50" s="304"/>
      <c r="AP50" s="304"/>
      <c r="AQ50" s="304"/>
      <c r="AR50" s="304"/>
      <c r="AS50" s="302"/>
      <c r="AT50" s="304"/>
      <c r="AU50" s="227"/>
      <c r="AV50" s="227"/>
      <c r="AW50" s="227"/>
      <c r="AX50" s="227"/>
      <c r="AY50" s="227"/>
      <c r="AZ50" s="227"/>
      <c r="BA50" s="227"/>
      <c r="BB50" s="227"/>
      <c r="BC50" s="229"/>
      <c r="BD50" s="104"/>
      <c r="BE50" s="104"/>
      <c r="BF50" s="104"/>
      <c r="BG50" s="104"/>
      <c r="BH50" s="230"/>
      <c r="BI50" s="104"/>
      <c r="BJ50" s="216"/>
      <c r="BK50" s="104"/>
      <c r="BL50" s="104"/>
    </row>
    <row r="51" ht="26.25" customHeight="1">
      <c r="A51" s="217" t="s">
        <v>85</v>
      </c>
      <c r="B51" s="217" t="s">
        <v>86</v>
      </c>
      <c r="C51" s="218" t="s">
        <v>212</v>
      </c>
      <c r="D51" s="219">
        <v>2.0</v>
      </c>
      <c r="E51" s="219">
        <v>2.0</v>
      </c>
      <c r="F51" s="219">
        <v>2.0</v>
      </c>
      <c r="G51" s="219">
        <v>3.0</v>
      </c>
      <c r="H51" s="219">
        <v>3.0</v>
      </c>
      <c r="I51" s="219">
        <v>3.0</v>
      </c>
      <c r="J51" s="219">
        <v>3.0</v>
      </c>
      <c r="K51" s="219">
        <v>3.0</v>
      </c>
      <c r="L51" s="219">
        <v>3.0</v>
      </c>
      <c r="M51" s="264"/>
      <c r="N51" s="264"/>
      <c r="O51" s="264"/>
      <c r="P51" s="284"/>
      <c r="Q51" s="284"/>
      <c r="R51" s="284"/>
      <c r="S51" s="284"/>
      <c r="T51" s="220"/>
      <c r="U51" s="227"/>
      <c r="V51" s="227"/>
      <c r="W51" s="219">
        <v>2.0</v>
      </c>
      <c r="X51" s="219">
        <v>1.0</v>
      </c>
      <c r="Y51" s="219">
        <v>1.0</v>
      </c>
      <c r="Z51" s="219">
        <v>1.0</v>
      </c>
      <c r="AA51" s="219">
        <v>1.0</v>
      </c>
      <c r="AB51" s="219">
        <v>1.0</v>
      </c>
      <c r="AC51" s="219">
        <v>1.0</v>
      </c>
      <c r="AD51" s="219">
        <v>1.0</v>
      </c>
      <c r="AE51" s="219">
        <v>1.0</v>
      </c>
      <c r="AF51" s="264"/>
      <c r="AG51" s="264"/>
      <c r="AH51" s="284"/>
      <c r="AI51" s="284"/>
      <c r="AJ51" s="301"/>
      <c r="AK51" s="301"/>
      <c r="AL51" s="301"/>
      <c r="AM51" s="301"/>
      <c r="AN51" s="220"/>
      <c r="AO51" s="302"/>
      <c r="AP51" s="302"/>
      <c r="AQ51" s="302"/>
      <c r="AR51" s="302"/>
      <c r="AS51" s="302"/>
      <c r="AT51" s="302"/>
      <c r="AU51" s="227"/>
      <c r="AV51" s="227"/>
      <c r="AW51" s="227"/>
      <c r="AX51" s="227"/>
      <c r="AY51" s="227"/>
      <c r="AZ51" s="227"/>
      <c r="BA51" s="227"/>
      <c r="BB51" s="227"/>
      <c r="BC51" s="229"/>
      <c r="BD51" s="104"/>
      <c r="BE51" s="104"/>
      <c r="BF51" s="104"/>
      <c r="BG51" s="104"/>
      <c r="BH51" s="104"/>
      <c r="BI51" s="104"/>
      <c r="BJ51" s="223"/>
      <c r="BK51" s="104"/>
      <c r="BL51" s="104"/>
    </row>
    <row r="52" ht="12.75" customHeight="1">
      <c r="A52" s="217"/>
      <c r="B52" s="217"/>
      <c r="C52" s="225" t="s">
        <v>213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64"/>
      <c r="N52" s="264"/>
      <c r="O52" s="264"/>
      <c r="P52" s="284"/>
      <c r="Q52" s="284"/>
      <c r="R52" s="284"/>
      <c r="S52" s="284"/>
      <c r="T52" s="220"/>
      <c r="U52" s="227"/>
      <c r="V52" s="227"/>
      <c r="W52" s="218"/>
      <c r="X52" s="218"/>
      <c r="Y52" s="218"/>
      <c r="Z52" s="218"/>
      <c r="AA52" s="218"/>
      <c r="AB52" s="218"/>
      <c r="AC52" s="218"/>
      <c r="AD52" s="218"/>
      <c r="AE52" s="218"/>
      <c r="AF52" s="264"/>
      <c r="AG52" s="264"/>
      <c r="AH52" s="284"/>
      <c r="AI52" s="284"/>
      <c r="AJ52" s="301"/>
      <c r="AK52" s="301"/>
      <c r="AL52" s="301"/>
      <c r="AM52" s="301"/>
      <c r="AN52" s="220"/>
      <c r="AO52" s="302"/>
      <c r="AP52" s="302"/>
      <c r="AQ52" s="302"/>
      <c r="AR52" s="302"/>
      <c r="AS52" s="302"/>
      <c r="AT52" s="302"/>
      <c r="AU52" s="227"/>
      <c r="AV52" s="227"/>
      <c r="AW52" s="227"/>
      <c r="AX52" s="227"/>
      <c r="AY52" s="227"/>
      <c r="AZ52" s="227"/>
      <c r="BA52" s="227"/>
      <c r="BB52" s="227"/>
      <c r="BC52" s="229"/>
      <c r="BD52" s="104"/>
      <c r="BE52" s="104"/>
      <c r="BF52" s="104"/>
      <c r="BG52" s="104"/>
      <c r="BH52" s="230"/>
      <c r="BI52" s="104"/>
      <c r="BJ52" s="223"/>
      <c r="BK52" s="104"/>
      <c r="BL52" s="104"/>
    </row>
    <row r="53" ht="18.75" customHeight="1">
      <c r="A53" s="217" t="s">
        <v>87</v>
      </c>
      <c r="B53" s="217" t="str">
        <f>'[1]ТЕХНОЛОГИИЯ МАШИНОСТРОЕНИЯ'!B25</f>
        <v>#REF!</v>
      </c>
      <c r="C53" s="218" t="s">
        <v>212</v>
      </c>
      <c r="D53" s="219">
        <v>3.0</v>
      </c>
      <c r="E53" s="219">
        <v>3.0</v>
      </c>
      <c r="F53" s="219">
        <v>3.0</v>
      </c>
      <c r="G53" s="219">
        <v>2.0</v>
      </c>
      <c r="H53" s="219">
        <v>2.0</v>
      </c>
      <c r="I53" s="219">
        <v>2.0</v>
      </c>
      <c r="J53" s="219">
        <v>3.0</v>
      </c>
      <c r="K53" s="219">
        <v>3.0</v>
      </c>
      <c r="L53" s="219">
        <v>3.0</v>
      </c>
      <c r="M53" s="264"/>
      <c r="N53" s="264"/>
      <c r="O53" s="264"/>
      <c r="P53" s="284"/>
      <c r="Q53" s="284"/>
      <c r="R53" s="284"/>
      <c r="S53" s="284"/>
      <c r="T53" s="220"/>
      <c r="U53" s="227"/>
      <c r="V53" s="227"/>
      <c r="W53" s="219">
        <v>2.0</v>
      </c>
      <c r="X53" s="219">
        <v>2.0</v>
      </c>
      <c r="Y53" s="219">
        <v>2.0</v>
      </c>
      <c r="Z53" s="219">
        <v>2.0</v>
      </c>
      <c r="AA53" s="219">
        <v>2.0</v>
      </c>
      <c r="AB53" s="219">
        <v>2.0</v>
      </c>
      <c r="AC53" s="219">
        <v>2.0</v>
      </c>
      <c r="AD53" s="219">
        <v>2.0</v>
      </c>
      <c r="AE53" s="219">
        <v>2.0</v>
      </c>
      <c r="AF53" s="264"/>
      <c r="AG53" s="264"/>
      <c r="AH53" s="284"/>
      <c r="AI53" s="284"/>
      <c r="AJ53" s="301"/>
      <c r="AK53" s="301"/>
      <c r="AL53" s="301"/>
      <c r="AM53" s="301"/>
      <c r="AN53" s="220"/>
      <c r="AO53" s="302"/>
      <c r="AP53" s="302"/>
      <c r="AQ53" s="302"/>
      <c r="AR53" s="302"/>
      <c r="AS53" s="302"/>
      <c r="AT53" s="302"/>
      <c r="AU53" s="227"/>
      <c r="AV53" s="227"/>
      <c r="AW53" s="227"/>
      <c r="AX53" s="227"/>
      <c r="AY53" s="227"/>
      <c r="AZ53" s="227"/>
      <c r="BA53" s="227"/>
      <c r="BB53" s="227"/>
      <c r="BC53" s="229"/>
      <c r="BD53" s="104"/>
      <c r="BE53" s="104"/>
      <c r="BF53" s="104"/>
      <c r="BG53" s="104"/>
      <c r="BH53" s="230"/>
      <c r="BI53" s="104"/>
      <c r="BJ53" s="223"/>
      <c r="BK53" s="104"/>
      <c r="BL53" s="104"/>
    </row>
    <row r="54" ht="12.75" customHeight="1">
      <c r="A54" s="217"/>
      <c r="B54" s="217"/>
      <c r="C54" s="225" t="s">
        <v>213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64"/>
      <c r="N54" s="264"/>
      <c r="O54" s="264"/>
      <c r="P54" s="284"/>
      <c r="Q54" s="284"/>
      <c r="R54" s="284"/>
      <c r="S54" s="284"/>
      <c r="T54" s="220"/>
      <c r="U54" s="227"/>
      <c r="V54" s="227"/>
      <c r="W54" s="218"/>
      <c r="X54" s="218"/>
      <c r="Y54" s="218"/>
      <c r="Z54" s="218"/>
      <c r="AA54" s="218"/>
      <c r="AB54" s="218"/>
      <c r="AC54" s="218"/>
      <c r="AD54" s="218"/>
      <c r="AE54" s="218"/>
      <c r="AF54" s="264"/>
      <c r="AG54" s="264"/>
      <c r="AH54" s="284"/>
      <c r="AI54" s="284"/>
      <c r="AJ54" s="301"/>
      <c r="AK54" s="301"/>
      <c r="AL54" s="301"/>
      <c r="AM54" s="301"/>
      <c r="AN54" s="220"/>
      <c r="AO54" s="302"/>
      <c r="AP54" s="302"/>
      <c r="AQ54" s="302"/>
      <c r="AR54" s="302"/>
      <c r="AS54" s="302"/>
      <c r="AT54" s="302"/>
      <c r="AU54" s="227"/>
      <c r="AV54" s="227"/>
      <c r="AW54" s="227"/>
      <c r="AX54" s="227"/>
      <c r="AY54" s="227"/>
      <c r="AZ54" s="227"/>
      <c r="BA54" s="227"/>
      <c r="BB54" s="227"/>
      <c r="BC54" s="229"/>
      <c r="BD54" s="104"/>
      <c r="BE54" s="104"/>
      <c r="BF54" s="104"/>
      <c r="BG54" s="104"/>
      <c r="BH54" s="230"/>
      <c r="BI54" s="104"/>
      <c r="BJ54" s="223"/>
      <c r="BK54" s="104"/>
      <c r="BL54" s="104"/>
    </row>
    <row r="55" ht="31.5" customHeight="1">
      <c r="A55" s="234" t="str">
        <f t="shared" ref="A55:B55" si="19">'[1]ТЕХНОЛОГИИЯ МАШИНОСТРОЕНИЯ'!A26</f>
        <v>#REF!</v>
      </c>
      <c r="B55" s="234" t="str">
        <f t="shared" si="19"/>
        <v>#REF!</v>
      </c>
      <c r="C55" s="238" t="s">
        <v>212</v>
      </c>
      <c r="D55" s="238">
        <f t="shared" ref="D55:L55" si="20">D57+D59</f>
        <v>0</v>
      </c>
      <c r="E55" s="238">
        <f t="shared" si="20"/>
        <v>0</v>
      </c>
      <c r="F55" s="238">
        <f t="shared" si="20"/>
        <v>0</v>
      </c>
      <c r="G55" s="238">
        <f t="shared" si="20"/>
        <v>0</v>
      </c>
      <c r="H55" s="238">
        <f t="shared" si="20"/>
        <v>0</v>
      </c>
      <c r="I55" s="238">
        <f t="shared" si="20"/>
        <v>0</v>
      </c>
      <c r="J55" s="238">
        <f t="shared" si="20"/>
        <v>0</v>
      </c>
      <c r="K55" s="238">
        <f t="shared" si="20"/>
        <v>0</v>
      </c>
      <c r="L55" s="238">
        <f t="shared" si="20"/>
        <v>0</v>
      </c>
      <c r="M55" s="264"/>
      <c r="N55" s="264"/>
      <c r="O55" s="264"/>
      <c r="P55" s="284"/>
      <c r="Q55" s="284"/>
      <c r="R55" s="284"/>
      <c r="S55" s="284"/>
      <c r="T55" s="220"/>
      <c r="U55" s="227"/>
      <c r="V55" s="227"/>
      <c r="W55" s="238">
        <f t="shared" ref="W55:AE55" si="21">W57+W59</f>
        <v>0</v>
      </c>
      <c r="X55" s="238">
        <f t="shared" si="21"/>
        <v>0</v>
      </c>
      <c r="Y55" s="238">
        <f t="shared" si="21"/>
        <v>0</v>
      </c>
      <c r="Z55" s="238">
        <f t="shared" si="21"/>
        <v>0</v>
      </c>
      <c r="AA55" s="238">
        <f t="shared" si="21"/>
        <v>0</v>
      </c>
      <c r="AB55" s="238">
        <f t="shared" si="21"/>
        <v>0</v>
      </c>
      <c r="AC55" s="238">
        <f t="shared" si="21"/>
        <v>0</v>
      </c>
      <c r="AD55" s="238">
        <f t="shared" si="21"/>
        <v>0</v>
      </c>
      <c r="AE55" s="238">
        <f t="shared" si="21"/>
        <v>0</v>
      </c>
      <c r="AF55" s="264"/>
      <c r="AG55" s="264"/>
      <c r="AH55" s="284"/>
      <c r="AI55" s="284"/>
      <c r="AJ55" s="301"/>
      <c r="AK55" s="301"/>
      <c r="AL55" s="301"/>
      <c r="AM55" s="301"/>
      <c r="AN55" s="220"/>
      <c r="AO55" s="302"/>
      <c r="AP55" s="302"/>
      <c r="AQ55" s="302"/>
      <c r="AR55" s="302"/>
      <c r="AS55" s="302"/>
      <c r="AT55" s="302"/>
      <c r="AU55" s="227"/>
      <c r="AV55" s="227"/>
      <c r="AW55" s="227"/>
      <c r="AX55" s="227"/>
      <c r="AY55" s="227"/>
      <c r="AZ55" s="227"/>
      <c r="BA55" s="227"/>
      <c r="BB55" s="227"/>
      <c r="BC55" s="229"/>
      <c r="BD55" s="104"/>
      <c r="BE55" s="104"/>
      <c r="BF55" s="104"/>
      <c r="BG55" s="104"/>
      <c r="BH55" s="104"/>
      <c r="BI55" s="104"/>
      <c r="BJ55" s="223"/>
      <c r="BK55" s="104"/>
      <c r="BL55" s="104"/>
    </row>
    <row r="56" ht="12.75" customHeight="1">
      <c r="A56" s="217"/>
      <c r="B56" s="217"/>
      <c r="C56" s="225" t="s">
        <v>213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64"/>
      <c r="N56" s="264"/>
      <c r="O56" s="264"/>
      <c r="P56" s="284"/>
      <c r="Q56" s="284"/>
      <c r="R56" s="284"/>
      <c r="S56" s="284"/>
      <c r="T56" s="220"/>
      <c r="U56" s="227"/>
      <c r="V56" s="227"/>
      <c r="W56" s="218"/>
      <c r="X56" s="218"/>
      <c r="Y56" s="218"/>
      <c r="Z56" s="218"/>
      <c r="AA56" s="218"/>
      <c r="AB56" s="218"/>
      <c r="AC56" s="218"/>
      <c r="AD56" s="218"/>
      <c r="AE56" s="218"/>
      <c r="AF56" s="264"/>
      <c r="AG56" s="264"/>
      <c r="AH56" s="284"/>
      <c r="AI56" s="284"/>
      <c r="AJ56" s="301"/>
      <c r="AK56" s="301"/>
      <c r="AL56" s="301"/>
      <c r="AM56" s="301"/>
      <c r="AN56" s="220"/>
      <c r="AO56" s="302"/>
      <c r="AP56" s="302"/>
      <c r="AQ56" s="302"/>
      <c r="AR56" s="302"/>
      <c r="AS56" s="302"/>
      <c r="AT56" s="302"/>
      <c r="AU56" s="227"/>
      <c r="AV56" s="227"/>
      <c r="AW56" s="227"/>
      <c r="AX56" s="227"/>
      <c r="AY56" s="227"/>
      <c r="AZ56" s="227"/>
      <c r="BA56" s="227"/>
      <c r="BB56" s="227"/>
      <c r="BC56" s="229"/>
      <c r="BD56" s="104"/>
      <c r="BE56" s="104"/>
      <c r="BF56" s="104"/>
      <c r="BG56" s="104"/>
      <c r="BH56" s="230"/>
      <c r="BI56" s="104"/>
      <c r="BJ56" s="223"/>
      <c r="BK56" s="104"/>
      <c r="BL56" s="104"/>
    </row>
    <row r="57" ht="12.75" customHeight="1">
      <c r="A57" s="217" t="str">
        <f>'[1]ТЕХНОЛОГИИЯ МАШИНОСТРОЕНИЯ'!A27</f>
        <v>#REF!</v>
      </c>
      <c r="B57" s="217" t="s">
        <v>67</v>
      </c>
      <c r="C57" s="218" t="s">
        <v>212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64"/>
      <c r="N57" s="264"/>
      <c r="O57" s="264"/>
      <c r="P57" s="284"/>
      <c r="Q57" s="284"/>
      <c r="R57" s="284"/>
      <c r="S57" s="284"/>
      <c r="T57" s="220"/>
      <c r="U57" s="227"/>
      <c r="V57" s="227"/>
      <c r="W57" s="219"/>
      <c r="X57" s="219"/>
      <c r="Y57" s="219"/>
      <c r="Z57" s="219"/>
      <c r="AA57" s="219"/>
      <c r="AB57" s="219"/>
      <c r="AC57" s="219"/>
      <c r="AD57" s="219"/>
      <c r="AE57" s="219"/>
      <c r="AF57" s="264"/>
      <c r="AG57" s="264"/>
      <c r="AH57" s="284"/>
      <c r="AI57" s="284"/>
      <c r="AJ57" s="301"/>
      <c r="AK57" s="301"/>
      <c r="AL57" s="301"/>
      <c r="AM57" s="301"/>
      <c r="AN57" s="220"/>
      <c r="AO57" s="302"/>
      <c r="AP57" s="302"/>
      <c r="AQ57" s="302"/>
      <c r="AR57" s="302"/>
      <c r="AS57" s="302"/>
      <c r="AT57" s="302"/>
      <c r="AU57" s="227"/>
      <c r="AV57" s="227"/>
      <c r="AW57" s="227"/>
      <c r="AX57" s="227"/>
      <c r="AY57" s="227"/>
      <c r="AZ57" s="227"/>
      <c r="BA57" s="227"/>
      <c r="BB57" s="227"/>
      <c r="BC57" s="229"/>
      <c r="BD57" s="104"/>
      <c r="BE57" s="104"/>
      <c r="BF57" s="104"/>
      <c r="BG57" s="104"/>
      <c r="BH57" s="104"/>
      <c r="BI57" s="104"/>
      <c r="BJ57" s="223"/>
      <c r="BK57" s="104"/>
      <c r="BL57" s="104"/>
    </row>
    <row r="58" ht="12.75" customHeight="1">
      <c r="A58" s="217"/>
      <c r="B58" s="217"/>
      <c r="C58" s="225" t="s">
        <v>213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65"/>
      <c r="N58" s="265"/>
      <c r="O58" s="265"/>
      <c r="P58" s="285"/>
      <c r="Q58" s="285"/>
      <c r="R58" s="285"/>
      <c r="S58" s="285"/>
      <c r="T58" s="228"/>
      <c r="U58" s="227"/>
      <c r="V58" s="227"/>
      <c r="W58" s="226"/>
      <c r="X58" s="226"/>
      <c r="Y58" s="226"/>
      <c r="Z58" s="226"/>
      <c r="AA58" s="226"/>
      <c r="AB58" s="226"/>
      <c r="AC58" s="226"/>
      <c r="AD58" s="226"/>
      <c r="AE58" s="226"/>
      <c r="AF58" s="265"/>
      <c r="AG58" s="265"/>
      <c r="AH58" s="285"/>
      <c r="AI58" s="285"/>
      <c r="AJ58" s="303"/>
      <c r="AK58" s="303"/>
      <c r="AL58" s="303"/>
      <c r="AM58" s="303"/>
      <c r="AN58" s="228"/>
      <c r="AO58" s="304"/>
      <c r="AP58" s="304"/>
      <c r="AQ58" s="304"/>
      <c r="AR58" s="304"/>
      <c r="AS58" s="302"/>
      <c r="AT58" s="304"/>
      <c r="AU58" s="227"/>
      <c r="AV58" s="227"/>
      <c r="AW58" s="227"/>
      <c r="AX58" s="227"/>
      <c r="AY58" s="227"/>
      <c r="AZ58" s="227"/>
      <c r="BA58" s="227"/>
      <c r="BB58" s="227"/>
      <c r="BC58" s="229"/>
      <c r="BD58" s="104"/>
      <c r="BE58" s="104"/>
      <c r="BF58" s="104"/>
      <c r="BG58" s="104"/>
      <c r="BH58" s="230"/>
      <c r="BI58" s="104"/>
      <c r="BJ58" s="223"/>
      <c r="BK58" s="104"/>
      <c r="BL58" s="104"/>
    </row>
    <row r="59" ht="12.75" customHeight="1">
      <c r="A59" s="217" t="str">
        <f t="shared" ref="A59:B59" si="22">'[1]ТЕХНОЛОГИИЯ МАШИНОСТРОЕНИЯ'!A28</f>
        <v>#REF!</v>
      </c>
      <c r="B59" s="217" t="str">
        <f t="shared" si="22"/>
        <v>#REF!</v>
      </c>
      <c r="C59" s="218" t="s">
        <v>212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65"/>
      <c r="N59" s="265"/>
      <c r="O59" s="265"/>
      <c r="P59" s="285"/>
      <c r="Q59" s="285"/>
      <c r="R59" s="285"/>
      <c r="S59" s="285"/>
      <c r="T59" s="228"/>
      <c r="U59" s="227"/>
      <c r="V59" s="227"/>
      <c r="W59" s="239"/>
      <c r="X59" s="239"/>
      <c r="Y59" s="239"/>
      <c r="Z59" s="239"/>
      <c r="AA59" s="239"/>
      <c r="AB59" s="239"/>
      <c r="AC59" s="239"/>
      <c r="AD59" s="239"/>
      <c r="AE59" s="239"/>
      <c r="AF59" s="265"/>
      <c r="AG59" s="265"/>
      <c r="AH59" s="285"/>
      <c r="AI59" s="285"/>
      <c r="AJ59" s="303"/>
      <c r="AK59" s="303"/>
      <c r="AL59" s="303"/>
      <c r="AM59" s="303"/>
      <c r="AN59" s="228"/>
      <c r="AO59" s="304"/>
      <c r="AP59" s="304"/>
      <c r="AQ59" s="304"/>
      <c r="AR59" s="304"/>
      <c r="AS59" s="302"/>
      <c r="AT59" s="304"/>
      <c r="AU59" s="227"/>
      <c r="AV59" s="227"/>
      <c r="AW59" s="227"/>
      <c r="AX59" s="227"/>
      <c r="AY59" s="227"/>
      <c r="AZ59" s="227"/>
      <c r="BA59" s="227"/>
      <c r="BB59" s="227"/>
      <c r="BC59" s="229"/>
      <c r="BD59" s="104"/>
      <c r="BE59" s="104"/>
      <c r="BF59" s="104"/>
      <c r="BG59" s="104"/>
      <c r="BH59" s="104"/>
      <c r="BI59" s="104"/>
      <c r="BJ59" s="223"/>
      <c r="BK59" s="104"/>
      <c r="BL59" s="104"/>
    </row>
    <row r="60" ht="12.75" customHeight="1">
      <c r="A60" s="217"/>
      <c r="B60" s="217"/>
      <c r="C60" s="225" t="s">
        <v>213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65"/>
      <c r="N60" s="265"/>
      <c r="O60" s="265"/>
      <c r="P60" s="285"/>
      <c r="Q60" s="285"/>
      <c r="R60" s="285"/>
      <c r="S60" s="285"/>
      <c r="T60" s="228"/>
      <c r="U60" s="227"/>
      <c r="V60" s="227"/>
      <c r="W60" s="226"/>
      <c r="X60" s="226"/>
      <c r="Y60" s="226"/>
      <c r="Z60" s="226"/>
      <c r="AA60" s="226"/>
      <c r="AB60" s="226"/>
      <c r="AC60" s="226"/>
      <c r="AD60" s="226"/>
      <c r="AE60" s="226"/>
      <c r="AF60" s="265"/>
      <c r="AG60" s="265"/>
      <c r="AH60" s="285"/>
      <c r="AI60" s="285"/>
      <c r="AJ60" s="303"/>
      <c r="AK60" s="303"/>
      <c r="AL60" s="303"/>
      <c r="AM60" s="303"/>
      <c r="AN60" s="228"/>
      <c r="AO60" s="304"/>
      <c r="AP60" s="304"/>
      <c r="AQ60" s="304"/>
      <c r="AR60" s="304"/>
      <c r="AS60" s="302"/>
      <c r="AT60" s="304"/>
      <c r="AU60" s="227"/>
      <c r="AV60" s="227"/>
      <c r="AW60" s="227"/>
      <c r="AX60" s="227"/>
      <c r="AY60" s="227"/>
      <c r="AZ60" s="227"/>
      <c r="BA60" s="227"/>
      <c r="BB60" s="227"/>
      <c r="BC60" s="229"/>
      <c r="BD60" s="104"/>
      <c r="BE60" s="104"/>
      <c r="BF60" s="104"/>
      <c r="BG60" s="104"/>
      <c r="BH60" s="230"/>
      <c r="BI60" s="104"/>
      <c r="BJ60" s="223"/>
      <c r="BK60" s="104"/>
      <c r="BL60" s="104"/>
    </row>
    <row r="61" ht="24.0" customHeight="1">
      <c r="A61" s="240" t="str">
        <f t="shared" ref="A61:B61" si="23">'[1]ТЕХНОЛОГИИЯ МАШИНОСТРОЕНИЯ'!A29</f>
        <v>#REF!</v>
      </c>
      <c r="B61" s="240" t="str">
        <f t="shared" si="23"/>
        <v>#REF!</v>
      </c>
      <c r="C61" s="241" t="s">
        <v>231</v>
      </c>
      <c r="D61" s="242">
        <f t="shared" ref="D61:T61" si="24">D63+D93</f>
        <v>28</v>
      </c>
      <c r="E61" s="242">
        <f t="shared" si="24"/>
        <v>28</v>
      </c>
      <c r="F61" s="242">
        <f t="shared" si="24"/>
        <v>28</v>
      </c>
      <c r="G61" s="242">
        <f t="shared" si="24"/>
        <v>28</v>
      </c>
      <c r="H61" s="242">
        <f t="shared" si="24"/>
        <v>28</v>
      </c>
      <c r="I61" s="242">
        <f t="shared" si="24"/>
        <v>28</v>
      </c>
      <c r="J61" s="242">
        <f t="shared" si="24"/>
        <v>27</v>
      </c>
      <c r="K61" s="242">
        <f t="shared" si="24"/>
        <v>27</v>
      </c>
      <c r="L61" s="242">
        <f t="shared" si="24"/>
        <v>27</v>
      </c>
      <c r="M61" s="265">
        <f t="shared" si="24"/>
        <v>36</v>
      </c>
      <c r="N61" s="265">
        <f t="shared" si="24"/>
        <v>36</v>
      </c>
      <c r="O61" s="265">
        <f t="shared" si="24"/>
        <v>36</v>
      </c>
      <c r="P61" s="285">
        <f t="shared" si="24"/>
        <v>36</v>
      </c>
      <c r="Q61" s="285">
        <f t="shared" si="24"/>
        <v>36</v>
      </c>
      <c r="R61" s="285">
        <f t="shared" si="24"/>
        <v>36</v>
      </c>
      <c r="S61" s="285">
        <f t="shared" si="24"/>
        <v>36</v>
      </c>
      <c r="T61" s="228">
        <f t="shared" si="24"/>
        <v>0</v>
      </c>
      <c r="U61" s="227"/>
      <c r="V61" s="227"/>
      <c r="W61" s="242">
        <f t="shared" ref="W61:AT61" si="25">W63+W93</f>
        <v>29</v>
      </c>
      <c r="X61" s="242">
        <f t="shared" si="25"/>
        <v>30</v>
      </c>
      <c r="Y61" s="242">
        <f t="shared" si="25"/>
        <v>30</v>
      </c>
      <c r="Z61" s="242">
        <f t="shared" si="25"/>
        <v>30</v>
      </c>
      <c r="AA61" s="242">
        <f t="shared" si="25"/>
        <v>30</v>
      </c>
      <c r="AB61" s="242">
        <f t="shared" si="25"/>
        <v>30</v>
      </c>
      <c r="AC61" s="242">
        <f t="shared" si="25"/>
        <v>30</v>
      </c>
      <c r="AD61" s="242">
        <f t="shared" si="25"/>
        <v>30</v>
      </c>
      <c r="AE61" s="242">
        <f t="shared" si="25"/>
        <v>30</v>
      </c>
      <c r="AF61" s="265">
        <f t="shared" si="25"/>
        <v>36</v>
      </c>
      <c r="AG61" s="265">
        <f t="shared" si="25"/>
        <v>36</v>
      </c>
      <c r="AH61" s="285">
        <f t="shared" si="25"/>
        <v>36</v>
      </c>
      <c r="AI61" s="285">
        <f t="shared" si="25"/>
        <v>36</v>
      </c>
      <c r="AJ61" s="303">
        <f t="shared" si="25"/>
        <v>0</v>
      </c>
      <c r="AK61" s="303">
        <f t="shared" si="25"/>
        <v>0</v>
      </c>
      <c r="AL61" s="303">
        <f t="shared" si="25"/>
        <v>0</v>
      </c>
      <c r="AM61" s="303">
        <f t="shared" si="25"/>
        <v>0</v>
      </c>
      <c r="AN61" s="228">
        <f t="shared" si="25"/>
        <v>0</v>
      </c>
      <c r="AO61" s="304">
        <f t="shared" si="25"/>
        <v>0</v>
      </c>
      <c r="AP61" s="304">
        <f t="shared" si="25"/>
        <v>0</v>
      </c>
      <c r="AQ61" s="304">
        <f t="shared" si="25"/>
        <v>0</v>
      </c>
      <c r="AR61" s="304">
        <f t="shared" si="25"/>
        <v>0</v>
      </c>
      <c r="AS61" s="304">
        <f t="shared" si="25"/>
        <v>0</v>
      </c>
      <c r="AT61" s="304">
        <f t="shared" si="25"/>
        <v>0</v>
      </c>
      <c r="AU61" s="227"/>
      <c r="AV61" s="227"/>
      <c r="AW61" s="227"/>
      <c r="AX61" s="227"/>
      <c r="AY61" s="227"/>
      <c r="AZ61" s="227"/>
      <c r="BA61" s="227"/>
      <c r="BB61" s="227"/>
      <c r="BC61" s="229"/>
      <c r="BD61" s="104"/>
      <c r="BE61" s="104"/>
      <c r="BF61" s="104"/>
      <c r="BG61" s="104"/>
      <c r="BH61" s="230"/>
      <c r="BI61" s="104"/>
      <c r="BJ61" s="223"/>
      <c r="BK61" s="104"/>
      <c r="BL61" s="104"/>
    </row>
    <row r="62" ht="12.75" customHeight="1">
      <c r="A62" s="217"/>
      <c r="B62" s="217"/>
      <c r="C62" s="225" t="s">
        <v>213</v>
      </c>
      <c r="D62" s="226">
        <f t="shared" ref="D62:T62" si="26">D64+D94</f>
        <v>0</v>
      </c>
      <c r="E62" s="226">
        <f t="shared" si="26"/>
        <v>0</v>
      </c>
      <c r="F62" s="226">
        <f t="shared" si="26"/>
        <v>0</v>
      </c>
      <c r="G62" s="226">
        <f t="shared" si="26"/>
        <v>0</v>
      </c>
      <c r="H62" s="226">
        <f t="shared" si="26"/>
        <v>0</v>
      </c>
      <c r="I62" s="226">
        <f t="shared" si="26"/>
        <v>0</v>
      </c>
      <c r="J62" s="226">
        <f t="shared" si="26"/>
        <v>0</v>
      </c>
      <c r="K62" s="226">
        <f t="shared" si="26"/>
        <v>0</v>
      </c>
      <c r="L62" s="226">
        <f t="shared" si="26"/>
        <v>0</v>
      </c>
      <c r="M62" s="265">
        <f t="shared" si="26"/>
        <v>0</v>
      </c>
      <c r="N62" s="265">
        <f t="shared" si="26"/>
        <v>0</v>
      </c>
      <c r="O62" s="265">
        <f t="shared" si="26"/>
        <v>0</v>
      </c>
      <c r="P62" s="285">
        <f t="shared" si="26"/>
        <v>0</v>
      </c>
      <c r="Q62" s="285">
        <f t="shared" si="26"/>
        <v>0</v>
      </c>
      <c r="R62" s="285">
        <f t="shared" si="26"/>
        <v>0</v>
      </c>
      <c r="S62" s="285">
        <f t="shared" si="26"/>
        <v>0</v>
      </c>
      <c r="T62" s="228">
        <f t="shared" si="26"/>
        <v>0</v>
      </c>
      <c r="U62" s="227"/>
      <c r="V62" s="227"/>
      <c r="W62" s="226">
        <f t="shared" ref="W62:AT62" si="27">W64+W94</f>
        <v>0</v>
      </c>
      <c r="X62" s="226">
        <f t="shared" si="27"/>
        <v>0</v>
      </c>
      <c r="Y62" s="226">
        <f t="shared" si="27"/>
        <v>0</v>
      </c>
      <c r="Z62" s="226">
        <f t="shared" si="27"/>
        <v>0</v>
      </c>
      <c r="AA62" s="226">
        <f t="shared" si="27"/>
        <v>0</v>
      </c>
      <c r="AB62" s="226">
        <f t="shared" si="27"/>
        <v>0</v>
      </c>
      <c r="AC62" s="226">
        <f t="shared" si="27"/>
        <v>0</v>
      </c>
      <c r="AD62" s="226">
        <f t="shared" si="27"/>
        <v>0</v>
      </c>
      <c r="AE62" s="226">
        <f t="shared" si="27"/>
        <v>0</v>
      </c>
      <c r="AF62" s="265">
        <f t="shared" si="27"/>
        <v>0</v>
      </c>
      <c r="AG62" s="265">
        <f t="shared" si="27"/>
        <v>0</v>
      </c>
      <c r="AH62" s="285">
        <f t="shared" si="27"/>
        <v>0</v>
      </c>
      <c r="AI62" s="285">
        <f t="shared" si="27"/>
        <v>0</v>
      </c>
      <c r="AJ62" s="303">
        <f t="shared" si="27"/>
        <v>0</v>
      </c>
      <c r="AK62" s="303">
        <f t="shared" si="27"/>
        <v>0</v>
      </c>
      <c r="AL62" s="303">
        <f t="shared" si="27"/>
        <v>0</v>
      </c>
      <c r="AM62" s="303">
        <f t="shared" si="27"/>
        <v>0</v>
      </c>
      <c r="AN62" s="228">
        <f t="shared" si="27"/>
        <v>0</v>
      </c>
      <c r="AO62" s="304">
        <f t="shared" si="27"/>
        <v>0</v>
      </c>
      <c r="AP62" s="304">
        <f t="shared" si="27"/>
        <v>0</v>
      </c>
      <c r="AQ62" s="304">
        <f t="shared" si="27"/>
        <v>0</v>
      </c>
      <c r="AR62" s="304">
        <f t="shared" si="27"/>
        <v>0</v>
      </c>
      <c r="AS62" s="304">
        <f t="shared" si="27"/>
        <v>0</v>
      </c>
      <c r="AT62" s="304">
        <f t="shared" si="27"/>
        <v>0</v>
      </c>
      <c r="AU62" s="227"/>
      <c r="AV62" s="227"/>
      <c r="AW62" s="227"/>
      <c r="AX62" s="227"/>
      <c r="AY62" s="227"/>
      <c r="AZ62" s="227"/>
      <c r="BA62" s="227"/>
      <c r="BB62" s="227"/>
      <c r="BC62" s="229"/>
      <c r="BD62" s="104"/>
      <c r="BE62" s="104"/>
      <c r="BF62" s="104"/>
      <c r="BG62" s="104"/>
      <c r="BH62" s="230"/>
      <c r="BI62" s="104"/>
      <c r="BJ62" s="223"/>
      <c r="BK62" s="104"/>
      <c r="BL62" s="104"/>
    </row>
    <row r="63" ht="28.5" customHeight="1">
      <c r="A63" s="243" t="str">
        <f t="shared" ref="A63:B63" si="28">'[1]ТЕХНОЛОГИИЯ МАШИНОСТРОЕНИЯ'!A30</f>
        <v>#REF!</v>
      </c>
      <c r="B63" s="243" t="str">
        <f t="shared" si="28"/>
        <v>#REF!</v>
      </c>
      <c r="C63" s="244" t="s">
        <v>212</v>
      </c>
      <c r="D63" s="245">
        <f t="shared" ref="D63:Q63" si="29">D65+D67+D69+D71+D73+D75+D77+D79+D81+D83+D85+D87+D89+D91</f>
        <v>0</v>
      </c>
      <c r="E63" s="245">
        <f t="shared" si="29"/>
        <v>0</v>
      </c>
      <c r="F63" s="245">
        <f t="shared" si="29"/>
        <v>0</v>
      </c>
      <c r="G63" s="245">
        <f t="shared" si="29"/>
        <v>0</v>
      </c>
      <c r="H63" s="245">
        <f t="shared" si="29"/>
        <v>0</v>
      </c>
      <c r="I63" s="245">
        <f t="shared" si="29"/>
        <v>0</v>
      </c>
      <c r="J63" s="245">
        <f t="shared" si="29"/>
        <v>0</v>
      </c>
      <c r="K63" s="245">
        <f t="shared" si="29"/>
        <v>0</v>
      </c>
      <c r="L63" s="245">
        <f t="shared" si="29"/>
        <v>0</v>
      </c>
      <c r="M63" s="265">
        <f t="shared" si="29"/>
        <v>0</v>
      </c>
      <c r="N63" s="265">
        <f t="shared" si="29"/>
        <v>0</v>
      </c>
      <c r="O63" s="265">
        <f t="shared" si="29"/>
        <v>0</v>
      </c>
      <c r="P63" s="285">
        <f t="shared" si="29"/>
        <v>0</v>
      </c>
      <c r="Q63" s="285">
        <f t="shared" si="29"/>
        <v>0</v>
      </c>
      <c r="R63" s="285">
        <f t="shared" ref="R63:T63" si="30">R65+R67+R69+R71+R73+R75+R77+R79+R81+R83+R85+R87</f>
        <v>0</v>
      </c>
      <c r="S63" s="285">
        <f t="shared" si="30"/>
        <v>0</v>
      </c>
      <c r="T63" s="228">
        <f t="shared" si="30"/>
        <v>0</v>
      </c>
      <c r="U63" s="227"/>
      <c r="V63" s="227"/>
      <c r="W63" s="245">
        <f t="shared" ref="W63:AH63" si="31">W65+W67+W69+W71+W73+W75+W77+W79+W81+W83+W85+W87+W89+W91</f>
        <v>4</v>
      </c>
      <c r="X63" s="245">
        <f t="shared" si="31"/>
        <v>4</v>
      </c>
      <c r="Y63" s="245">
        <f t="shared" si="31"/>
        <v>4</v>
      </c>
      <c r="Z63" s="245">
        <f t="shared" si="31"/>
        <v>4</v>
      </c>
      <c r="AA63" s="245">
        <f t="shared" si="31"/>
        <v>4</v>
      </c>
      <c r="AB63" s="245">
        <f t="shared" si="31"/>
        <v>4</v>
      </c>
      <c r="AC63" s="245">
        <f t="shared" si="31"/>
        <v>4</v>
      </c>
      <c r="AD63" s="245">
        <f t="shared" si="31"/>
        <v>4</v>
      </c>
      <c r="AE63" s="245">
        <f t="shared" si="31"/>
        <v>4</v>
      </c>
      <c r="AF63" s="265">
        <f t="shared" si="31"/>
        <v>0</v>
      </c>
      <c r="AG63" s="265">
        <f t="shared" si="31"/>
        <v>0</v>
      </c>
      <c r="AH63" s="285">
        <f t="shared" si="31"/>
        <v>0</v>
      </c>
      <c r="AI63" s="285">
        <f t="shared" ref="AI63:AT63" si="32">AI65+AI67+AI69+AI71+AI73+AI75+AI77+AI79+AI81+AI83+AI85+AI87</f>
        <v>0</v>
      </c>
      <c r="AJ63" s="303">
        <f t="shared" si="32"/>
        <v>0</v>
      </c>
      <c r="AK63" s="303">
        <f t="shared" si="32"/>
        <v>0</v>
      </c>
      <c r="AL63" s="303">
        <f t="shared" si="32"/>
        <v>0</v>
      </c>
      <c r="AM63" s="303">
        <f t="shared" si="32"/>
        <v>0</v>
      </c>
      <c r="AN63" s="228">
        <f t="shared" si="32"/>
        <v>0</v>
      </c>
      <c r="AO63" s="304">
        <f t="shared" si="32"/>
        <v>0</v>
      </c>
      <c r="AP63" s="304">
        <f t="shared" si="32"/>
        <v>0</v>
      </c>
      <c r="AQ63" s="304">
        <f t="shared" si="32"/>
        <v>0</v>
      </c>
      <c r="AR63" s="304">
        <f t="shared" si="32"/>
        <v>0</v>
      </c>
      <c r="AS63" s="304">
        <f t="shared" si="32"/>
        <v>0</v>
      </c>
      <c r="AT63" s="304">
        <f t="shared" si="32"/>
        <v>0</v>
      </c>
      <c r="AU63" s="227"/>
      <c r="AV63" s="227"/>
      <c r="AW63" s="227"/>
      <c r="AX63" s="227"/>
      <c r="AY63" s="227"/>
      <c r="AZ63" s="227"/>
      <c r="BA63" s="227"/>
      <c r="BB63" s="227"/>
      <c r="BC63" s="229"/>
      <c r="BD63" s="104"/>
      <c r="BE63" s="104"/>
      <c r="BF63" s="104"/>
      <c r="BG63" s="104"/>
      <c r="BH63" s="230"/>
      <c r="BI63" s="104"/>
      <c r="BJ63" s="223"/>
      <c r="BK63" s="104"/>
      <c r="BL63" s="104"/>
    </row>
    <row r="64" ht="12.75" customHeight="1">
      <c r="A64" s="217"/>
      <c r="B64" s="217"/>
      <c r="C64" s="225" t="s">
        <v>213</v>
      </c>
      <c r="D64" s="226">
        <f t="shared" ref="D64:T64" si="33">D66+D68+D70+D72+D74+D76+D78+D80+D82+D84+D86+D92</f>
        <v>0</v>
      </c>
      <c r="E64" s="226">
        <f t="shared" si="33"/>
        <v>0</v>
      </c>
      <c r="F64" s="226">
        <f t="shared" si="33"/>
        <v>0</v>
      </c>
      <c r="G64" s="226">
        <f t="shared" si="33"/>
        <v>0</v>
      </c>
      <c r="H64" s="226">
        <f t="shared" si="33"/>
        <v>0</v>
      </c>
      <c r="I64" s="226">
        <f t="shared" si="33"/>
        <v>0</v>
      </c>
      <c r="J64" s="226">
        <f t="shared" si="33"/>
        <v>0</v>
      </c>
      <c r="K64" s="226">
        <f t="shared" si="33"/>
        <v>0</v>
      </c>
      <c r="L64" s="226">
        <f t="shared" si="33"/>
        <v>0</v>
      </c>
      <c r="M64" s="265">
        <f t="shared" si="33"/>
        <v>0</v>
      </c>
      <c r="N64" s="265">
        <f t="shared" si="33"/>
        <v>0</v>
      </c>
      <c r="O64" s="265">
        <f t="shared" si="33"/>
        <v>0</v>
      </c>
      <c r="P64" s="285">
        <f t="shared" si="33"/>
        <v>0</v>
      </c>
      <c r="Q64" s="285">
        <f t="shared" si="33"/>
        <v>0</v>
      </c>
      <c r="R64" s="285">
        <f t="shared" si="33"/>
        <v>0</v>
      </c>
      <c r="S64" s="285">
        <f t="shared" si="33"/>
        <v>0</v>
      </c>
      <c r="T64" s="228">
        <f t="shared" si="33"/>
        <v>0</v>
      </c>
      <c r="U64" s="227"/>
      <c r="V64" s="227"/>
      <c r="W64" s="226">
        <f t="shared" ref="W64:AT64" si="34">W66+W68+W70+W72+W74+W76+W78+W80+W82+W84+W86+W92</f>
        <v>0</v>
      </c>
      <c r="X64" s="226">
        <f t="shared" si="34"/>
        <v>0</v>
      </c>
      <c r="Y64" s="226">
        <f t="shared" si="34"/>
        <v>0</v>
      </c>
      <c r="Z64" s="226">
        <f t="shared" si="34"/>
        <v>0</v>
      </c>
      <c r="AA64" s="226">
        <f t="shared" si="34"/>
        <v>0</v>
      </c>
      <c r="AB64" s="226">
        <f t="shared" si="34"/>
        <v>0</v>
      </c>
      <c r="AC64" s="226">
        <f t="shared" si="34"/>
        <v>0</v>
      </c>
      <c r="AD64" s="226">
        <f t="shared" si="34"/>
        <v>0</v>
      </c>
      <c r="AE64" s="226">
        <f t="shared" si="34"/>
        <v>0</v>
      </c>
      <c r="AF64" s="265">
        <f t="shared" si="34"/>
        <v>0</v>
      </c>
      <c r="AG64" s="265">
        <f t="shared" si="34"/>
        <v>0</v>
      </c>
      <c r="AH64" s="285">
        <f t="shared" si="34"/>
        <v>0</v>
      </c>
      <c r="AI64" s="285">
        <f t="shared" si="34"/>
        <v>0</v>
      </c>
      <c r="AJ64" s="303">
        <f t="shared" si="34"/>
        <v>0</v>
      </c>
      <c r="AK64" s="303">
        <f t="shared" si="34"/>
        <v>0</v>
      </c>
      <c r="AL64" s="303">
        <f t="shared" si="34"/>
        <v>0</v>
      </c>
      <c r="AM64" s="303">
        <f t="shared" si="34"/>
        <v>0</v>
      </c>
      <c r="AN64" s="228">
        <f t="shared" si="34"/>
        <v>0</v>
      </c>
      <c r="AO64" s="304">
        <f t="shared" si="34"/>
        <v>0</v>
      </c>
      <c r="AP64" s="304">
        <f t="shared" si="34"/>
        <v>0</v>
      </c>
      <c r="AQ64" s="304">
        <f t="shared" si="34"/>
        <v>0</v>
      </c>
      <c r="AR64" s="304">
        <f t="shared" si="34"/>
        <v>0</v>
      </c>
      <c r="AS64" s="304">
        <f t="shared" si="34"/>
        <v>0</v>
      </c>
      <c r="AT64" s="304">
        <f t="shared" si="34"/>
        <v>0</v>
      </c>
      <c r="AU64" s="227"/>
      <c r="AV64" s="227"/>
      <c r="AW64" s="227"/>
      <c r="AX64" s="227"/>
      <c r="AY64" s="227"/>
      <c r="AZ64" s="227"/>
      <c r="BA64" s="227"/>
      <c r="BB64" s="227"/>
      <c r="BC64" s="229"/>
      <c r="BD64" s="104"/>
      <c r="BE64" s="104"/>
      <c r="BF64" s="104"/>
      <c r="BG64" s="104"/>
      <c r="BH64" s="230"/>
      <c r="BI64" s="104"/>
      <c r="BJ64" s="223"/>
      <c r="BK64" s="104"/>
      <c r="BL64" s="104"/>
    </row>
    <row r="65" ht="28.5" customHeight="1">
      <c r="A65" s="217" t="str">
        <f>'[1]ТЕХНОЛОГИИЯ МАШИНОСТРОЕНИЯ'!A31</f>
        <v>#REF!</v>
      </c>
      <c r="B65" s="88" t="s">
        <v>98</v>
      </c>
      <c r="C65" s="218" t="s">
        <v>212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65"/>
      <c r="N65" s="265"/>
      <c r="O65" s="265"/>
      <c r="P65" s="285"/>
      <c r="Q65" s="285"/>
      <c r="R65" s="285"/>
      <c r="S65" s="285"/>
      <c r="T65" s="228"/>
      <c r="U65" s="227"/>
      <c r="V65" s="227"/>
      <c r="W65" s="239"/>
      <c r="X65" s="239"/>
      <c r="Y65" s="239"/>
      <c r="Z65" s="239"/>
      <c r="AA65" s="239"/>
      <c r="AB65" s="239"/>
      <c r="AC65" s="239"/>
      <c r="AD65" s="239"/>
      <c r="AE65" s="239"/>
      <c r="AF65" s="265"/>
      <c r="AG65" s="265"/>
      <c r="AH65" s="285"/>
      <c r="AI65" s="285"/>
      <c r="AJ65" s="303"/>
      <c r="AK65" s="303"/>
      <c r="AL65" s="303"/>
      <c r="AM65" s="303"/>
      <c r="AN65" s="228"/>
      <c r="AO65" s="304"/>
      <c r="AP65" s="304"/>
      <c r="AQ65" s="304"/>
      <c r="AR65" s="304"/>
      <c r="AS65" s="302"/>
      <c r="AT65" s="304"/>
      <c r="AU65" s="227"/>
      <c r="AV65" s="227"/>
      <c r="AW65" s="227"/>
      <c r="AX65" s="227"/>
      <c r="AY65" s="227"/>
      <c r="AZ65" s="227"/>
      <c r="BA65" s="227"/>
      <c r="BB65" s="227"/>
      <c r="BC65" s="229"/>
      <c r="BD65" s="104"/>
      <c r="BE65" s="104"/>
      <c r="BF65" s="104"/>
      <c r="BG65" s="104"/>
      <c r="BH65" s="230"/>
      <c r="BI65" s="104"/>
      <c r="BJ65" s="223"/>
      <c r="BK65" s="104"/>
      <c r="BL65" s="104"/>
    </row>
    <row r="66" ht="12.75" customHeight="1">
      <c r="A66" s="217"/>
      <c r="B66" s="217"/>
      <c r="C66" s="225" t="s">
        <v>213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65"/>
      <c r="N66" s="265"/>
      <c r="O66" s="265"/>
      <c r="P66" s="285"/>
      <c r="Q66" s="285"/>
      <c r="R66" s="285"/>
      <c r="S66" s="285"/>
      <c r="T66" s="228"/>
      <c r="U66" s="227"/>
      <c r="V66" s="227"/>
      <c r="W66" s="226"/>
      <c r="X66" s="226"/>
      <c r="Y66" s="226"/>
      <c r="Z66" s="226"/>
      <c r="AA66" s="226"/>
      <c r="AB66" s="226"/>
      <c r="AC66" s="226"/>
      <c r="AD66" s="226"/>
      <c r="AE66" s="226"/>
      <c r="AF66" s="265"/>
      <c r="AG66" s="265"/>
      <c r="AH66" s="285"/>
      <c r="AI66" s="285"/>
      <c r="AJ66" s="303"/>
      <c r="AK66" s="303"/>
      <c r="AL66" s="303"/>
      <c r="AM66" s="303"/>
      <c r="AN66" s="228"/>
      <c r="AO66" s="304"/>
      <c r="AP66" s="304"/>
      <c r="AQ66" s="304"/>
      <c r="AR66" s="304"/>
      <c r="AS66" s="302"/>
      <c r="AT66" s="304"/>
      <c r="AU66" s="227"/>
      <c r="AV66" s="227"/>
      <c r="AW66" s="227"/>
      <c r="AX66" s="227"/>
      <c r="AY66" s="227"/>
      <c r="AZ66" s="227"/>
      <c r="BA66" s="227"/>
      <c r="BB66" s="227"/>
      <c r="BC66" s="229"/>
      <c r="BD66" s="104"/>
      <c r="BE66" s="104"/>
      <c r="BF66" s="104"/>
      <c r="BG66" s="104"/>
      <c r="BH66" s="230"/>
      <c r="BI66" s="104"/>
      <c r="BJ66" s="223"/>
      <c r="BK66" s="104"/>
      <c r="BL66" s="104"/>
    </row>
    <row r="67" ht="12.75" customHeight="1">
      <c r="A67" s="217" t="str">
        <f>'[1]ТЕХНОЛОГИИЯ МАШИНОСТРОЕНИЯ'!A32</f>
        <v>#REF!</v>
      </c>
      <c r="B67" s="51" t="s">
        <v>101</v>
      </c>
      <c r="C67" s="218" t="s">
        <v>212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65"/>
      <c r="N67" s="265"/>
      <c r="O67" s="265"/>
      <c r="P67" s="285"/>
      <c r="Q67" s="285"/>
      <c r="R67" s="285"/>
      <c r="S67" s="285"/>
      <c r="T67" s="228"/>
      <c r="U67" s="227"/>
      <c r="V67" s="227"/>
      <c r="W67" s="239"/>
      <c r="X67" s="239"/>
      <c r="Y67" s="239"/>
      <c r="Z67" s="239"/>
      <c r="AA67" s="239"/>
      <c r="AB67" s="239"/>
      <c r="AC67" s="239"/>
      <c r="AD67" s="239"/>
      <c r="AE67" s="239"/>
      <c r="AF67" s="265"/>
      <c r="AG67" s="265"/>
      <c r="AH67" s="285"/>
      <c r="AI67" s="285"/>
      <c r="AJ67" s="303"/>
      <c r="AK67" s="303"/>
      <c r="AL67" s="303"/>
      <c r="AM67" s="303"/>
      <c r="AN67" s="228"/>
      <c r="AO67" s="304"/>
      <c r="AP67" s="304"/>
      <c r="AQ67" s="304"/>
      <c r="AR67" s="304"/>
      <c r="AS67" s="302"/>
      <c r="AT67" s="304"/>
      <c r="AU67" s="227"/>
      <c r="AV67" s="227"/>
      <c r="AW67" s="227"/>
      <c r="AX67" s="227"/>
      <c r="AY67" s="227"/>
      <c r="AZ67" s="227"/>
      <c r="BA67" s="227"/>
      <c r="BB67" s="227"/>
      <c r="BC67" s="229"/>
      <c r="BD67" s="104"/>
      <c r="BE67" s="104"/>
      <c r="BF67" s="104"/>
      <c r="BG67" s="104"/>
      <c r="BH67" s="230"/>
      <c r="BI67" s="104"/>
      <c r="BJ67" s="223"/>
      <c r="BK67" s="104"/>
      <c r="BL67" s="104"/>
    </row>
    <row r="68" ht="12.75" customHeight="1">
      <c r="A68" s="217"/>
      <c r="B68" s="217"/>
      <c r="C68" s="225" t="s">
        <v>213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65"/>
      <c r="N68" s="265"/>
      <c r="O68" s="265"/>
      <c r="P68" s="285"/>
      <c r="Q68" s="285"/>
      <c r="R68" s="285"/>
      <c r="S68" s="285"/>
      <c r="T68" s="228"/>
      <c r="U68" s="227"/>
      <c r="V68" s="227"/>
      <c r="W68" s="226"/>
      <c r="X68" s="226"/>
      <c r="Y68" s="226"/>
      <c r="Z68" s="226"/>
      <c r="AA68" s="226"/>
      <c r="AB68" s="226"/>
      <c r="AC68" s="226"/>
      <c r="AD68" s="226"/>
      <c r="AE68" s="226"/>
      <c r="AF68" s="265"/>
      <c r="AG68" s="265"/>
      <c r="AH68" s="285"/>
      <c r="AI68" s="285"/>
      <c r="AJ68" s="303"/>
      <c r="AK68" s="303"/>
      <c r="AL68" s="303"/>
      <c r="AM68" s="303"/>
      <c r="AN68" s="228"/>
      <c r="AO68" s="304"/>
      <c r="AP68" s="304"/>
      <c r="AQ68" s="304"/>
      <c r="AR68" s="304"/>
      <c r="AS68" s="302"/>
      <c r="AT68" s="304"/>
      <c r="AU68" s="227"/>
      <c r="AV68" s="227"/>
      <c r="AW68" s="227"/>
      <c r="AX68" s="227"/>
      <c r="AY68" s="227"/>
      <c r="AZ68" s="227"/>
      <c r="BA68" s="227"/>
      <c r="BB68" s="227"/>
      <c r="BC68" s="229"/>
      <c r="BD68" s="104"/>
      <c r="BE68" s="104"/>
      <c r="BF68" s="104"/>
      <c r="BG68" s="104"/>
      <c r="BH68" s="230"/>
      <c r="BI68" s="104"/>
      <c r="BJ68" s="223"/>
      <c r="BK68" s="104"/>
      <c r="BL68" s="104"/>
    </row>
    <row r="69" ht="12.75" customHeight="1">
      <c r="A69" s="217" t="str">
        <f>'[1]ТЕХНОЛОГИИЯ МАШИНОСТРОЕНИЯ'!A33</f>
        <v>#REF!</v>
      </c>
      <c r="B69" s="51" t="s">
        <v>103</v>
      </c>
      <c r="C69" s="218" t="s">
        <v>212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65"/>
      <c r="N69" s="265"/>
      <c r="O69" s="265"/>
      <c r="P69" s="285"/>
      <c r="Q69" s="285"/>
      <c r="R69" s="285"/>
      <c r="S69" s="285"/>
      <c r="T69" s="228"/>
      <c r="U69" s="227"/>
      <c r="V69" s="227"/>
      <c r="W69" s="239"/>
      <c r="X69" s="239"/>
      <c r="Y69" s="239"/>
      <c r="Z69" s="239"/>
      <c r="AA69" s="239"/>
      <c r="AB69" s="239"/>
      <c r="AC69" s="239"/>
      <c r="AD69" s="239"/>
      <c r="AE69" s="239"/>
      <c r="AF69" s="265"/>
      <c r="AG69" s="265"/>
      <c r="AH69" s="285"/>
      <c r="AI69" s="285"/>
      <c r="AJ69" s="303"/>
      <c r="AK69" s="303"/>
      <c r="AL69" s="303"/>
      <c r="AM69" s="303"/>
      <c r="AN69" s="228"/>
      <c r="AO69" s="304"/>
      <c r="AP69" s="304"/>
      <c r="AQ69" s="304"/>
      <c r="AR69" s="304"/>
      <c r="AS69" s="302"/>
      <c r="AT69" s="304"/>
      <c r="AU69" s="227"/>
      <c r="AV69" s="227"/>
      <c r="AW69" s="227"/>
      <c r="AX69" s="227"/>
      <c r="AY69" s="227"/>
      <c r="AZ69" s="227"/>
      <c r="BA69" s="227"/>
      <c r="BB69" s="227"/>
      <c r="BC69" s="229"/>
      <c r="BD69" s="104"/>
      <c r="BE69" s="104"/>
      <c r="BF69" s="104"/>
      <c r="BG69" s="104"/>
      <c r="BH69" s="230"/>
      <c r="BI69" s="104"/>
      <c r="BJ69" s="223"/>
      <c r="BK69" s="104"/>
      <c r="BL69" s="104"/>
    </row>
    <row r="70" ht="12.75" customHeight="1">
      <c r="A70" s="217"/>
      <c r="B70" s="217"/>
      <c r="C70" s="225" t="s">
        <v>213</v>
      </c>
      <c r="D70" s="226"/>
      <c r="E70" s="226"/>
      <c r="F70" s="226"/>
      <c r="G70" s="226"/>
      <c r="H70" s="226"/>
      <c r="I70" s="226"/>
      <c r="J70" s="226"/>
      <c r="K70" s="226"/>
      <c r="L70" s="226"/>
      <c r="M70" s="265"/>
      <c r="N70" s="265"/>
      <c r="O70" s="265"/>
      <c r="P70" s="285"/>
      <c r="Q70" s="285"/>
      <c r="R70" s="285"/>
      <c r="S70" s="285"/>
      <c r="T70" s="228"/>
      <c r="U70" s="227"/>
      <c r="V70" s="227"/>
      <c r="W70" s="226"/>
      <c r="X70" s="226"/>
      <c r="Y70" s="226"/>
      <c r="Z70" s="226"/>
      <c r="AA70" s="226"/>
      <c r="AB70" s="226"/>
      <c r="AC70" s="226"/>
      <c r="AD70" s="226"/>
      <c r="AE70" s="226"/>
      <c r="AF70" s="265"/>
      <c r="AG70" s="265"/>
      <c r="AH70" s="285"/>
      <c r="AI70" s="285"/>
      <c r="AJ70" s="303"/>
      <c r="AK70" s="303"/>
      <c r="AL70" s="303"/>
      <c r="AM70" s="303"/>
      <c r="AN70" s="228"/>
      <c r="AO70" s="304"/>
      <c r="AP70" s="304"/>
      <c r="AQ70" s="304"/>
      <c r="AR70" s="304"/>
      <c r="AS70" s="302"/>
      <c r="AT70" s="304"/>
      <c r="AU70" s="227"/>
      <c r="AV70" s="227"/>
      <c r="AW70" s="227"/>
      <c r="AX70" s="227"/>
      <c r="AY70" s="227"/>
      <c r="AZ70" s="227"/>
      <c r="BA70" s="227"/>
      <c r="BB70" s="227"/>
      <c r="BC70" s="229"/>
      <c r="BD70" s="104"/>
      <c r="BE70" s="104"/>
      <c r="BF70" s="104"/>
      <c r="BG70" s="104"/>
      <c r="BH70" s="230"/>
      <c r="BI70" s="104"/>
      <c r="BJ70" s="223"/>
      <c r="BK70" s="104"/>
      <c r="BL70" s="104"/>
    </row>
    <row r="71" ht="18.0" customHeight="1">
      <c r="A71" s="217" t="str">
        <f>'[1]ТЕХНОЛОГИИЯ МАШИНОСТРОЕНИЯ'!A34</f>
        <v>#REF!</v>
      </c>
      <c r="B71" s="51" t="s">
        <v>105</v>
      </c>
      <c r="C71" s="218" t="s">
        <v>212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65"/>
      <c r="N71" s="265"/>
      <c r="O71" s="265"/>
      <c r="P71" s="285"/>
      <c r="Q71" s="285"/>
      <c r="R71" s="285"/>
      <c r="S71" s="285"/>
      <c r="T71" s="228"/>
      <c r="U71" s="227"/>
      <c r="V71" s="227"/>
      <c r="W71" s="239"/>
      <c r="X71" s="239"/>
      <c r="Y71" s="239"/>
      <c r="Z71" s="239"/>
      <c r="AA71" s="239"/>
      <c r="AB71" s="239"/>
      <c r="AC71" s="239"/>
      <c r="AD71" s="239"/>
      <c r="AE71" s="239"/>
      <c r="AF71" s="265"/>
      <c r="AG71" s="265"/>
      <c r="AH71" s="285"/>
      <c r="AI71" s="285"/>
      <c r="AJ71" s="303"/>
      <c r="AK71" s="303"/>
      <c r="AL71" s="303"/>
      <c r="AM71" s="303"/>
      <c r="AN71" s="228"/>
      <c r="AO71" s="304"/>
      <c r="AP71" s="304"/>
      <c r="AQ71" s="304"/>
      <c r="AR71" s="304"/>
      <c r="AS71" s="302"/>
      <c r="AT71" s="304"/>
      <c r="AU71" s="227"/>
      <c r="AV71" s="227"/>
      <c r="AW71" s="227"/>
      <c r="AX71" s="227"/>
      <c r="AY71" s="227"/>
      <c r="AZ71" s="227"/>
      <c r="BA71" s="227"/>
      <c r="BB71" s="227"/>
      <c r="BC71" s="229"/>
      <c r="BD71" s="104"/>
      <c r="BE71" s="104"/>
      <c r="BF71" s="104"/>
      <c r="BG71" s="104"/>
      <c r="BH71" s="230"/>
      <c r="BI71" s="104"/>
      <c r="BJ71" s="223"/>
      <c r="BK71" s="104"/>
      <c r="BL71" s="104"/>
    </row>
    <row r="72" ht="12.75" customHeight="1">
      <c r="A72" s="217"/>
      <c r="B72" s="217"/>
      <c r="C72" s="225" t="s">
        <v>213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65"/>
      <c r="N72" s="265"/>
      <c r="O72" s="265"/>
      <c r="P72" s="285"/>
      <c r="Q72" s="285"/>
      <c r="R72" s="285"/>
      <c r="S72" s="285"/>
      <c r="T72" s="228"/>
      <c r="U72" s="227"/>
      <c r="V72" s="227"/>
      <c r="W72" s="226"/>
      <c r="X72" s="226"/>
      <c r="Y72" s="226"/>
      <c r="Z72" s="226"/>
      <c r="AA72" s="226"/>
      <c r="AB72" s="226"/>
      <c r="AC72" s="226"/>
      <c r="AD72" s="226"/>
      <c r="AE72" s="226"/>
      <c r="AF72" s="265"/>
      <c r="AG72" s="265"/>
      <c r="AH72" s="285"/>
      <c r="AI72" s="285"/>
      <c r="AJ72" s="303"/>
      <c r="AK72" s="303"/>
      <c r="AL72" s="303"/>
      <c r="AM72" s="303"/>
      <c r="AN72" s="228"/>
      <c r="AO72" s="304"/>
      <c r="AP72" s="304"/>
      <c r="AQ72" s="304"/>
      <c r="AR72" s="304"/>
      <c r="AS72" s="302"/>
      <c r="AT72" s="304"/>
      <c r="AU72" s="227"/>
      <c r="AV72" s="227"/>
      <c r="AW72" s="227"/>
      <c r="AX72" s="227"/>
      <c r="AY72" s="227"/>
      <c r="AZ72" s="227"/>
      <c r="BA72" s="227"/>
      <c r="BB72" s="227"/>
      <c r="BC72" s="229"/>
      <c r="BD72" s="104"/>
      <c r="BE72" s="104"/>
      <c r="BF72" s="104"/>
      <c r="BG72" s="104"/>
      <c r="BH72" s="230"/>
      <c r="BI72" s="104"/>
      <c r="BJ72" s="223"/>
      <c r="BK72" s="104"/>
      <c r="BL72" s="104"/>
    </row>
    <row r="73" ht="24.0" customHeight="1">
      <c r="A73" s="217" t="str">
        <f>'[1]ТЕХНОЛОГИИЯ МАШИНОСТРОЕНИЯ'!A35</f>
        <v>#REF!</v>
      </c>
      <c r="B73" s="51" t="s">
        <v>107</v>
      </c>
      <c r="C73" s="218" t="s">
        <v>212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65"/>
      <c r="N73" s="265"/>
      <c r="O73" s="265"/>
      <c r="P73" s="285"/>
      <c r="Q73" s="285"/>
      <c r="R73" s="285"/>
      <c r="S73" s="285"/>
      <c r="T73" s="228"/>
      <c r="U73" s="227"/>
      <c r="V73" s="227"/>
      <c r="W73" s="239"/>
      <c r="X73" s="239"/>
      <c r="Y73" s="239"/>
      <c r="Z73" s="239"/>
      <c r="AA73" s="239"/>
      <c r="AB73" s="239"/>
      <c r="AC73" s="239"/>
      <c r="AD73" s="239"/>
      <c r="AE73" s="239"/>
      <c r="AF73" s="265"/>
      <c r="AG73" s="265"/>
      <c r="AH73" s="285"/>
      <c r="AI73" s="285"/>
      <c r="AJ73" s="303"/>
      <c r="AK73" s="303"/>
      <c r="AL73" s="303"/>
      <c r="AM73" s="303"/>
      <c r="AN73" s="228"/>
      <c r="AO73" s="304"/>
      <c r="AP73" s="304"/>
      <c r="AQ73" s="304"/>
      <c r="AR73" s="304"/>
      <c r="AS73" s="302"/>
      <c r="AT73" s="304"/>
      <c r="AU73" s="227"/>
      <c r="AV73" s="227"/>
      <c r="AW73" s="227"/>
      <c r="AX73" s="227"/>
      <c r="AY73" s="227"/>
      <c r="AZ73" s="227"/>
      <c r="BA73" s="227"/>
      <c r="BB73" s="227"/>
      <c r="BC73" s="229"/>
      <c r="BD73" s="104"/>
      <c r="BE73" s="104"/>
      <c r="BF73" s="104"/>
      <c r="BG73" s="104"/>
      <c r="BH73" s="230"/>
      <c r="BI73" s="104"/>
      <c r="BJ73" s="223"/>
      <c r="BK73" s="104"/>
      <c r="BL73" s="104"/>
    </row>
    <row r="74" ht="12.75" customHeight="1">
      <c r="A74" s="217"/>
      <c r="B74" s="217"/>
      <c r="C74" s="225" t="s">
        <v>213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65"/>
      <c r="N74" s="265"/>
      <c r="O74" s="265"/>
      <c r="P74" s="285"/>
      <c r="Q74" s="285"/>
      <c r="R74" s="285"/>
      <c r="S74" s="285"/>
      <c r="T74" s="228"/>
      <c r="U74" s="227"/>
      <c r="V74" s="227"/>
      <c r="W74" s="226"/>
      <c r="X74" s="226"/>
      <c r="Y74" s="226"/>
      <c r="Z74" s="226"/>
      <c r="AA74" s="226"/>
      <c r="AB74" s="226"/>
      <c r="AC74" s="226"/>
      <c r="AD74" s="226"/>
      <c r="AE74" s="226"/>
      <c r="AF74" s="265"/>
      <c r="AG74" s="265"/>
      <c r="AH74" s="285"/>
      <c r="AI74" s="285"/>
      <c r="AJ74" s="303"/>
      <c r="AK74" s="303"/>
      <c r="AL74" s="303"/>
      <c r="AM74" s="303"/>
      <c r="AN74" s="228"/>
      <c r="AO74" s="304"/>
      <c r="AP74" s="304"/>
      <c r="AQ74" s="304"/>
      <c r="AR74" s="304"/>
      <c r="AS74" s="302"/>
      <c r="AT74" s="304"/>
      <c r="AU74" s="227"/>
      <c r="AV74" s="227"/>
      <c r="AW74" s="227"/>
      <c r="AX74" s="227"/>
      <c r="AY74" s="227"/>
      <c r="AZ74" s="227"/>
      <c r="BA74" s="227"/>
      <c r="BB74" s="227"/>
      <c r="BC74" s="229"/>
      <c r="BD74" s="104"/>
      <c r="BE74" s="104"/>
      <c r="BF74" s="104"/>
      <c r="BG74" s="104"/>
      <c r="BH74" s="230"/>
      <c r="BI74" s="104"/>
      <c r="BJ74" s="223"/>
      <c r="BK74" s="104"/>
      <c r="BL74" s="104"/>
    </row>
    <row r="75" ht="17.25" customHeight="1">
      <c r="A75" s="217" t="str">
        <f>'[1]ТЕХНОЛОГИИЯ МАШИНОСТРОЕНИЯ'!A36</f>
        <v>#REF!</v>
      </c>
      <c r="B75" s="51" t="s">
        <v>109</v>
      </c>
      <c r="C75" s="218" t="s">
        <v>212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65"/>
      <c r="N75" s="265"/>
      <c r="O75" s="265"/>
      <c r="P75" s="285"/>
      <c r="Q75" s="285"/>
      <c r="R75" s="285"/>
      <c r="S75" s="285"/>
      <c r="T75" s="228"/>
      <c r="U75" s="227"/>
      <c r="V75" s="227"/>
      <c r="W75" s="239"/>
      <c r="X75" s="239"/>
      <c r="Y75" s="239"/>
      <c r="Z75" s="239"/>
      <c r="AA75" s="239"/>
      <c r="AB75" s="239"/>
      <c r="AC75" s="239"/>
      <c r="AD75" s="239"/>
      <c r="AE75" s="239"/>
      <c r="AF75" s="265"/>
      <c r="AG75" s="265"/>
      <c r="AH75" s="285"/>
      <c r="AI75" s="285"/>
      <c r="AJ75" s="303"/>
      <c r="AK75" s="303"/>
      <c r="AL75" s="303"/>
      <c r="AM75" s="303"/>
      <c r="AN75" s="228"/>
      <c r="AO75" s="304"/>
      <c r="AP75" s="304"/>
      <c r="AQ75" s="304"/>
      <c r="AR75" s="304"/>
      <c r="AS75" s="302"/>
      <c r="AT75" s="304"/>
      <c r="AU75" s="227"/>
      <c r="AV75" s="227"/>
      <c r="AW75" s="227"/>
      <c r="AX75" s="227"/>
      <c r="AY75" s="227"/>
      <c r="AZ75" s="227"/>
      <c r="BA75" s="227"/>
      <c r="BB75" s="227"/>
      <c r="BC75" s="229"/>
      <c r="BD75" s="104"/>
      <c r="BE75" s="104"/>
      <c r="BF75" s="104"/>
      <c r="BG75" s="104"/>
      <c r="BH75" s="230"/>
      <c r="BI75" s="104"/>
      <c r="BJ75" s="223"/>
      <c r="BK75" s="104"/>
      <c r="BL75" s="104"/>
    </row>
    <row r="76" ht="12.75" customHeight="1">
      <c r="A76" s="217"/>
      <c r="B76" s="217"/>
      <c r="C76" s="225" t="s">
        <v>213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65"/>
      <c r="N76" s="265"/>
      <c r="O76" s="265"/>
      <c r="P76" s="285"/>
      <c r="Q76" s="285"/>
      <c r="R76" s="285"/>
      <c r="S76" s="285"/>
      <c r="T76" s="228"/>
      <c r="U76" s="227"/>
      <c r="V76" s="227"/>
      <c r="W76" s="226"/>
      <c r="X76" s="226"/>
      <c r="Y76" s="226"/>
      <c r="Z76" s="226"/>
      <c r="AA76" s="226"/>
      <c r="AB76" s="226"/>
      <c r="AC76" s="226"/>
      <c r="AD76" s="226"/>
      <c r="AE76" s="226"/>
      <c r="AF76" s="265"/>
      <c r="AG76" s="265"/>
      <c r="AH76" s="285"/>
      <c r="AI76" s="285"/>
      <c r="AJ76" s="303"/>
      <c r="AK76" s="303"/>
      <c r="AL76" s="303"/>
      <c r="AM76" s="303"/>
      <c r="AN76" s="228"/>
      <c r="AO76" s="304"/>
      <c r="AP76" s="304"/>
      <c r="AQ76" s="304"/>
      <c r="AR76" s="304"/>
      <c r="AS76" s="302"/>
      <c r="AT76" s="304"/>
      <c r="AU76" s="227"/>
      <c r="AV76" s="227"/>
      <c r="AW76" s="227"/>
      <c r="AX76" s="227"/>
      <c r="AY76" s="227"/>
      <c r="AZ76" s="227"/>
      <c r="BA76" s="227"/>
      <c r="BB76" s="227"/>
      <c r="BC76" s="229"/>
      <c r="BD76" s="104"/>
      <c r="BE76" s="104"/>
      <c r="BF76" s="104"/>
      <c r="BG76" s="104"/>
      <c r="BH76" s="230"/>
      <c r="BI76" s="104"/>
      <c r="BJ76" s="223"/>
      <c r="BK76" s="104"/>
      <c r="BL76" s="104"/>
    </row>
    <row r="77" ht="27.75" customHeight="1">
      <c r="A77" s="217" t="str">
        <f>'[1]ТЕХНОЛОГИИЯ МАШИНОСТРОЕНИЯ'!A37</f>
        <v>#REF!</v>
      </c>
      <c r="B77" s="51" t="s">
        <v>111</v>
      </c>
      <c r="C77" s="218" t="s">
        <v>212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65"/>
      <c r="N77" s="265"/>
      <c r="O77" s="265"/>
      <c r="P77" s="285"/>
      <c r="Q77" s="285"/>
      <c r="R77" s="285"/>
      <c r="S77" s="285"/>
      <c r="T77" s="228"/>
      <c r="U77" s="227"/>
      <c r="V77" s="227"/>
      <c r="W77" s="239"/>
      <c r="X77" s="239"/>
      <c r="Y77" s="239"/>
      <c r="Z77" s="239"/>
      <c r="AA77" s="239"/>
      <c r="AB77" s="239"/>
      <c r="AC77" s="239"/>
      <c r="AD77" s="239"/>
      <c r="AE77" s="239"/>
      <c r="AF77" s="265"/>
      <c r="AG77" s="265"/>
      <c r="AH77" s="285"/>
      <c r="AI77" s="285"/>
      <c r="AJ77" s="303"/>
      <c r="AK77" s="303"/>
      <c r="AL77" s="303"/>
      <c r="AM77" s="303"/>
      <c r="AN77" s="228"/>
      <c r="AO77" s="304"/>
      <c r="AP77" s="304"/>
      <c r="AQ77" s="304"/>
      <c r="AR77" s="304"/>
      <c r="AS77" s="302"/>
      <c r="AT77" s="304"/>
      <c r="AU77" s="227"/>
      <c r="AV77" s="227"/>
      <c r="AW77" s="227"/>
      <c r="AX77" s="227"/>
      <c r="AY77" s="227"/>
      <c r="AZ77" s="227"/>
      <c r="BA77" s="227"/>
      <c r="BB77" s="227"/>
      <c r="BC77" s="229"/>
      <c r="BD77" s="104"/>
      <c r="BE77" s="104"/>
      <c r="BF77" s="104"/>
      <c r="BG77" s="104"/>
      <c r="BH77" s="230"/>
      <c r="BI77" s="104"/>
      <c r="BJ77" s="223"/>
      <c r="BK77" s="104"/>
      <c r="BL77" s="104"/>
    </row>
    <row r="78" ht="12.75" customHeight="1">
      <c r="A78" s="217"/>
      <c r="B78" s="217"/>
      <c r="C78" s="225" t="s">
        <v>213</v>
      </c>
      <c r="D78" s="226"/>
      <c r="E78" s="226"/>
      <c r="F78" s="226"/>
      <c r="G78" s="226"/>
      <c r="H78" s="226"/>
      <c r="I78" s="226"/>
      <c r="J78" s="226"/>
      <c r="K78" s="226"/>
      <c r="L78" s="226"/>
      <c r="M78" s="265"/>
      <c r="N78" s="265"/>
      <c r="O78" s="265"/>
      <c r="P78" s="285"/>
      <c r="Q78" s="285"/>
      <c r="R78" s="285"/>
      <c r="S78" s="285"/>
      <c r="T78" s="228"/>
      <c r="U78" s="227"/>
      <c r="V78" s="227"/>
      <c r="W78" s="226"/>
      <c r="X78" s="226"/>
      <c r="Y78" s="226"/>
      <c r="Z78" s="226"/>
      <c r="AA78" s="226"/>
      <c r="AB78" s="226"/>
      <c r="AC78" s="226"/>
      <c r="AD78" s="226"/>
      <c r="AE78" s="226"/>
      <c r="AF78" s="265"/>
      <c r="AG78" s="265"/>
      <c r="AH78" s="285"/>
      <c r="AI78" s="285"/>
      <c r="AJ78" s="303"/>
      <c r="AK78" s="303"/>
      <c r="AL78" s="303"/>
      <c r="AM78" s="303"/>
      <c r="AN78" s="228"/>
      <c r="AO78" s="304"/>
      <c r="AP78" s="304"/>
      <c r="AQ78" s="304"/>
      <c r="AR78" s="304"/>
      <c r="AS78" s="302"/>
      <c r="AT78" s="304"/>
      <c r="AU78" s="227"/>
      <c r="AV78" s="227"/>
      <c r="AW78" s="227"/>
      <c r="AX78" s="227"/>
      <c r="AY78" s="227"/>
      <c r="AZ78" s="227"/>
      <c r="BA78" s="227"/>
      <c r="BB78" s="227"/>
      <c r="BC78" s="229"/>
      <c r="BD78" s="104"/>
      <c r="BE78" s="104"/>
      <c r="BF78" s="104"/>
      <c r="BG78" s="104"/>
      <c r="BH78" s="230"/>
      <c r="BI78" s="104"/>
      <c r="BJ78" s="223"/>
      <c r="BK78" s="104"/>
      <c r="BL78" s="104"/>
    </row>
    <row r="79" ht="30.0" customHeight="1">
      <c r="A79" s="217" t="str">
        <f>'[1]ТЕХНОЛОГИИЯ МАШИНОСТРОЕНИЯ'!A38</f>
        <v>#REF!</v>
      </c>
      <c r="B79" s="51" t="s">
        <v>113</v>
      </c>
      <c r="C79" s="218" t="s">
        <v>212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65"/>
      <c r="N79" s="265"/>
      <c r="O79" s="265"/>
      <c r="P79" s="285"/>
      <c r="Q79" s="285"/>
      <c r="R79" s="285"/>
      <c r="S79" s="285"/>
      <c r="T79" s="228"/>
      <c r="U79" s="227"/>
      <c r="V79" s="227"/>
      <c r="W79" s="239"/>
      <c r="X79" s="239"/>
      <c r="Y79" s="239"/>
      <c r="Z79" s="239"/>
      <c r="AA79" s="239"/>
      <c r="AB79" s="239"/>
      <c r="AC79" s="239"/>
      <c r="AD79" s="239"/>
      <c r="AE79" s="239"/>
      <c r="AF79" s="265"/>
      <c r="AG79" s="265"/>
      <c r="AH79" s="285"/>
      <c r="AI79" s="285"/>
      <c r="AJ79" s="303"/>
      <c r="AK79" s="303"/>
      <c r="AL79" s="303"/>
      <c r="AM79" s="303"/>
      <c r="AN79" s="228"/>
      <c r="AO79" s="304"/>
      <c r="AP79" s="304"/>
      <c r="AQ79" s="304"/>
      <c r="AR79" s="304"/>
      <c r="AS79" s="302"/>
      <c r="AT79" s="304"/>
      <c r="AU79" s="227"/>
      <c r="AV79" s="227"/>
      <c r="AW79" s="227"/>
      <c r="AX79" s="227"/>
      <c r="AY79" s="227"/>
      <c r="AZ79" s="227"/>
      <c r="BA79" s="227"/>
      <c r="BB79" s="227"/>
      <c r="BC79" s="229"/>
      <c r="BD79" s="104"/>
      <c r="BE79" s="104"/>
      <c r="BF79" s="104"/>
      <c r="BG79" s="104"/>
      <c r="BH79" s="230"/>
      <c r="BI79" s="104"/>
      <c r="BJ79" s="223"/>
      <c r="BK79" s="104"/>
      <c r="BL79" s="104"/>
    </row>
    <row r="80" ht="12.75" customHeight="1">
      <c r="A80" s="217"/>
      <c r="B80" s="217"/>
      <c r="C80" s="225" t="s">
        <v>213</v>
      </c>
      <c r="D80" s="226"/>
      <c r="E80" s="226"/>
      <c r="F80" s="226"/>
      <c r="G80" s="226"/>
      <c r="H80" s="226"/>
      <c r="I80" s="226"/>
      <c r="J80" s="226"/>
      <c r="K80" s="226"/>
      <c r="L80" s="226"/>
      <c r="M80" s="265"/>
      <c r="N80" s="265"/>
      <c r="O80" s="265"/>
      <c r="P80" s="285"/>
      <c r="Q80" s="285"/>
      <c r="R80" s="285"/>
      <c r="S80" s="285"/>
      <c r="T80" s="228"/>
      <c r="U80" s="227"/>
      <c r="V80" s="227"/>
      <c r="W80" s="226"/>
      <c r="X80" s="226"/>
      <c r="Y80" s="226"/>
      <c r="Z80" s="226"/>
      <c r="AA80" s="226"/>
      <c r="AB80" s="226"/>
      <c r="AC80" s="226"/>
      <c r="AD80" s="226"/>
      <c r="AE80" s="226"/>
      <c r="AF80" s="265"/>
      <c r="AG80" s="265"/>
      <c r="AH80" s="285"/>
      <c r="AI80" s="285"/>
      <c r="AJ80" s="303"/>
      <c r="AK80" s="303"/>
      <c r="AL80" s="303"/>
      <c r="AM80" s="303"/>
      <c r="AN80" s="228"/>
      <c r="AO80" s="304"/>
      <c r="AP80" s="304"/>
      <c r="AQ80" s="304"/>
      <c r="AR80" s="304"/>
      <c r="AS80" s="302"/>
      <c r="AT80" s="304"/>
      <c r="AU80" s="227"/>
      <c r="AV80" s="227"/>
      <c r="AW80" s="227"/>
      <c r="AX80" s="227"/>
      <c r="AY80" s="227"/>
      <c r="AZ80" s="227"/>
      <c r="BA80" s="227"/>
      <c r="BB80" s="227"/>
      <c r="BC80" s="229"/>
      <c r="BD80" s="104"/>
      <c r="BE80" s="104"/>
      <c r="BF80" s="104"/>
      <c r="BG80" s="104"/>
      <c r="BH80" s="230"/>
      <c r="BI80" s="104"/>
      <c r="BJ80" s="223"/>
      <c r="BK80" s="104"/>
      <c r="BL80" s="104"/>
    </row>
    <row r="81" ht="21.75" customHeight="1">
      <c r="A81" s="217" t="str">
        <f>'[1]ТЕХНОЛОГИИЯ МАШИНОСТРОЕНИЯ'!A39</f>
        <v>#REF!</v>
      </c>
      <c r="B81" s="246" t="s">
        <v>115</v>
      </c>
      <c r="C81" s="218" t="s">
        <v>212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65"/>
      <c r="N81" s="265"/>
      <c r="O81" s="265"/>
      <c r="P81" s="285"/>
      <c r="Q81" s="285"/>
      <c r="R81" s="285"/>
      <c r="S81" s="285"/>
      <c r="T81" s="228"/>
      <c r="U81" s="227"/>
      <c r="V81" s="227"/>
      <c r="W81" s="239"/>
      <c r="X81" s="239"/>
      <c r="Y81" s="239"/>
      <c r="Z81" s="239"/>
      <c r="AA81" s="239"/>
      <c r="AB81" s="239"/>
      <c r="AC81" s="239"/>
      <c r="AD81" s="239"/>
      <c r="AE81" s="239"/>
      <c r="AF81" s="265"/>
      <c r="AG81" s="265"/>
      <c r="AH81" s="285"/>
      <c r="AI81" s="285"/>
      <c r="AJ81" s="303"/>
      <c r="AK81" s="303"/>
      <c r="AL81" s="303"/>
      <c r="AM81" s="303"/>
      <c r="AN81" s="228"/>
      <c r="AO81" s="304"/>
      <c r="AP81" s="304"/>
      <c r="AQ81" s="304"/>
      <c r="AR81" s="304"/>
      <c r="AS81" s="302"/>
      <c r="AT81" s="304"/>
      <c r="AU81" s="227"/>
      <c r="AV81" s="227"/>
      <c r="AW81" s="227"/>
      <c r="AX81" s="227"/>
      <c r="AY81" s="227"/>
      <c r="AZ81" s="227"/>
      <c r="BA81" s="227"/>
      <c r="BB81" s="227"/>
      <c r="BC81" s="229"/>
      <c r="BD81" s="104"/>
      <c r="BE81" s="104"/>
      <c r="BF81" s="104"/>
      <c r="BG81" s="104"/>
      <c r="BH81" s="230"/>
      <c r="BI81" s="104"/>
      <c r="BJ81" s="223"/>
      <c r="BK81" s="104"/>
      <c r="BL81" s="104"/>
    </row>
    <row r="82" ht="12.75" customHeight="1">
      <c r="A82" s="217"/>
      <c r="B82" s="217"/>
      <c r="C82" s="225" t="s">
        <v>213</v>
      </c>
      <c r="D82" s="226"/>
      <c r="E82" s="226"/>
      <c r="F82" s="226"/>
      <c r="G82" s="226"/>
      <c r="H82" s="226"/>
      <c r="I82" s="226"/>
      <c r="J82" s="226"/>
      <c r="K82" s="226"/>
      <c r="L82" s="226"/>
      <c r="M82" s="265"/>
      <c r="N82" s="265"/>
      <c r="O82" s="265"/>
      <c r="P82" s="285"/>
      <c r="Q82" s="285"/>
      <c r="R82" s="285"/>
      <c r="S82" s="285"/>
      <c r="T82" s="228"/>
      <c r="U82" s="227"/>
      <c r="V82" s="227"/>
      <c r="W82" s="226"/>
      <c r="X82" s="226"/>
      <c r="Y82" s="226"/>
      <c r="Z82" s="226"/>
      <c r="AA82" s="226"/>
      <c r="AB82" s="226"/>
      <c r="AC82" s="226"/>
      <c r="AD82" s="226"/>
      <c r="AE82" s="226"/>
      <c r="AF82" s="265"/>
      <c r="AG82" s="265"/>
      <c r="AH82" s="285"/>
      <c r="AI82" s="285"/>
      <c r="AJ82" s="303"/>
      <c r="AK82" s="303"/>
      <c r="AL82" s="303"/>
      <c r="AM82" s="303"/>
      <c r="AN82" s="228"/>
      <c r="AO82" s="304"/>
      <c r="AP82" s="304"/>
      <c r="AQ82" s="304"/>
      <c r="AR82" s="304"/>
      <c r="AS82" s="302"/>
      <c r="AT82" s="304"/>
      <c r="AU82" s="227"/>
      <c r="AV82" s="227"/>
      <c r="AW82" s="227"/>
      <c r="AX82" s="227"/>
      <c r="AY82" s="227"/>
      <c r="AZ82" s="227"/>
      <c r="BA82" s="227"/>
      <c r="BB82" s="227"/>
      <c r="BC82" s="229"/>
      <c r="BD82" s="104"/>
      <c r="BE82" s="104"/>
      <c r="BF82" s="104"/>
      <c r="BG82" s="104"/>
      <c r="BH82" s="230"/>
      <c r="BI82" s="104"/>
      <c r="BJ82" s="223"/>
      <c r="BK82" s="104"/>
      <c r="BL82" s="104"/>
    </row>
    <row r="83" ht="12.75" customHeight="1">
      <c r="A83" s="217" t="str">
        <f>'[1]ТЕХНОЛОГИИЯ МАШИНОСТРОЕНИЯ'!A40</f>
        <v>#REF!</v>
      </c>
      <c r="B83" s="88" t="s">
        <v>117</v>
      </c>
      <c r="C83" s="218" t="s">
        <v>212</v>
      </c>
      <c r="D83" s="239"/>
      <c r="E83" s="239"/>
      <c r="F83" s="239"/>
      <c r="G83" s="239"/>
      <c r="H83" s="239"/>
      <c r="I83" s="239"/>
      <c r="J83" s="239"/>
      <c r="K83" s="239"/>
      <c r="L83" s="239"/>
      <c r="M83" s="265"/>
      <c r="N83" s="265"/>
      <c r="O83" s="265"/>
      <c r="P83" s="285"/>
      <c r="Q83" s="285"/>
      <c r="R83" s="285"/>
      <c r="S83" s="285"/>
      <c r="T83" s="228"/>
      <c r="U83" s="227"/>
      <c r="V83" s="227"/>
      <c r="W83" s="239"/>
      <c r="X83" s="239"/>
      <c r="Y83" s="239"/>
      <c r="Z83" s="239"/>
      <c r="AA83" s="239"/>
      <c r="AB83" s="239"/>
      <c r="AC83" s="239"/>
      <c r="AD83" s="239"/>
      <c r="AE83" s="239"/>
      <c r="AF83" s="265"/>
      <c r="AG83" s="265"/>
      <c r="AH83" s="285"/>
      <c r="AI83" s="285"/>
      <c r="AJ83" s="303"/>
      <c r="AK83" s="303"/>
      <c r="AL83" s="303"/>
      <c r="AM83" s="303"/>
      <c r="AN83" s="228"/>
      <c r="AO83" s="304"/>
      <c r="AP83" s="304"/>
      <c r="AQ83" s="304"/>
      <c r="AR83" s="304"/>
      <c r="AS83" s="302"/>
      <c r="AT83" s="304"/>
      <c r="AU83" s="227"/>
      <c r="AV83" s="227"/>
      <c r="AW83" s="227"/>
      <c r="AX83" s="227"/>
      <c r="AY83" s="227"/>
      <c r="AZ83" s="227"/>
      <c r="BA83" s="227"/>
      <c r="BB83" s="227"/>
      <c r="BC83" s="229"/>
      <c r="BD83" s="104"/>
      <c r="BE83" s="104"/>
      <c r="BF83" s="104"/>
      <c r="BG83" s="104"/>
      <c r="BH83" s="230"/>
      <c r="BI83" s="104"/>
      <c r="BJ83" s="223"/>
      <c r="BK83" s="104"/>
      <c r="BL83" s="104"/>
    </row>
    <row r="84" ht="12.75" customHeight="1">
      <c r="A84" s="217"/>
      <c r="B84" s="217"/>
      <c r="C84" s="225" t="s">
        <v>213</v>
      </c>
      <c r="D84" s="226"/>
      <c r="E84" s="226"/>
      <c r="F84" s="226"/>
      <c r="G84" s="226"/>
      <c r="H84" s="226"/>
      <c r="I84" s="226"/>
      <c r="J84" s="226"/>
      <c r="K84" s="226"/>
      <c r="L84" s="226"/>
      <c r="M84" s="265"/>
      <c r="N84" s="265"/>
      <c r="O84" s="265"/>
      <c r="P84" s="285"/>
      <c r="Q84" s="285"/>
      <c r="R84" s="285"/>
      <c r="S84" s="285"/>
      <c r="T84" s="228"/>
      <c r="U84" s="227"/>
      <c r="V84" s="227"/>
      <c r="W84" s="226"/>
      <c r="X84" s="226"/>
      <c r="Y84" s="226"/>
      <c r="Z84" s="226"/>
      <c r="AA84" s="226"/>
      <c r="AB84" s="226"/>
      <c r="AC84" s="226"/>
      <c r="AD84" s="226"/>
      <c r="AE84" s="226"/>
      <c r="AF84" s="265"/>
      <c r="AG84" s="265"/>
      <c r="AH84" s="285"/>
      <c r="AI84" s="285"/>
      <c r="AJ84" s="303"/>
      <c r="AK84" s="303"/>
      <c r="AL84" s="303"/>
      <c r="AM84" s="303"/>
      <c r="AN84" s="228"/>
      <c r="AO84" s="304"/>
      <c r="AP84" s="304"/>
      <c r="AQ84" s="304"/>
      <c r="AR84" s="304"/>
      <c r="AS84" s="302"/>
      <c r="AT84" s="304"/>
      <c r="AU84" s="227"/>
      <c r="AV84" s="227"/>
      <c r="AW84" s="227"/>
      <c r="AX84" s="227"/>
      <c r="AY84" s="227"/>
      <c r="AZ84" s="227"/>
      <c r="BA84" s="227"/>
      <c r="BB84" s="227"/>
      <c r="BC84" s="229"/>
      <c r="BD84" s="104"/>
      <c r="BE84" s="104"/>
      <c r="BF84" s="104"/>
      <c r="BG84" s="104"/>
      <c r="BH84" s="230"/>
      <c r="BI84" s="104"/>
      <c r="BJ84" s="223"/>
      <c r="BK84" s="104"/>
      <c r="BL84" s="104"/>
    </row>
    <row r="85" ht="33.0" customHeight="1">
      <c r="A85" s="217" t="str">
        <f>'[1]ТЕХНОЛОГИИЯ МАШИНОСТРОЕНИЯ'!A41</f>
        <v>#REF!</v>
      </c>
      <c r="B85" s="88" t="s">
        <v>119</v>
      </c>
      <c r="C85" s="218" t="s">
        <v>212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65"/>
      <c r="N85" s="265"/>
      <c r="O85" s="265"/>
      <c r="P85" s="285"/>
      <c r="Q85" s="285"/>
      <c r="R85" s="285"/>
      <c r="S85" s="285"/>
      <c r="T85" s="228"/>
      <c r="U85" s="227"/>
      <c r="V85" s="227"/>
      <c r="W85" s="239"/>
      <c r="X85" s="239"/>
      <c r="Y85" s="239"/>
      <c r="Z85" s="239"/>
      <c r="AA85" s="239"/>
      <c r="AB85" s="239"/>
      <c r="AC85" s="239"/>
      <c r="AD85" s="239"/>
      <c r="AE85" s="239"/>
      <c r="AF85" s="265"/>
      <c r="AG85" s="265"/>
      <c r="AH85" s="285"/>
      <c r="AI85" s="285"/>
      <c r="AJ85" s="303"/>
      <c r="AK85" s="303"/>
      <c r="AL85" s="303"/>
      <c r="AM85" s="303"/>
      <c r="AN85" s="228"/>
      <c r="AO85" s="304"/>
      <c r="AP85" s="304"/>
      <c r="AQ85" s="304"/>
      <c r="AR85" s="304"/>
      <c r="AS85" s="302"/>
      <c r="AT85" s="304"/>
      <c r="AU85" s="227"/>
      <c r="AV85" s="227"/>
      <c r="AW85" s="227"/>
      <c r="AX85" s="227"/>
      <c r="AY85" s="227"/>
      <c r="AZ85" s="227"/>
      <c r="BA85" s="227"/>
      <c r="BB85" s="227"/>
      <c r="BC85" s="229"/>
      <c r="BD85" s="104"/>
      <c r="BE85" s="104"/>
      <c r="BF85" s="104"/>
      <c r="BG85" s="104"/>
      <c r="BH85" s="230"/>
      <c r="BI85" s="104"/>
      <c r="BJ85" s="223"/>
      <c r="BK85" s="104"/>
      <c r="BL85" s="104"/>
    </row>
    <row r="86" ht="12.75" customHeight="1">
      <c r="A86" s="217"/>
      <c r="B86" s="217"/>
      <c r="C86" s="225" t="s">
        <v>213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65"/>
      <c r="N86" s="265"/>
      <c r="O86" s="265"/>
      <c r="P86" s="285"/>
      <c r="Q86" s="285"/>
      <c r="R86" s="285"/>
      <c r="S86" s="285"/>
      <c r="T86" s="228"/>
      <c r="U86" s="227"/>
      <c r="V86" s="227"/>
      <c r="W86" s="226"/>
      <c r="X86" s="226"/>
      <c r="Y86" s="226"/>
      <c r="Z86" s="226"/>
      <c r="AA86" s="226"/>
      <c r="AB86" s="226"/>
      <c r="AC86" s="226"/>
      <c r="AD86" s="226"/>
      <c r="AE86" s="226"/>
      <c r="AF86" s="265"/>
      <c r="AG86" s="265"/>
      <c r="AH86" s="285"/>
      <c r="AI86" s="285"/>
      <c r="AJ86" s="303"/>
      <c r="AK86" s="303"/>
      <c r="AL86" s="303"/>
      <c r="AM86" s="303"/>
      <c r="AN86" s="228"/>
      <c r="AO86" s="304"/>
      <c r="AP86" s="304"/>
      <c r="AQ86" s="304"/>
      <c r="AR86" s="304"/>
      <c r="AS86" s="302"/>
      <c r="AT86" s="304"/>
      <c r="AU86" s="227"/>
      <c r="AV86" s="227"/>
      <c r="AW86" s="227"/>
      <c r="AX86" s="227"/>
      <c r="AY86" s="227"/>
      <c r="AZ86" s="227"/>
      <c r="BA86" s="227"/>
      <c r="BB86" s="227"/>
      <c r="BC86" s="229"/>
      <c r="BD86" s="104"/>
      <c r="BE86" s="104"/>
      <c r="BF86" s="104"/>
      <c r="BG86" s="104"/>
      <c r="BH86" s="230"/>
      <c r="BI86" s="104"/>
      <c r="BJ86" s="223"/>
      <c r="BK86" s="104"/>
      <c r="BL86" s="104"/>
    </row>
    <row r="87" ht="20.25" customHeight="1">
      <c r="A87" s="217" t="str">
        <f>'[1]ТЕХНОЛОГИИЯ МАШИНОСТРОЕНИЯ'!A42</f>
        <v>#REF!</v>
      </c>
      <c r="B87" s="105" t="s">
        <v>121</v>
      </c>
      <c r="C87" s="218" t="s">
        <v>212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65"/>
      <c r="N87" s="265"/>
      <c r="O87" s="265"/>
      <c r="P87" s="285"/>
      <c r="Q87" s="285"/>
      <c r="R87" s="285"/>
      <c r="S87" s="285"/>
      <c r="T87" s="228"/>
      <c r="U87" s="227"/>
      <c r="V87" s="227"/>
      <c r="W87" s="239"/>
      <c r="X87" s="239"/>
      <c r="Y87" s="239"/>
      <c r="Z87" s="239"/>
      <c r="AA87" s="239"/>
      <c r="AB87" s="239"/>
      <c r="AC87" s="239"/>
      <c r="AD87" s="239"/>
      <c r="AE87" s="239"/>
      <c r="AF87" s="265"/>
      <c r="AG87" s="265"/>
      <c r="AH87" s="285"/>
      <c r="AI87" s="285"/>
      <c r="AJ87" s="303"/>
      <c r="AK87" s="303"/>
      <c r="AL87" s="303"/>
      <c r="AM87" s="303"/>
      <c r="AN87" s="228"/>
      <c r="AO87" s="304"/>
      <c r="AP87" s="304"/>
      <c r="AQ87" s="304"/>
      <c r="AR87" s="304"/>
      <c r="AS87" s="302"/>
      <c r="AT87" s="304"/>
      <c r="AU87" s="227"/>
      <c r="AV87" s="227"/>
      <c r="AW87" s="227"/>
      <c r="AX87" s="227"/>
      <c r="AY87" s="227"/>
      <c r="AZ87" s="227"/>
      <c r="BA87" s="227"/>
      <c r="BB87" s="227"/>
      <c r="BC87" s="229"/>
      <c r="BD87" s="104"/>
      <c r="BE87" s="104"/>
      <c r="BF87" s="104"/>
      <c r="BG87" s="104"/>
      <c r="BH87" s="230"/>
      <c r="BI87" s="104"/>
      <c r="BJ87" s="223"/>
      <c r="BK87" s="104"/>
      <c r="BL87" s="104"/>
    </row>
    <row r="88" ht="20.25" customHeight="1">
      <c r="A88" s="217"/>
      <c r="B88" s="105"/>
      <c r="C88" s="225" t="s">
        <v>213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65"/>
      <c r="N88" s="265"/>
      <c r="O88" s="265"/>
      <c r="P88" s="285"/>
      <c r="Q88" s="285"/>
      <c r="R88" s="285"/>
      <c r="S88" s="285"/>
      <c r="T88" s="228"/>
      <c r="U88" s="227"/>
      <c r="V88" s="227"/>
      <c r="W88" s="226"/>
      <c r="X88" s="226"/>
      <c r="Y88" s="226"/>
      <c r="Z88" s="226"/>
      <c r="AA88" s="226"/>
      <c r="AB88" s="226"/>
      <c r="AC88" s="226"/>
      <c r="AD88" s="226"/>
      <c r="AE88" s="226"/>
      <c r="AF88" s="265"/>
      <c r="AG88" s="265"/>
      <c r="AH88" s="285"/>
      <c r="AI88" s="285"/>
      <c r="AJ88" s="303"/>
      <c r="AK88" s="303"/>
      <c r="AL88" s="303"/>
      <c r="AM88" s="303"/>
      <c r="AN88" s="228"/>
      <c r="AO88" s="304"/>
      <c r="AP88" s="304"/>
      <c r="AQ88" s="304"/>
      <c r="AR88" s="304"/>
      <c r="AS88" s="302"/>
      <c r="AT88" s="304"/>
      <c r="AU88" s="227"/>
      <c r="AV88" s="227"/>
      <c r="AW88" s="227"/>
      <c r="AX88" s="227"/>
      <c r="AY88" s="227"/>
      <c r="AZ88" s="227"/>
      <c r="BA88" s="227"/>
      <c r="BB88" s="227"/>
      <c r="BC88" s="229"/>
      <c r="BD88" s="104"/>
      <c r="BE88" s="104"/>
      <c r="BF88" s="104"/>
      <c r="BG88" s="104"/>
      <c r="BH88" s="230"/>
      <c r="BI88" s="104"/>
      <c r="BJ88" s="223"/>
      <c r="BK88" s="104"/>
      <c r="BL88" s="104"/>
    </row>
    <row r="89" ht="12.75" customHeight="1">
      <c r="A89" s="217" t="s">
        <v>122</v>
      </c>
      <c r="B89" s="88" t="s">
        <v>123</v>
      </c>
      <c r="C89" s="218" t="s">
        <v>212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65"/>
      <c r="N89" s="265"/>
      <c r="O89" s="265"/>
      <c r="P89" s="285"/>
      <c r="Q89" s="285"/>
      <c r="R89" s="285"/>
      <c r="S89" s="285"/>
      <c r="T89" s="228"/>
      <c r="U89" s="227"/>
      <c r="V89" s="227"/>
      <c r="W89" s="239">
        <v>4.0</v>
      </c>
      <c r="X89" s="239">
        <v>4.0</v>
      </c>
      <c r="Y89" s="239">
        <v>4.0</v>
      </c>
      <c r="Z89" s="239">
        <v>4.0</v>
      </c>
      <c r="AA89" s="239">
        <v>4.0</v>
      </c>
      <c r="AB89" s="239">
        <v>4.0</v>
      </c>
      <c r="AC89" s="239">
        <v>4.0</v>
      </c>
      <c r="AD89" s="239">
        <v>4.0</v>
      </c>
      <c r="AE89" s="239">
        <v>4.0</v>
      </c>
      <c r="AF89" s="265"/>
      <c r="AG89" s="265"/>
      <c r="AH89" s="285"/>
      <c r="AI89" s="285"/>
      <c r="AJ89" s="303"/>
      <c r="AK89" s="303"/>
      <c r="AL89" s="303"/>
      <c r="AM89" s="303"/>
      <c r="AN89" s="228"/>
      <c r="AO89" s="304"/>
      <c r="AP89" s="304"/>
      <c r="AQ89" s="304"/>
      <c r="AR89" s="304"/>
      <c r="AS89" s="302"/>
      <c r="AT89" s="304"/>
      <c r="AU89" s="227"/>
      <c r="AV89" s="227"/>
      <c r="AW89" s="227"/>
      <c r="AX89" s="227"/>
      <c r="AY89" s="227"/>
      <c r="AZ89" s="227"/>
      <c r="BA89" s="227"/>
      <c r="BB89" s="227"/>
      <c r="BC89" s="229"/>
      <c r="BD89" s="104"/>
      <c r="BE89" s="104"/>
      <c r="BF89" s="104"/>
      <c r="BG89" s="104"/>
      <c r="BH89" s="230"/>
      <c r="BI89" s="104"/>
      <c r="BJ89" s="223"/>
      <c r="BK89" s="104"/>
      <c r="BL89" s="104"/>
    </row>
    <row r="90" ht="20.25" customHeight="1">
      <c r="A90" s="217"/>
      <c r="B90" s="105"/>
      <c r="C90" s="225" t="s">
        <v>213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65"/>
      <c r="N90" s="265"/>
      <c r="O90" s="265"/>
      <c r="P90" s="285"/>
      <c r="Q90" s="285"/>
      <c r="R90" s="285"/>
      <c r="S90" s="285"/>
      <c r="T90" s="228"/>
      <c r="U90" s="227"/>
      <c r="V90" s="227"/>
      <c r="W90" s="226"/>
      <c r="X90" s="226"/>
      <c r="Y90" s="226"/>
      <c r="Z90" s="226"/>
      <c r="AA90" s="226"/>
      <c r="AB90" s="226"/>
      <c r="AC90" s="226"/>
      <c r="AD90" s="226"/>
      <c r="AE90" s="226"/>
      <c r="AF90" s="265"/>
      <c r="AG90" s="265"/>
      <c r="AH90" s="285"/>
      <c r="AI90" s="285"/>
      <c r="AJ90" s="303"/>
      <c r="AK90" s="303"/>
      <c r="AL90" s="303"/>
      <c r="AM90" s="303"/>
      <c r="AN90" s="228"/>
      <c r="AO90" s="304"/>
      <c r="AP90" s="304"/>
      <c r="AQ90" s="304"/>
      <c r="AR90" s="304"/>
      <c r="AS90" s="302"/>
      <c r="AT90" s="304"/>
      <c r="AU90" s="227"/>
      <c r="AV90" s="227"/>
      <c r="AW90" s="227"/>
      <c r="AX90" s="227"/>
      <c r="AY90" s="227"/>
      <c r="AZ90" s="227"/>
      <c r="BA90" s="227"/>
      <c r="BB90" s="227"/>
      <c r="BC90" s="229"/>
      <c r="BD90" s="104"/>
      <c r="BE90" s="104"/>
      <c r="BF90" s="104"/>
      <c r="BG90" s="104"/>
      <c r="BH90" s="230"/>
      <c r="BI90" s="104"/>
      <c r="BJ90" s="223"/>
      <c r="BK90" s="104"/>
      <c r="BL90" s="104"/>
    </row>
    <row r="91" ht="20.25" customHeight="1">
      <c r="A91" s="217" t="s">
        <v>124</v>
      </c>
      <c r="B91" s="105" t="s">
        <v>125</v>
      </c>
      <c r="C91" s="218" t="s">
        <v>212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65"/>
      <c r="N91" s="265"/>
      <c r="O91" s="265"/>
      <c r="P91" s="285"/>
      <c r="Q91" s="285"/>
      <c r="R91" s="285"/>
      <c r="S91" s="285"/>
      <c r="T91" s="228"/>
      <c r="U91" s="227"/>
      <c r="V91" s="227"/>
      <c r="W91" s="239"/>
      <c r="X91" s="239"/>
      <c r="Y91" s="239"/>
      <c r="Z91" s="239"/>
      <c r="AA91" s="239"/>
      <c r="AB91" s="239"/>
      <c r="AC91" s="239"/>
      <c r="AD91" s="239"/>
      <c r="AE91" s="239"/>
      <c r="AF91" s="265"/>
      <c r="AG91" s="265"/>
      <c r="AH91" s="285"/>
      <c r="AI91" s="285"/>
      <c r="AJ91" s="303"/>
      <c r="AK91" s="303"/>
      <c r="AL91" s="303"/>
      <c r="AM91" s="303"/>
      <c r="AN91" s="228"/>
      <c r="AO91" s="304"/>
      <c r="AP91" s="304"/>
      <c r="AQ91" s="304"/>
      <c r="AR91" s="304"/>
      <c r="AS91" s="302"/>
      <c r="AT91" s="304"/>
      <c r="AU91" s="227"/>
      <c r="AV91" s="227"/>
      <c r="AW91" s="227"/>
      <c r="AX91" s="227"/>
      <c r="AY91" s="227"/>
      <c r="AZ91" s="227"/>
      <c r="BA91" s="227"/>
      <c r="BB91" s="227"/>
      <c r="BC91" s="229"/>
      <c r="BD91" s="104"/>
      <c r="BE91" s="104"/>
      <c r="BF91" s="104"/>
      <c r="BG91" s="104"/>
      <c r="BH91" s="230"/>
      <c r="BI91" s="104"/>
      <c r="BJ91" s="223"/>
      <c r="BK91" s="104"/>
      <c r="BL91" s="104"/>
    </row>
    <row r="92" ht="12.75" customHeight="1">
      <c r="A92" s="217"/>
      <c r="B92" s="217"/>
      <c r="C92" s="225" t="s">
        <v>213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65"/>
      <c r="N92" s="265"/>
      <c r="O92" s="265"/>
      <c r="P92" s="285"/>
      <c r="Q92" s="285"/>
      <c r="R92" s="285"/>
      <c r="S92" s="285"/>
      <c r="T92" s="228"/>
      <c r="U92" s="227"/>
      <c r="V92" s="227"/>
      <c r="W92" s="226"/>
      <c r="X92" s="226"/>
      <c r="Y92" s="226"/>
      <c r="Z92" s="226"/>
      <c r="AA92" s="226"/>
      <c r="AB92" s="226"/>
      <c r="AC92" s="226"/>
      <c r="AD92" s="226"/>
      <c r="AE92" s="226"/>
      <c r="AF92" s="265"/>
      <c r="AG92" s="265"/>
      <c r="AH92" s="285"/>
      <c r="AI92" s="285"/>
      <c r="AJ92" s="303"/>
      <c r="AK92" s="303"/>
      <c r="AL92" s="303"/>
      <c r="AM92" s="303"/>
      <c r="AN92" s="228"/>
      <c r="AO92" s="304"/>
      <c r="AP92" s="304"/>
      <c r="AQ92" s="304"/>
      <c r="AR92" s="304"/>
      <c r="AS92" s="302"/>
      <c r="AT92" s="304"/>
      <c r="AU92" s="227"/>
      <c r="AV92" s="227"/>
      <c r="AW92" s="227"/>
      <c r="AX92" s="227"/>
      <c r="AY92" s="227"/>
      <c r="AZ92" s="227"/>
      <c r="BA92" s="227"/>
      <c r="BB92" s="227"/>
      <c r="BC92" s="229"/>
      <c r="BD92" s="104"/>
      <c r="BE92" s="104"/>
      <c r="BF92" s="104"/>
      <c r="BG92" s="104"/>
      <c r="BH92" s="230"/>
      <c r="BI92" s="104"/>
      <c r="BJ92" s="223"/>
      <c r="BK92" s="104"/>
      <c r="BL92" s="104"/>
    </row>
    <row r="93" ht="12.75" customHeight="1">
      <c r="A93" s="243" t="str">
        <f t="shared" ref="A93:B93" si="35">'[1]ТЕХНОЛОГИИЯ МАШИНОСТРОЕНИЯ'!A46</f>
        <v>#REF!</v>
      </c>
      <c r="B93" s="243" t="str">
        <f t="shared" si="35"/>
        <v>#REF!</v>
      </c>
      <c r="C93" s="244"/>
      <c r="D93" s="245">
        <f t="shared" ref="D93:T93" si="36">D95+D105+D115+D125+D135</f>
        <v>28</v>
      </c>
      <c r="E93" s="245">
        <f t="shared" si="36"/>
        <v>28</v>
      </c>
      <c r="F93" s="245">
        <f t="shared" si="36"/>
        <v>28</v>
      </c>
      <c r="G93" s="245">
        <f t="shared" si="36"/>
        <v>28</v>
      </c>
      <c r="H93" s="245">
        <f t="shared" si="36"/>
        <v>28</v>
      </c>
      <c r="I93" s="245">
        <f t="shared" si="36"/>
        <v>28</v>
      </c>
      <c r="J93" s="245">
        <f t="shared" si="36"/>
        <v>27</v>
      </c>
      <c r="K93" s="245">
        <f t="shared" si="36"/>
        <v>27</v>
      </c>
      <c r="L93" s="245">
        <f t="shared" si="36"/>
        <v>27</v>
      </c>
      <c r="M93" s="265">
        <f t="shared" si="36"/>
        <v>36</v>
      </c>
      <c r="N93" s="265">
        <f t="shared" si="36"/>
        <v>36</v>
      </c>
      <c r="O93" s="265">
        <f t="shared" si="36"/>
        <v>36</v>
      </c>
      <c r="P93" s="285">
        <f t="shared" si="36"/>
        <v>36</v>
      </c>
      <c r="Q93" s="285">
        <f t="shared" si="36"/>
        <v>36</v>
      </c>
      <c r="R93" s="285">
        <f t="shared" si="36"/>
        <v>36</v>
      </c>
      <c r="S93" s="285">
        <f t="shared" si="36"/>
        <v>36</v>
      </c>
      <c r="T93" s="228">
        <f t="shared" si="36"/>
        <v>0</v>
      </c>
      <c r="U93" s="227"/>
      <c r="V93" s="227"/>
      <c r="W93" s="245">
        <f t="shared" ref="W93:AT93" si="37">W95+W105+W115+W125+W135</f>
        <v>25</v>
      </c>
      <c r="X93" s="245">
        <f t="shared" si="37"/>
        <v>26</v>
      </c>
      <c r="Y93" s="245">
        <f t="shared" si="37"/>
        <v>26</v>
      </c>
      <c r="Z93" s="245">
        <f t="shared" si="37"/>
        <v>26</v>
      </c>
      <c r="AA93" s="245">
        <f t="shared" si="37"/>
        <v>26</v>
      </c>
      <c r="AB93" s="245">
        <f t="shared" si="37"/>
        <v>26</v>
      </c>
      <c r="AC93" s="245">
        <f t="shared" si="37"/>
        <v>26</v>
      </c>
      <c r="AD93" s="245">
        <f t="shared" si="37"/>
        <v>26</v>
      </c>
      <c r="AE93" s="245">
        <f t="shared" si="37"/>
        <v>26</v>
      </c>
      <c r="AF93" s="265">
        <f t="shared" si="37"/>
        <v>36</v>
      </c>
      <c r="AG93" s="265">
        <f t="shared" si="37"/>
        <v>36</v>
      </c>
      <c r="AH93" s="285">
        <f t="shared" si="37"/>
        <v>36</v>
      </c>
      <c r="AI93" s="285">
        <f t="shared" si="37"/>
        <v>36</v>
      </c>
      <c r="AJ93" s="303">
        <f t="shared" si="37"/>
        <v>0</v>
      </c>
      <c r="AK93" s="303">
        <f t="shared" si="37"/>
        <v>0</v>
      </c>
      <c r="AL93" s="303">
        <f t="shared" si="37"/>
        <v>0</v>
      </c>
      <c r="AM93" s="303">
        <f t="shared" si="37"/>
        <v>0</v>
      </c>
      <c r="AN93" s="228">
        <f t="shared" si="37"/>
        <v>0</v>
      </c>
      <c r="AO93" s="304">
        <f t="shared" si="37"/>
        <v>0</v>
      </c>
      <c r="AP93" s="304">
        <f t="shared" si="37"/>
        <v>0</v>
      </c>
      <c r="AQ93" s="304">
        <f t="shared" si="37"/>
        <v>0</v>
      </c>
      <c r="AR93" s="304">
        <f t="shared" si="37"/>
        <v>0</v>
      </c>
      <c r="AS93" s="304">
        <f t="shared" si="37"/>
        <v>0</v>
      </c>
      <c r="AT93" s="304">
        <f t="shared" si="37"/>
        <v>0</v>
      </c>
      <c r="AU93" s="227"/>
      <c r="AV93" s="227"/>
      <c r="AW93" s="227"/>
      <c r="AX93" s="227"/>
      <c r="AY93" s="227"/>
      <c r="AZ93" s="227"/>
      <c r="BA93" s="227"/>
      <c r="BB93" s="227"/>
      <c r="BC93" s="229"/>
      <c r="BD93" s="247"/>
      <c r="BE93" s="247"/>
      <c r="BF93" s="247"/>
      <c r="BG93" s="247"/>
      <c r="BH93" s="248"/>
      <c r="BI93" s="104"/>
      <c r="BJ93" s="249"/>
      <c r="BK93" s="104"/>
      <c r="BL93" s="104"/>
    </row>
    <row r="94" ht="12.75" customHeight="1">
      <c r="A94" s="217"/>
      <c r="B94" s="217"/>
      <c r="C94" s="225" t="s">
        <v>213</v>
      </c>
      <c r="D94" s="226">
        <f>D96+D106+D116+D126+D136</f>
        <v>0</v>
      </c>
      <c r="E94" s="226">
        <f t="shared" ref="E94:T94" si="38">E96+E106+E116+E126</f>
        <v>0</v>
      </c>
      <c r="F94" s="226">
        <f t="shared" si="38"/>
        <v>0</v>
      </c>
      <c r="G94" s="226">
        <f t="shared" si="38"/>
        <v>0</v>
      </c>
      <c r="H94" s="226">
        <f t="shared" si="38"/>
        <v>0</v>
      </c>
      <c r="I94" s="226">
        <f t="shared" si="38"/>
        <v>0</v>
      </c>
      <c r="J94" s="226">
        <f t="shared" si="38"/>
        <v>0</v>
      </c>
      <c r="K94" s="226">
        <f t="shared" si="38"/>
        <v>0</v>
      </c>
      <c r="L94" s="226">
        <f t="shared" si="38"/>
        <v>0</v>
      </c>
      <c r="M94" s="265">
        <f t="shared" si="38"/>
        <v>0</v>
      </c>
      <c r="N94" s="265">
        <f t="shared" si="38"/>
        <v>0</v>
      </c>
      <c r="O94" s="265">
        <f t="shared" si="38"/>
        <v>0</v>
      </c>
      <c r="P94" s="285">
        <f t="shared" si="38"/>
        <v>0</v>
      </c>
      <c r="Q94" s="285">
        <f t="shared" si="38"/>
        <v>0</v>
      </c>
      <c r="R94" s="285">
        <f t="shared" si="38"/>
        <v>0</v>
      </c>
      <c r="S94" s="285">
        <f t="shared" si="38"/>
        <v>0</v>
      </c>
      <c r="T94" s="228">
        <f t="shared" si="38"/>
        <v>0</v>
      </c>
      <c r="U94" s="227"/>
      <c r="V94" s="227"/>
      <c r="W94" s="226">
        <f t="shared" ref="W94:AT94" si="39">W96+W106+W116+W126</f>
        <v>0</v>
      </c>
      <c r="X94" s="226">
        <f t="shared" si="39"/>
        <v>0</v>
      </c>
      <c r="Y94" s="226">
        <f t="shared" si="39"/>
        <v>0</v>
      </c>
      <c r="Z94" s="226">
        <f t="shared" si="39"/>
        <v>0</v>
      </c>
      <c r="AA94" s="226">
        <f t="shared" si="39"/>
        <v>0</v>
      </c>
      <c r="AB94" s="226">
        <f t="shared" si="39"/>
        <v>0</v>
      </c>
      <c r="AC94" s="226">
        <f t="shared" si="39"/>
        <v>0</v>
      </c>
      <c r="AD94" s="226">
        <f t="shared" si="39"/>
        <v>0</v>
      </c>
      <c r="AE94" s="226">
        <f t="shared" si="39"/>
        <v>0</v>
      </c>
      <c r="AF94" s="265">
        <f t="shared" si="39"/>
        <v>0</v>
      </c>
      <c r="AG94" s="265">
        <f t="shared" si="39"/>
        <v>0</v>
      </c>
      <c r="AH94" s="285">
        <f t="shared" si="39"/>
        <v>0</v>
      </c>
      <c r="AI94" s="285">
        <f t="shared" si="39"/>
        <v>0</v>
      </c>
      <c r="AJ94" s="303">
        <f t="shared" si="39"/>
        <v>0</v>
      </c>
      <c r="AK94" s="303">
        <f t="shared" si="39"/>
        <v>0</v>
      </c>
      <c r="AL94" s="303">
        <f t="shared" si="39"/>
        <v>0</v>
      </c>
      <c r="AM94" s="303">
        <f t="shared" si="39"/>
        <v>0</v>
      </c>
      <c r="AN94" s="228">
        <f t="shared" si="39"/>
        <v>0</v>
      </c>
      <c r="AO94" s="304">
        <f t="shared" si="39"/>
        <v>0</v>
      </c>
      <c r="AP94" s="304">
        <f t="shared" si="39"/>
        <v>0</v>
      </c>
      <c r="AQ94" s="304">
        <f t="shared" si="39"/>
        <v>0</v>
      </c>
      <c r="AR94" s="304">
        <f t="shared" si="39"/>
        <v>0</v>
      </c>
      <c r="AS94" s="304">
        <f t="shared" si="39"/>
        <v>0</v>
      </c>
      <c r="AT94" s="304">
        <f t="shared" si="39"/>
        <v>0</v>
      </c>
      <c r="AU94" s="227"/>
      <c r="AV94" s="227"/>
      <c r="AW94" s="227"/>
      <c r="AX94" s="227"/>
      <c r="AY94" s="227"/>
      <c r="AZ94" s="227"/>
      <c r="BA94" s="227"/>
      <c r="BB94" s="227"/>
      <c r="BC94" s="229"/>
      <c r="BD94" s="104"/>
      <c r="BE94" s="104"/>
      <c r="BF94" s="104"/>
      <c r="BG94" s="104"/>
      <c r="BH94" s="230"/>
      <c r="BI94" s="104"/>
      <c r="BJ94" s="223"/>
      <c r="BK94" s="104"/>
      <c r="BL94" s="104"/>
    </row>
    <row r="95" ht="12.75" customHeight="1">
      <c r="A95" s="250" t="str">
        <f>'[1]ТЕХНОЛОГИИЯ МАШИНОСТРОЕНИЯ'!A47</f>
        <v>#REF!</v>
      </c>
      <c r="B95" s="251" t="s">
        <v>232</v>
      </c>
      <c r="C95" s="252" t="s">
        <v>212</v>
      </c>
      <c r="D95" s="252">
        <f t="shared" ref="D95:T95" si="40">D97+D99+D101+D103</f>
        <v>0</v>
      </c>
      <c r="E95" s="252">
        <f t="shared" si="40"/>
        <v>0</v>
      </c>
      <c r="F95" s="252">
        <f t="shared" si="40"/>
        <v>0</v>
      </c>
      <c r="G95" s="252">
        <f t="shared" si="40"/>
        <v>0</v>
      </c>
      <c r="H95" s="252">
        <f t="shared" si="40"/>
        <v>0</v>
      </c>
      <c r="I95" s="252">
        <f t="shared" si="40"/>
        <v>0</v>
      </c>
      <c r="J95" s="252">
        <f t="shared" si="40"/>
        <v>0</v>
      </c>
      <c r="K95" s="252">
        <f t="shared" si="40"/>
        <v>0</v>
      </c>
      <c r="L95" s="252">
        <f t="shared" si="40"/>
        <v>0</v>
      </c>
      <c r="M95" s="264">
        <f t="shared" si="40"/>
        <v>0</v>
      </c>
      <c r="N95" s="264">
        <f t="shared" si="40"/>
        <v>0</v>
      </c>
      <c r="O95" s="264">
        <f t="shared" si="40"/>
        <v>0</v>
      </c>
      <c r="P95" s="284">
        <f t="shared" si="40"/>
        <v>0</v>
      </c>
      <c r="Q95" s="284">
        <f t="shared" si="40"/>
        <v>0</v>
      </c>
      <c r="R95" s="284">
        <f t="shared" si="40"/>
        <v>0</v>
      </c>
      <c r="S95" s="284">
        <f t="shared" si="40"/>
        <v>0</v>
      </c>
      <c r="T95" s="220">
        <f t="shared" si="40"/>
        <v>0</v>
      </c>
      <c r="U95" s="227"/>
      <c r="V95" s="227"/>
      <c r="W95" s="252">
        <f t="shared" ref="W95:AT95" si="41">W97+W99+W101+W103</f>
        <v>0</v>
      </c>
      <c r="X95" s="252">
        <f t="shared" si="41"/>
        <v>0</v>
      </c>
      <c r="Y95" s="252">
        <f t="shared" si="41"/>
        <v>0</v>
      </c>
      <c r="Z95" s="252">
        <f t="shared" si="41"/>
        <v>0</v>
      </c>
      <c r="AA95" s="252">
        <f t="shared" si="41"/>
        <v>0</v>
      </c>
      <c r="AB95" s="252">
        <f t="shared" si="41"/>
        <v>0</v>
      </c>
      <c r="AC95" s="252">
        <f t="shared" si="41"/>
        <v>0</v>
      </c>
      <c r="AD95" s="252">
        <f t="shared" si="41"/>
        <v>0</v>
      </c>
      <c r="AE95" s="252">
        <f t="shared" si="41"/>
        <v>0</v>
      </c>
      <c r="AF95" s="264">
        <f t="shared" si="41"/>
        <v>0</v>
      </c>
      <c r="AG95" s="264">
        <f t="shared" si="41"/>
        <v>0</v>
      </c>
      <c r="AH95" s="284">
        <f t="shared" si="41"/>
        <v>0</v>
      </c>
      <c r="AI95" s="284">
        <f t="shared" si="41"/>
        <v>0</v>
      </c>
      <c r="AJ95" s="301">
        <f t="shared" si="41"/>
        <v>0</v>
      </c>
      <c r="AK95" s="301">
        <f t="shared" si="41"/>
        <v>0</v>
      </c>
      <c r="AL95" s="301">
        <f t="shared" si="41"/>
        <v>0</v>
      </c>
      <c r="AM95" s="301">
        <f t="shared" si="41"/>
        <v>0</v>
      </c>
      <c r="AN95" s="220">
        <f t="shared" si="41"/>
        <v>0</v>
      </c>
      <c r="AO95" s="302">
        <f t="shared" si="41"/>
        <v>0</v>
      </c>
      <c r="AP95" s="302">
        <f t="shared" si="41"/>
        <v>0</v>
      </c>
      <c r="AQ95" s="302">
        <f t="shared" si="41"/>
        <v>0</v>
      </c>
      <c r="AR95" s="302">
        <f t="shared" si="41"/>
        <v>0</v>
      </c>
      <c r="AS95" s="302">
        <f t="shared" si="41"/>
        <v>0</v>
      </c>
      <c r="AT95" s="302">
        <f t="shared" si="41"/>
        <v>0</v>
      </c>
      <c r="AU95" s="221"/>
      <c r="AV95" s="221"/>
      <c r="AW95" s="221"/>
      <c r="AX95" s="221"/>
      <c r="AY95" s="221"/>
      <c r="AZ95" s="221"/>
      <c r="BA95" s="221"/>
      <c r="BB95" s="221"/>
      <c r="BC95" s="222"/>
      <c r="BD95" s="104"/>
      <c r="BE95" s="104"/>
      <c r="BF95" s="201"/>
      <c r="BG95" s="104"/>
      <c r="BH95" s="253"/>
      <c r="BI95" s="104"/>
      <c r="BJ95" s="223"/>
      <c r="BK95" s="104"/>
      <c r="BL95" s="104"/>
    </row>
    <row r="96" ht="12.75" customHeight="1">
      <c r="A96" s="217"/>
      <c r="B96" s="217"/>
      <c r="C96" s="218" t="s">
        <v>233</v>
      </c>
      <c r="D96" s="218">
        <f t="shared" ref="D96:T96" si="42">D98+D100</f>
        <v>0</v>
      </c>
      <c r="E96" s="218">
        <f t="shared" si="42"/>
        <v>0</v>
      </c>
      <c r="F96" s="218">
        <f t="shared" si="42"/>
        <v>0</v>
      </c>
      <c r="G96" s="218">
        <f t="shared" si="42"/>
        <v>0</v>
      </c>
      <c r="H96" s="218">
        <f t="shared" si="42"/>
        <v>0</v>
      </c>
      <c r="I96" s="218">
        <f t="shared" si="42"/>
        <v>0</v>
      </c>
      <c r="J96" s="218">
        <f t="shared" si="42"/>
        <v>0</v>
      </c>
      <c r="K96" s="218">
        <f t="shared" si="42"/>
        <v>0</v>
      </c>
      <c r="L96" s="218">
        <f t="shared" si="42"/>
        <v>0</v>
      </c>
      <c r="M96" s="264">
        <f t="shared" si="42"/>
        <v>0</v>
      </c>
      <c r="N96" s="264">
        <f t="shared" si="42"/>
        <v>0</v>
      </c>
      <c r="O96" s="264">
        <f t="shared" si="42"/>
        <v>0</v>
      </c>
      <c r="P96" s="284">
        <f t="shared" si="42"/>
        <v>0</v>
      </c>
      <c r="Q96" s="284">
        <f t="shared" si="42"/>
        <v>0</v>
      </c>
      <c r="R96" s="284">
        <f t="shared" si="42"/>
        <v>0</v>
      </c>
      <c r="S96" s="284">
        <f t="shared" si="42"/>
        <v>0</v>
      </c>
      <c r="T96" s="220">
        <f t="shared" si="42"/>
        <v>0</v>
      </c>
      <c r="U96" s="227"/>
      <c r="V96" s="227"/>
      <c r="W96" s="218">
        <f t="shared" ref="W96:AT96" si="43">W98+W100</f>
        <v>0</v>
      </c>
      <c r="X96" s="218">
        <f t="shared" si="43"/>
        <v>0</v>
      </c>
      <c r="Y96" s="218">
        <f t="shared" si="43"/>
        <v>0</v>
      </c>
      <c r="Z96" s="218">
        <f t="shared" si="43"/>
        <v>0</v>
      </c>
      <c r="AA96" s="218">
        <f t="shared" si="43"/>
        <v>0</v>
      </c>
      <c r="AB96" s="218">
        <f t="shared" si="43"/>
        <v>0</v>
      </c>
      <c r="AC96" s="218">
        <f t="shared" si="43"/>
        <v>0</v>
      </c>
      <c r="AD96" s="218">
        <f t="shared" si="43"/>
        <v>0</v>
      </c>
      <c r="AE96" s="218">
        <f t="shared" si="43"/>
        <v>0</v>
      </c>
      <c r="AF96" s="264">
        <f t="shared" si="43"/>
        <v>0</v>
      </c>
      <c r="AG96" s="264">
        <f t="shared" si="43"/>
        <v>0</v>
      </c>
      <c r="AH96" s="284">
        <f t="shared" si="43"/>
        <v>0</v>
      </c>
      <c r="AI96" s="284">
        <f t="shared" si="43"/>
        <v>0</v>
      </c>
      <c r="AJ96" s="301">
        <f t="shared" si="43"/>
        <v>0</v>
      </c>
      <c r="AK96" s="301">
        <f t="shared" si="43"/>
        <v>0</v>
      </c>
      <c r="AL96" s="301">
        <f t="shared" si="43"/>
        <v>0</v>
      </c>
      <c r="AM96" s="301">
        <f t="shared" si="43"/>
        <v>0</v>
      </c>
      <c r="AN96" s="220">
        <f t="shared" si="43"/>
        <v>0</v>
      </c>
      <c r="AO96" s="302">
        <f t="shared" si="43"/>
        <v>0</v>
      </c>
      <c r="AP96" s="302">
        <f t="shared" si="43"/>
        <v>0</v>
      </c>
      <c r="AQ96" s="302">
        <f t="shared" si="43"/>
        <v>0</v>
      </c>
      <c r="AR96" s="302">
        <f t="shared" si="43"/>
        <v>0</v>
      </c>
      <c r="AS96" s="302">
        <f t="shared" si="43"/>
        <v>0</v>
      </c>
      <c r="AT96" s="302">
        <f t="shared" si="43"/>
        <v>0</v>
      </c>
      <c r="AU96" s="221"/>
      <c r="AV96" s="221"/>
      <c r="AW96" s="221"/>
      <c r="AX96" s="221"/>
      <c r="AY96" s="221"/>
      <c r="AZ96" s="221"/>
      <c r="BA96" s="221"/>
      <c r="BB96" s="221"/>
      <c r="BC96" s="222"/>
      <c r="BD96" s="104"/>
      <c r="BE96" s="104"/>
      <c r="BF96" s="104"/>
      <c r="BG96" s="104"/>
      <c r="BH96" s="230"/>
      <c r="BI96" s="104"/>
      <c r="BJ96" s="223"/>
      <c r="BK96" s="104"/>
      <c r="BL96" s="104"/>
    </row>
    <row r="97" ht="12.75" customHeight="1">
      <c r="A97" s="254" t="str">
        <f>'[1]ТЕХНОЛОГИИЯ МАШИНОСТРОЕНИЯ'!A48</f>
        <v>#REF!</v>
      </c>
      <c r="B97" s="255" t="s">
        <v>131</v>
      </c>
      <c r="C97" s="256" t="s">
        <v>212</v>
      </c>
      <c r="D97" s="256"/>
      <c r="E97" s="256"/>
      <c r="F97" s="256"/>
      <c r="G97" s="256"/>
      <c r="H97" s="256"/>
      <c r="I97" s="256"/>
      <c r="J97" s="256"/>
      <c r="K97" s="256"/>
      <c r="L97" s="256"/>
      <c r="M97" s="264"/>
      <c r="N97" s="264"/>
      <c r="O97" s="264"/>
      <c r="P97" s="284"/>
      <c r="Q97" s="284"/>
      <c r="R97" s="284"/>
      <c r="S97" s="284"/>
      <c r="T97" s="220"/>
      <c r="U97" s="227"/>
      <c r="V97" s="227"/>
      <c r="W97" s="257"/>
      <c r="X97" s="257"/>
      <c r="Y97" s="257"/>
      <c r="Z97" s="257"/>
      <c r="AA97" s="257"/>
      <c r="AB97" s="257"/>
      <c r="AC97" s="257"/>
      <c r="AD97" s="257"/>
      <c r="AE97" s="257"/>
      <c r="AF97" s="265"/>
      <c r="AG97" s="265"/>
      <c r="AH97" s="285"/>
      <c r="AI97" s="285"/>
      <c r="AJ97" s="303"/>
      <c r="AK97" s="303"/>
      <c r="AL97" s="303"/>
      <c r="AM97" s="303"/>
      <c r="AN97" s="228"/>
      <c r="AO97" s="304"/>
      <c r="AP97" s="304"/>
      <c r="AQ97" s="304"/>
      <c r="AR97" s="304"/>
      <c r="AS97" s="304"/>
      <c r="AT97" s="304"/>
      <c r="AU97" s="221"/>
      <c r="AV97" s="221"/>
      <c r="AW97" s="221"/>
      <c r="AX97" s="221"/>
      <c r="AY97" s="221"/>
      <c r="AZ97" s="221"/>
      <c r="BA97" s="221"/>
      <c r="BB97" s="221"/>
      <c r="BC97" s="222"/>
      <c r="BD97" s="104"/>
      <c r="BE97" s="104"/>
      <c r="BF97" s="104"/>
      <c r="BG97" s="104"/>
      <c r="BH97" s="230"/>
      <c r="BI97" s="104"/>
      <c r="BJ97" s="223"/>
      <c r="BK97" s="104"/>
      <c r="BL97" s="104"/>
    </row>
    <row r="98" ht="12.75" customHeight="1">
      <c r="A98" s="217"/>
      <c r="B98" s="217"/>
      <c r="C98" s="218" t="s">
        <v>233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64"/>
      <c r="N98" s="264"/>
      <c r="O98" s="264"/>
      <c r="P98" s="284"/>
      <c r="Q98" s="284"/>
      <c r="R98" s="284"/>
      <c r="S98" s="284"/>
      <c r="T98" s="220"/>
      <c r="U98" s="227"/>
      <c r="V98" s="227"/>
      <c r="W98" s="226"/>
      <c r="X98" s="226"/>
      <c r="Y98" s="226"/>
      <c r="Z98" s="226"/>
      <c r="AA98" s="226"/>
      <c r="AB98" s="226"/>
      <c r="AC98" s="226"/>
      <c r="AD98" s="226"/>
      <c r="AE98" s="226"/>
      <c r="AF98" s="265"/>
      <c r="AG98" s="265"/>
      <c r="AH98" s="285"/>
      <c r="AI98" s="285"/>
      <c r="AJ98" s="303"/>
      <c r="AK98" s="303"/>
      <c r="AL98" s="303"/>
      <c r="AM98" s="303"/>
      <c r="AN98" s="228"/>
      <c r="AO98" s="304"/>
      <c r="AP98" s="304"/>
      <c r="AQ98" s="304"/>
      <c r="AR98" s="304"/>
      <c r="AS98" s="304"/>
      <c r="AT98" s="304"/>
      <c r="AU98" s="221"/>
      <c r="AV98" s="221"/>
      <c r="AW98" s="221"/>
      <c r="AX98" s="221"/>
      <c r="AY98" s="221"/>
      <c r="AZ98" s="221"/>
      <c r="BA98" s="221"/>
      <c r="BB98" s="221"/>
      <c r="BC98" s="222"/>
      <c r="BD98" s="104"/>
      <c r="BE98" s="104"/>
      <c r="BF98" s="104"/>
      <c r="BG98" s="104"/>
      <c r="BH98" s="230"/>
      <c r="BI98" s="104"/>
      <c r="BJ98" s="223"/>
      <c r="BK98" s="104"/>
      <c r="BL98" s="104"/>
    </row>
    <row r="99" ht="12.75" customHeight="1">
      <c r="A99" s="254" t="str">
        <f>'[1]ТЕХНОЛОГИИЯ МАШИНОСТРОЕНИЯ'!A49</f>
        <v>#REF!</v>
      </c>
      <c r="B99" s="255" t="s">
        <v>133</v>
      </c>
      <c r="C99" s="256" t="s">
        <v>212</v>
      </c>
      <c r="D99" s="256"/>
      <c r="E99" s="256"/>
      <c r="F99" s="256"/>
      <c r="G99" s="256"/>
      <c r="H99" s="256"/>
      <c r="I99" s="256"/>
      <c r="J99" s="256"/>
      <c r="K99" s="256"/>
      <c r="L99" s="256"/>
      <c r="M99" s="264"/>
      <c r="N99" s="264"/>
      <c r="O99" s="264"/>
      <c r="P99" s="284"/>
      <c r="Q99" s="284"/>
      <c r="R99" s="284"/>
      <c r="S99" s="284"/>
      <c r="T99" s="220"/>
      <c r="U99" s="227"/>
      <c r="V99" s="227"/>
      <c r="W99" s="257"/>
      <c r="X99" s="257"/>
      <c r="Y99" s="257"/>
      <c r="Z99" s="257"/>
      <c r="AA99" s="257"/>
      <c r="AB99" s="257"/>
      <c r="AC99" s="257"/>
      <c r="AD99" s="257"/>
      <c r="AE99" s="257"/>
      <c r="AF99" s="265"/>
      <c r="AG99" s="265"/>
      <c r="AH99" s="285"/>
      <c r="AI99" s="285"/>
      <c r="AJ99" s="303"/>
      <c r="AK99" s="303"/>
      <c r="AL99" s="303"/>
      <c r="AM99" s="303"/>
      <c r="AN99" s="228"/>
      <c r="AO99" s="304"/>
      <c r="AP99" s="304"/>
      <c r="AQ99" s="304"/>
      <c r="AR99" s="304"/>
      <c r="AS99" s="304"/>
      <c r="AT99" s="304"/>
      <c r="AU99" s="221"/>
      <c r="AV99" s="221"/>
      <c r="AW99" s="221"/>
      <c r="AX99" s="221"/>
      <c r="AY99" s="221"/>
      <c r="AZ99" s="221"/>
      <c r="BA99" s="221"/>
      <c r="BB99" s="221"/>
      <c r="BC99" s="222"/>
      <c r="BD99" s="104"/>
      <c r="BE99" s="104"/>
      <c r="BF99" s="104"/>
      <c r="BG99" s="104"/>
      <c r="BH99" s="230"/>
      <c r="BI99" s="104"/>
      <c r="BJ99" s="223"/>
      <c r="BK99" s="104"/>
      <c r="BL99" s="104"/>
    </row>
    <row r="100" ht="12.75" customHeight="1">
      <c r="A100" s="217"/>
      <c r="B100" s="217"/>
      <c r="C100" s="218" t="s">
        <v>233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64"/>
      <c r="N100" s="264"/>
      <c r="O100" s="264"/>
      <c r="P100" s="284"/>
      <c r="Q100" s="284"/>
      <c r="R100" s="284"/>
      <c r="S100" s="284"/>
      <c r="T100" s="220"/>
      <c r="U100" s="227"/>
      <c r="V100" s="227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65"/>
      <c r="AG100" s="265"/>
      <c r="AH100" s="285"/>
      <c r="AI100" s="285"/>
      <c r="AJ100" s="303"/>
      <c r="AK100" s="303"/>
      <c r="AL100" s="303"/>
      <c r="AM100" s="303"/>
      <c r="AN100" s="228"/>
      <c r="AO100" s="304"/>
      <c r="AP100" s="304"/>
      <c r="AQ100" s="304"/>
      <c r="AR100" s="304"/>
      <c r="AS100" s="304"/>
      <c r="AT100" s="304"/>
      <c r="AU100" s="221"/>
      <c r="AV100" s="221"/>
      <c r="AW100" s="221"/>
      <c r="AX100" s="221"/>
      <c r="AY100" s="221"/>
      <c r="AZ100" s="221"/>
      <c r="BA100" s="221"/>
      <c r="BB100" s="221"/>
      <c r="BC100" s="222"/>
      <c r="BD100" s="104"/>
      <c r="BE100" s="104"/>
      <c r="BF100" s="104"/>
      <c r="BG100" s="104"/>
      <c r="BH100" s="230"/>
      <c r="BI100" s="104"/>
      <c r="BJ100" s="223"/>
      <c r="BK100" s="104"/>
      <c r="BL100" s="104"/>
    </row>
    <row r="101" ht="12.75" customHeight="1">
      <c r="A101" s="258" t="s">
        <v>134</v>
      </c>
      <c r="B101" s="258" t="s">
        <v>135</v>
      </c>
      <c r="C101" s="259" t="s">
        <v>212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64"/>
      <c r="N101" s="264"/>
      <c r="O101" s="264"/>
      <c r="P101" s="284"/>
      <c r="Q101" s="284"/>
      <c r="R101" s="284"/>
      <c r="S101" s="284"/>
      <c r="T101" s="220"/>
      <c r="U101" s="227"/>
      <c r="V101" s="227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5"/>
      <c r="AG101" s="265"/>
      <c r="AH101" s="285"/>
      <c r="AI101" s="285"/>
      <c r="AJ101" s="303"/>
      <c r="AK101" s="303"/>
      <c r="AL101" s="303"/>
      <c r="AM101" s="303"/>
      <c r="AN101" s="228"/>
      <c r="AO101" s="304"/>
      <c r="AP101" s="304"/>
      <c r="AQ101" s="304"/>
      <c r="AR101" s="304"/>
      <c r="AS101" s="304"/>
      <c r="AT101" s="304"/>
      <c r="AU101" s="221"/>
      <c r="AV101" s="221"/>
      <c r="AW101" s="221"/>
      <c r="AX101" s="221"/>
      <c r="AY101" s="221"/>
      <c r="AZ101" s="221"/>
      <c r="BA101" s="221"/>
      <c r="BB101" s="221"/>
      <c r="BC101" s="222"/>
      <c r="BD101" s="104"/>
      <c r="BE101" s="104"/>
      <c r="BF101" s="104"/>
      <c r="BG101" s="104"/>
      <c r="BH101" s="230"/>
      <c r="BI101" s="104"/>
      <c r="BJ101" s="223"/>
      <c r="BK101" s="104"/>
      <c r="BL101" s="104"/>
    </row>
    <row r="102" ht="12.75" customHeight="1">
      <c r="A102" s="217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64"/>
      <c r="N102" s="264"/>
      <c r="O102" s="264"/>
      <c r="P102" s="284"/>
      <c r="Q102" s="284"/>
      <c r="R102" s="284"/>
      <c r="S102" s="284"/>
      <c r="T102" s="220"/>
      <c r="U102" s="227"/>
      <c r="V102" s="227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65"/>
      <c r="AG102" s="265"/>
      <c r="AH102" s="285"/>
      <c r="AI102" s="285"/>
      <c r="AJ102" s="303"/>
      <c r="AK102" s="303"/>
      <c r="AL102" s="303"/>
      <c r="AM102" s="303"/>
      <c r="AN102" s="228"/>
      <c r="AO102" s="304"/>
      <c r="AP102" s="304"/>
      <c r="AQ102" s="304"/>
      <c r="AR102" s="304"/>
      <c r="AS102" s="304"/>
      <c r="AT102" s="304"/>
      <c r="AU102" s="221"/>
      <c r="AV102" s="221"/>
      <c r="AW102" s="221"/>
      <c r="AX102" s="221"/>
      <c r="AY102" s="221"/>
      <c r="AZ102" s="221"/>
      <c r="BA102" s="221"/>
      <c r="BB102" s="221"/>
      <c r="BC102" s="222"/>
      <c r="BD102" s="104"/>
      <c r="BE102" s="104"/>
      <c r="BF102" s="104"/>
      <c r="BG102" s="104"/>
      <c r="BH102" s="230"/>
      <c r="BI102" s="104"/>
      <c r="BJ102" s="223"/>
      <c r="BK102" s="104"/>
      <c r="BL102" s="104"/>
    </row>
    <row r="103" ht="33.0" customHeight="1">
      <c r="A103" s="261" t="str">
        <f t="shared" ref="A103:B103" si="44">'[1]ТЕХНОЛОГИИЯ МАШИНОСТРОЕНИЯ'!A50</f>
        <v>#REF!</v>
      </c>
      <c r="B103" s="286" t="str">
        <f t="shared" si="44"/>
        <v>#REF!</v>
      </c>
      <c r="C103" s="233" t="s">
        <v>212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64"/>
      <c r="N103" s="264"/>
      <c r="O103" s="264"/>
      <c r="P103" s="284"/>
      <c r="Q103" s="284"/>
      <c r="R103" s="284"/>
      <c r="S103" s="284"/>
      <c r="T103" s="220"/>
      <c r="U103" s="227"/>
      <c r="V103" s="227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5"/>
      <c r="AG103" s="265"/>
      <c r="AH103" s="285"/>
      <c r="AI103" s="285"/>
      <c r="AJ103" s="303"/>
      <c r="AK103" s="303"/>
      <c r="AL103" s="303"/>
      <c r="AM103" s="303"/>
      <c r="AN103" s="228"/>
      <c r="AO103" s="304"/>
      <c r="AP103" s="304"/>
      <c r="AQ103" s="304"/>
      <c r="AR103" s="304"/>
      <c r="AS103" s="304"/>
      <c r="AT103" s="304"/>
      <c r="AU103" s="221"/>
      <c r="AV103" s="221"/>
      <c r="AW103" s="221"/>
      <c r="AX103" s="221"/>
      <c r="AY103" s="221"/>
      <c r="AZ103" s="221"/>
      <c r="BA103" s="221"/>
      <c r="BB103" s="221"/>
      <c r="BC103" s="222"/>
      <c r="BD103" s="104"/>
      <c r="BE103" s="104"/>
      <c r="BF103" s="104"/>
      <c r="BG103" s="104"/>
      <c r="BH103" s="230"/>
      <c r="BI103" s="104"/>
      <c r="BJ103" s="223"/>
      <c r="BK103" s="104"/>
      <c r="BL103" s="104"/>
    </row>
    <row r="104" ht="12.75" customHeight="1">
      <c r="A104" s="217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64"/>
      <c r="N104" s="264"/>
      <c r="O104" s="264"/>
      <c r="P104" s="284"/>
      <c r="Q104" s="284"/>
      <c r="R104" s="284"/>
      <c r="S104" s="284"/>
      <c r="T104" s="220"/>
      <c r="U104" s="227"/>
      <c r="V104" s="227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65"/>
      <c r="AG104" s="265"/>
      <c r="AH104" s="285"/>
      <c r="AI104" s="285"/>
      <c r="AJ104" s="303"/>
      <c r="AK104" s="303"/>
      <c r="AL104" s="303"/>
      <c r="AM104" s="303"/>
      <c r="AN104" s="228"/>
      <c r="AO104" s="304"/>
      <c r="AP104" s="304"/>
      <c r="AQ104" s="304"/>
      <c r="AR104" s="304"/>
      <c r="AS104" s="304"/>
      <c r="AT104" s="304"/>
      <c r="AU104" s="221"/>
      <c r="AV104" s="221"/>
      <c r="AW104" s="221"/>
      <c r="AX104" s="221"/>
      <c r="AY104" s="221"/>
      <c r="AZ104" s="221"/>
      <c r="BA104" s="221"/>
      <c r="BB104" s="221"/>
      <c r="BC104" s="222"/>
      <c r="BD104" s="104"/>
      <c r="BE104" s="104"/>
      <c r="BF104" s="104"/>
      <c r="BG104" s="104"/>
      <c r="BH104" s="230"/>
      <c r="BI104" s="104"/>
      <c r="BJ104" s="223"/>
      <c r="BK104" s="104"/>
      <c r="BL104" s="104"/>
    </row>
    <row r="105" ht="60.0" customHeight="1">
      <c r="A105" s="250" t="str">
        <f>'[1]ТЕХНОЛОГИИЯ МАШИНОСТРОЕНИЯ'!A51</f>
        <v>#REF!</v>
      </c>
      <c r="B105" s="251" t="s">
        <v>234</v>
      </c>
      <c r="C105" s="252" t="s">
        <v>212</v>
      </c>
      <c r="D105" s="252">
        <f t="shared" ref="D105:T105" si="45">D107+D109+D111+D113</f>
        <v>15</v>
      </c>
      <c r="E105" s="252">
        <f t="shared" si="45"/>
        <v>15</v>
      </c>
      <c r="F105" s="252">
        <f t="shared" si="45"/>
        <v>15</v>
      </c>
      <c r="G105" s="252">
        <f t="shared" si="45"/>
        <v>15</v>
      </c>
      <c r="H105" s="252">
        <f t="shared" si="45"/>
        <v>15</v>
      </c>
      <c r="I105" s="252">
        <f t="shared" si="45"/>
        <v>14</v>
      </c>
      <c r="J105" s="252">
        <f t="shared" si="45"/>
        <v>14</v>
      </c>
      <c r="K105" s="252">
        <f t="shared" si="45"/>
        <v>14</v>
      </c>
      <c r="L105" s="252">
        <f t="shared" si="45"/>
        <v>14</v>
      </c>
      <c r="M105" s="264">
        <f t="shared" si="45"/>
        <v>36</v>
      </c>
      <c r="N105" s="264">
        <f t="shared" si="45"/>
        <v>36</v>
      </c>
      <c r="O105" s="264">
        <f t="shared" si="45"/>
        <v>36</v>
      </c>
      <c r="P105" s="284">
        <f t="shared" si="45"/>
        <v>36</v>
      </c>
      <c r="Q105" s="284">
        <f t="shared" si="45"/>
        <v>36</v>
      </c>
      <c r="R105" s="284">
        <f t="shared" si="45"/>
        <v>36</v>
      </c>
      <c r="S105" s="284">
        <f t="shared" si="45"/>
        <v>36</v>
      </c>
      <c r="T105" s="220">
        <f t="shared" si="45"/>
        <v>0</v>
      </c>
      <c r="U105" s="227"/>
      <c r="V105" s="227"/>
      <c r="W105" s="252">
        <f t="shared" ref="W105:AT105" si="46">W107+W109+W111+W113</f>
        <v>0</v>
      </c>
      <c r="X105" s="252">
        <f t="shared" si="46"/>
        <v>0</v>
      </c>
      <c r="Y105" s="252">
        <f t="shared" si="46"/>
        <v>0</v>
      </c>
      <c r="Z105" s="252">
        <f t="shared" si="46"/>
        <v>0</v>
      </c>
      <c r="AA105" s="252">
        <f t="shared" si="46"/>
        <v>0</v>
      </c>
      <c r="AB105" s="252">
        <f t="shared" si="46"/>
        <v>0</v>
      </c>
      <c r="AC105" s="252">
        <f t="shared" si="46"/>
        <v>0</v>
      </c>
      <c r="AD105" s="252">
        <f t="shared" si="46"/>
        <v>0</v>
      </c>
      <c r="AE105" s="252">
        <f t="shared" si="46"/>
        <v>0</v>
      </c>
      <c r="AF105" s="264">
        <f t="shared" si="46"/>
        <v>0</v>
      </c>
      <c r="AG105" s="264">
        <f t="shared" si="46"/>
        <v>0</v>
      </c>
      <c r="AH105" s="284">
        <f t="shared" si="46"/>
        <v>0</v>
      </c>
      <c r="AI105" s="284">
        <f t="shared" si="46"/>
        <v>0</v>
      </c>
      <c r="AJ105" s="301">
        <f t="shared" si="46"/>
        <v>0</v>
      </c>
      <c r="AK105" s="301">
        <f t="shared" si="46"/>
        <v>0</v>
      </c>
      <c r="AL105" s="301">
        <f t="shared" si="46"/>
        <v>0</v>
      </c>
      <c r="AM105" s="301">
        <f t="shared" si="46"/>
        <v>0</v>
      </c>
      <c r="AN105" s="220">
        <f t="shared" si="46"/>
        <v>0</v>
      </c>
      <c r="AO105" s="302">
        <f t="shared" si="46"/>
        <v>0</v>
      </c>
      <c r="AP105" s="302">
        <f t="shared" si="46"/>
        <v>0</v>
      </c>
      <c r="AQ105" s="302">
        <f t="shared" si="46"/>
        <v>0</v>
      </c>
      <c r="AR105" s="302">
        <f t="shared" si="46"/>
        <v>0</v>
      </c>
      <c r="AS105" s="302">
        <f t="shared" si="46"/>
        <v>0</v>
      </c>
      <c r="AT105" s="302">
        <f t="shared" si="46"/>
        <v>0</v>
      </c>
      <c r="AU105" s="221"/>
      <c r="AV105" s="221"/>
      <c r="AW105" s="221"/>
      <c r="AX105" s="221"/>
      <c r="AY105" s="221"/>
      <c r="AZ105" s="221"/>
      <c r="BA105" s="221"/>
      <c r="BB105" s="221"/>
      <c r="BC105" s="222"/>
      <c r="BD105" s="104"/>
      <c r="BE105" s="104"/>
      <c r="BF105" s="104"/>
      <c r="BG105" s="104"/>
      <c r="BH105" s="230"/>
      <c r="BI105" s="104"/>
      <c r="BJ105" s="223"/>
      <c r="BK105" s="104"/>
      <c r="BL105" s="104"/>
    </row>
    <row r="106" ht="12.75" customHeight="1">
      <c r="A106" s="217"/>
      <c r="B106" s="217"/>
      <c r="C106" s="218" t="s">
        <v>233</v>
      </c>
      <c r="D106" s="218">
        <f t="shared" ref="D106:T106" si="47">D108+D110</f>
        <v>0</v>
      </c>
      <c r="E106" s="218">
        <f t="shared" si="47"/>
        <v>0</v>
      </c>
      <c r="F106" s="218">
        <f t="shared" si="47"/>
        <v>0</v>
      </c>
      <c r="G106" s="218">
        <f t="shared" si="47"/>
        <v>0</v>
      </c>
      <c r="H106" s="218">
        <f t="shared" si="47"/>
        <v>0</v>
      </c>
      <c r="I106" s="218">
        <f t="shared" si="47"/>
        <v>0</v>
      </c>
      <c r="J106" s="218">
        <f t="shared" si="47"/>
        <v>0</v>
      </c>
      <c r="K106" s="218">
        <f t="shared" si="47"/>
        <v>0</v>
      </c>
      <c r="L106" s="218">
        <f t="shared" si="47"/>
        <v>0</v>
      </c>
      <c r="M106" s="264">
        <f t="shared" si="47"/>
        <v>0</v>
      </c>
      <c r="N106" s="264">
        <f t="shared" si="47"/>
        <v>0</v>
      </c>
      <c r="O106" s="264">
        <f t="shared" si="47"/>
        <v>0</v>
      </c>
      <c r="P106" s="284">
        <f t="shared" si="47"/>
        <v>0</v>
      </c>
      <c r="Q106" s="284">
        <f t="shared" si="47"/>
        <v>0</v>
      </c>
      <c r="R106" s="284">
        <f t="shared" si="47"/>
        <v>0</v>
      </c>
      <c r="S106" s="284">
        <f t="shared" si="47"/>
        <v>0</v>
      </c>
      <c r="T106" s="220">
        <f t="shared" si="47"/>
        <v>0</v>
      </c>
      <c r="U106" s="227"/>
      <c r="V106" s="227"/>
      <c r="W106" s="218">
        <f t="shared" ref="W106:AT106" si="48">W108+W110</f>
        <v>0</v>
      </c>
      <c r="X106" s="218">
        <f t="shared" si="48"/>
        <v>0</v>
      </c>
      <c r="Y106" s="218">
        <f t="shared" si="48"/>
        <v>0</v>
      </c>
      <c r="Z106" s="218">
        <f t="shared" si="48"/>
        <v>0</v>
      </c>
      <c r="AA106" s="218">
        <f t="shared" si="48"/>
        <v>0</v>
      </c>
      <c r="AB106" s="218">
        <f t="shared" si="48"/>
        <v>0</v>
      </c>
      <c r="AC106" s="218">
        <f t="shared" si="48"/>
        <v>0</v>
      </c>
      <c r="AD106" s="218">
        <f t="shared" si="48"/>
        <v>0</v>
      </c>
      <c r="AE106" s="218">
        <f t="shared" si="48"/>
        <v>0</v>
      </c>
      <c r="AF106" s="264">
        <f t="shared" si="48"/>
        <v>0</v>
      </c>
      <c r="AG106" s="264">
        <f t="shared" si="48"/>
        <v>0</v>
      </c>
      <c r="AH106" s="284">
        <f t="shared" si="48"/>
        <v>0</v>
      </c>
      <c r="AI106" s="284">
        <f t="shared" si="48"/>
        <v>0</v>
      </c>
      <c r="AJ106" s="301">
        <f t="shared" si="48"/>
        <v>0</v>
      </c>
      <c r="AK106" s="301">
        <f t="shared" si="48"/>
        <v>0</v>
      </c>
      <c r="AL106" s="301">
        <f t="shared" si="48"/>
        <v>0</v>
      </c>
      <c r="AM106" s="301">
        <f t="shared" si="48"/>
        <v>0</v>
      </c>
      <c r="AN106" s="220">
        <f t="shared" si="48"/>
        <v>0</v>
      </c>
      <c r="AO106" s="302">
        <f t="shared" si="48"/>
        <v>0</v>
      </c>
      <c r="AP106" s="302">
        <f t="shared" si="48"/>
        <v>0</v>
      </c>
      <c r="AQ106" s="302">
        <f t="shared" si="48"/>
        <v>0</v>
      </c>
      <c r="AR106" s="302">
        <f t="shared" si="48"/>
        <v>0</v>
      </c>
      <c r="AS106" s="302">
        <f t="shared" si="48"/>
        <v>0</v>
      </c>
      <c r="AT106" s="302">
        <f t="shared" si="48"/>
        <v>0</v>
      </c>
      <c r="AU106" s="221"/>
      <c r="AV106" s="221"/>
      <c r="AW106" s="221"/>
      <c r="AX106" s="221"/>
      <c r="AY106" s="221"/>
      <c r="AZ106" s="221"/>
      <c r="BA106" s="221"/>
      <c r="BB106" s="221"/>
      <c r="BC106" s="222"/>
      <c r="BD106" s="104"/>
      <c r="BE106" s="104"/>
      <c r="BF106" s="104"/>
      <c r="BG106" s="104"/>
      <c r="BH106" s="230"/>
      <c r="BI106" s="104"/>
      <c r="BJ106" s="223"/>
      <c r="BK106" s="104"/>
      <c r="BL106" s="104"/>
    </row>
    <row r="107" ht="12.75" customHeight="1">
      <c r="A107" s="254" t="str">
        <f>'[1]ТЕХНОЛОГИИЯ МАШИНОСТРОЕНИЯ'!A52</f>
        <v>#REF!</v>
      </c>
      <c r="B107" s="255" t="s">
        <v>142</v>
      </c>
      <c r="C107" s="256" t="s">
        <v>212</v>
      </c>
      <c r="D107" s="256"/>
      <c r="E107" s="256"/>
      <c r="F107" s="256"/>
      <c r="G107" s="256"/>
      <c r="H107" s="256"/>
      <c r="I107" s="256"/>
      <c r="J107" s="256"/>
      <c r="K107" s="256"/>
      <c r="L107" s="256"/>
      <c r="M107" s="264"/>
      <c r="N107" s="264"/>
      <c r="O107" s="264"/>
      <c r="P107" s="284"/>
      <c r="Q107" s="284"/>
      <c r="R107" s="284"/>
      <c r="S107" s="284"/>
      <c r="T107" s="220"/>
      <c r="U107" s="227"/>
      <c r="V107" s="227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64"/>
      <c r="AG107" s="264"/>
      <c r="AH107" s="284"/>
      <c r="AI107" s="284"/>
      <c r="AJ107" s="301"/>
      <c r="AK107" s="301"/>
      <c r="AL107" s="301"/>
      <c r="AM107" s="301"/>
      <c r="AN107" s="220"/>
      <c r="AO107" s="302"/>
      <c r="AP107" s="302"/>
      <c r="AQ107" s="302"/>
      <c r="AR107" s="302"/>
      <c r="AS107" s="302"/>
      <c r="AT107" s="302"/>
      <c r="AU107" s="221"/>
      <c r="AV107" s="221"/>
      <c r="AW107" s="221"/>
      <c r="AX107" s="221"/>
      <c r="AY107" s="221"/>
      <c r="AZ107" s="221"/>
      <c r="BA107" s="221"/>
      <c r="BB107" s="221"/>
      <c r="BC107" s="222"/>
      <c r="BD107" s="104"/>
      <c r="BE107" s="104"/>
      <c r="BF107" s="104"/>
      <c r="BG107" s="104"/>
      <c r="BH107" s="104"/>
      <c r="BI107" s="104"/>
      <c r="BJ107" s="223"/>
      <c r="BK107" s="104"/>
      <c r="BL107" s="104"/>
    </row>
    <row r="108" ht="12.75" customHeight="1">
      <c r="A108" s="217"/>
      <c r="B108" s="217"/>
      <c r="C108" s="218" t="s">
        <v>233</v>
      </c>
      <c r="D108" s="218"/>
      <c r="E108" s="218"/>
      <c r="F108" s="218"/>
      <c r="G108" s="218"/>
      <c r="H108" s="218"/>
      <c r="I108" s="218"/>
      <c r="J108" s="218"/>
      <c r="K108" s="218"/>
      <c r="L108" s="218"/>
      <c r="M108" s="264"/>
      <c r="N108" s="264"/>
      <c r="O108" s="264"/>
      <c r="P108" s="284"/>
      <c r="Q108" s="284"/>
      <c r="R108" s="284"/>
      <c r="S108" s="284"/>
      <c r="T108" s="220"/>
      <c r="U108" s="227"/>
      <c r="V108" s="227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64"/>
      <c r="AG108" s="264"/>
      <c r="AH108" s="284"/>
      <c r="AI108" s="284"/>
      <c r="AJ108" s="301"/>
      <c r="AK108" s="301"/>
      <c r="AL108" s="301"/>
      <c r="AM108" s="301"/>
      <c r="AN108" s="220"/>
      <c r="AO108" s="302"/>
      <c r="AP108" s="302"/>
      <c r="AQ108" s="302"/>
      <c r="AR108" s="302"/>
      <c r="AS108" s="302"/>
      <c r="AT108" s="302"/>
      <c r="AU108" s="221"/>
      <c r="AV108" s="221"/>
      <c r="AW108" s="221"/>
      <c r="AX108" s="221"/>
      <c r="AY108" s="221"/>
      <c r="AZ108" s="221"/>
      <c r="BA108" s="221"/>
      <c r="BB108" s="221"/>
      <c r="BC108" s="222"/>
      <c r="BD108" s="104"/>
      <c r="BE108" s="104"/>
      <c r="BF108" s="104"/>
      <c r="BG108" s="104"/>
      <c r="BH108" s="230"/>
      <c r="BI108" s="104"/>
      <c r="BJ108" s="223"/>
      <c r="BK108" s="104"/>
      <c r="BL108" s="104"/>
    </row>
    <row r="109" ht="12.75" customHeight="1">
      <c r="A109" s="254" t="s">
        <v>143</v>
      </c>
      <c r="B109" s="255" t="s">
        <v>144</v>
      </c>
      <c r="C109" s="256" t="s">
        <v>212</v>
      </c>
      <c r="D109" s="256">
        <v>15.0</v>
      </c>
      <c r="E109" s="256">
        <v>15.0</v>
      </c>
      <c r="F109" s="256">
        <v>15.0</v>
      </c>
      <c r="G109" s="256">
        <v>15.0</v>
      </c>
      <c r="H109" s="256">
        <v>15.0</v>
      </c>
      <c r="I109" s="256">
        <v>14.0</v>
      </c>
      <c r="J109" s="256">
        <v>14.0</v>
      </c>
      <c r="K109" s="256">
        <v>14.0</v>
      </c>
      <c r="L109" s="256">
        <v>14.0</v>
      </c>
      <c r="M109" s="264"/>
      <c r="N109" s="264"/>
      <c r="O109" s="264"/>
      <c r="P109" s="284"/>
      <c r="Q109" s="284"/>
      <c r="R109" s="284"/>
      <c r="S109" s="284"/>
      <c r="T109" s="220"/>
      <c r="U109" s="227"/>
      <c r="V109" s="227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64"/>
      <c r="AG109" s="264"/>
      <c r="AH109" s="284"/>
      <c r="AI109" s="284"/>
      <c r="AJ109" s="301"/>
      <c r="AK109" s="301"/>
      <c r="AL109" s="301"/>
      <c r="AM109" s="301"/>
      <c r="AN109" s="220"/>
      <c r="AO109" s="302"/>
      <c r="AP109" s="302"/>
      <c r="AQ109" s="302"/>
      <c r="AR109" s="302"/>
      <c r="AS109" s="302"/>
      <c r="AT109" s="302"/>
      <c r="AU109" s="221"/>
      <c r="AV109" s="221"/>
      <c r="AW109" s="221"/>
      <c r="AX109" s="221"/>
      <c r="AY109" s="221"/>
      <c r="AZ109" s="221"/>
      <c r="BA109" s="221"/>
      <c r="BB109" s="221"/>
      <c r="BC109" s="222"/>
      <c r="BD109" s="104"/>
      <c r="BE109" s="104"/>
      <c r="BF109" s="104"/>
      <c r="BG109" s="104"/>
      <c r="BH109" s="230"/>
      <c r="BI109" s="104"/>
      <c r="BJ109" s="223"/>
      <c r="BK109" s="104"/>
      <c r="BL109" s="104"/>
    </row>
    <row r="110" ht="12.75" customHeight="1">
      <c r="A110" s="217"/>
      <c r="B110" s="217"/>
      <c r="C110" s="218" t="s">
        <v>233</v>
      </c>
      <c r="D110" s="218"/>
      <c r="E110" s="218"/>
      <c r="F110" s="218"/>
      <c r="G110" s="218"/>
      <c r="H110" s="218"/>
      <c r="I110" s="218"/>
      <c r="J110" s="218"/>
      <c r="K110" s="218"/>
      <c r="L110" s="218"/>
      <c r="M110" s="264"/>
      <c r="N110" s="264"/>
      <c r="O110" s="264"/>
      <c r="P110" s="284"/>
      <c r="Q110" s="284"/>
      <c r="R110" s="284"/>
      <c r="S110" s="284"/>
      <c r="T110" s="220"/>
      <c r="U110" s="227"/>
      <c r="V110" s="227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64"/>
      <c r="AG110" s="264"/>
      <c r="AH110" s="284"/>
      <c r="AI110" s="284"/>
      <c r="AJ110" s="301"/>
      <c r="AK110" s="301"/>
      <c r="AL110" s="301"/>
      <c r="AM110" s="301"/>
      <c r="AN110" s="220"/>
      <c r="AO110" s="302"/>
      <c r="AP110" s="302"/>
      <c r="AQ110" s="302"/>
      <c r="AR110" s="302"/>
      <c r="AS110" s="302"/>
      <c r="AT110" s="302"/>
      <c r="AU110" s="221"/>
      <c r="AV110" s="221"/>
      <c r="AW110" s="221"/>
      <c r="AX110" s="221"/>
      <c r="AY110" s="221"/>
      <c r="AZ110" s="221"/>
      <c r="BA110" s="221"/>
      <c r="BB110" s="221"/>
      <c r="BC110" s="222"/>
      <c r="BD110" s="104"/>
      <c r="BE110" s="104"/>
      <c r="BF110" s="104"/>
      <c r="BG110" s="104"/>
      <c r="BH110" s="230"/>
      <c r="BI110" s="104"/>
      <c r="BJ110" s="223"/>
      <c r="BK110" s="104"/>
      <c r="BL110" s="104"/>
    </row>
    <row r="111" ht="12.75" customHeight="1">
      <c r="A111" s="258" t="s">
        <v>145</v>
      </c>
      <c r="B111" s="258" t="s">
        <v>135</v>
      </c>
      <c r="C111" s="259" t="s">
        <v>212</v>
      </c>
      <c r="D111" s="259"/>
      <c r="E111" s="259"/>
      <c r="F111" s="259"/>
      <c r="G111" s="259"/>
      <c r="H111" s="259"/>
      <c r="I111" s="259"/>
      <c r="J111" s="259"/>
      <c r="K111" s="259"/>
      <c r="L111" s="259"/>
      <c r="M111" s="264">
        <v>36.0</v>
      </c>
      <c r="N111" s="264">
        <v>36.0</v>
      </c>
      <c r="O111" s="264">
        <v>36.0</v>
      </c>
      <c r="P111" s="284"/>
      <c r="Q111" s="284"/>
      <c r="R111" s="284"/>
      <c r="S111" s="284"/>
      <c r="T111" s="220"/>
      <c r="U111" s="227"/>
      <c r="V111" s="227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64"/>
      <c r="AG111" s="264"/>
      <c r="AH111" s="284"/>
      <c r="AI111" s="284"/>
      <c r="AJ111" s="301"/>
      <c r="AK111" s="301"/>
      <c r="AL111" s="301"/>
      <c r="AM111" s="301"/>
      <c r="AN111" s="220"/>
      <c r="AO111" s="302"/>
      <c r="AP111" s="302"/>
      <c r="AQ111" s="302"/>
      <c r="AR111" s="302"/>
      <c r="AS111" s="302"/>
      <c r="AT111" s="302"/>
      <c r="AU111" s="221"/>
      <c r="AV111" s="221"/>
      <c r="AW111" s="221"/>
      <c r="AX111" s="221"/>
      <c r="AY111" s="221"/>
      <c r="AZ111" s="221"/>
      <c r="BA111" s="221"/>
      <c r="BB111" s="221"/>
      <c r="BC111" s="222"/>
      <c r="BD111" s="104"/>
      <c r="BE111" s="104"/>
      <c r="BF111" s="104"/>
      <c r="BG111" s="104"/>
      <c r="BH111" s="230"/>
      <c r="BI111" s="104"/>
      <c r="BJ111" s="223"/>
      <c r="BK111" s="104"/>
      <c r="BL111" s="104"/>
    </row>
    <row r="112" ht="12.75" customHeight="1">
      <c r="A112" s="217"/>
      <c r="B112" s="217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64"/>
      <c r="N112" s="264"/>
      <c r="O112" s="264"/>
      <c r="P112" s="284"/>
      <c r="Q112" s="284"/>
      <c r="R112" s="284"/>
      <c r="S112" s="284"/>
      <c r="T112" s="220"/>
      <c r="U112" s="227"/>
      <c r="V112" s="227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64"/>
      <c r="AG112" s="264"/>
      <c r="AH112" s="284"/>
      <c r="AI112" s="284"/>
      <c r="AJ112" s="301"/>
      <c r="AK112" s="301"/>
      <c r="AL112" s="301"/>
      <c r="AM112" s="301"/>
      <c r="AN112" s="220"/>
      <c r="AO112" s="302"/>
      <c r="AP112" s="302"/>
      <c r="AQ112" s="302"/>
      <c r="AR112" s="302"/>
      <c r="AS112" s="302"/>
      <c r="AT112" s="302"/>
      <c r="AU112" s="221"/>
      <c r="AV112" s="221"/>
      <c r="AW112" s="221"/>
      <c r="AX112" s="221"/>
      <c r="AY112" s="221"/>
      <c r="AZ112" s="221"/>
      <c r="BA112" s="221"/>
      <c r="BB112" s="221"/>
      <c r="BC112" s="222"/>
      <c r="BD112" s="104"/>
      <c r="BE112" s="104"/>
      <c r="BF112" s="104"/>
      <c r="BG112" s="104"/>
      <c r="BH112" s="230"/>
      <c r="BI112" s="104"/>
      <c r="BJ112" s="223"/>
      <c r="BK112" s="104"/>
      <c r="BL112" s="104"/>
    </row>
    <row r="113" ht="18.75" customHeight="1">
      <c r="A113" s="261" t="str">
        <f>'[1]ТЕХНОЛОГИИЯ МАШИНОСТРОЕНИЯ'!A53</f>
        <v>#REF!</v>
      </c>
      <c r="B113" s="286" t="s">
        <v>235</v>
      </c>
      <c r="C113" s="233" t="s">
        <v>212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64"/>
      <c r="N113" s="264"/>
      <c r="O113" s="264"/>
      <c r="P113" s="284">
        <v>36.0</v>
      </c>
      <c r="Q113" s="284">
        <v>36.0</v>
      </c>
      <c r="R113" s="284">
        <v>36.0</v>
      </c>
      <c r="S113" s="284">
        <v>36.0</v>
      </c>
      <c r="T113" s="220"/>
      <c r="U113" s="227"/>
      <c r="V113" s="227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64"/>
      <c r="AG113" s="264"/>
      <c r="AH113" s="284"/>
      <c r="AI113" s="284"/>
      <c r="AJ113" s="301"/>
      <c r="AK113" s="301"/>
      <c r="AL113" s="301"/>
      <c r="AM113" s="301"/>
      <c r="AN113" s="220"/>
      <c r="AO113" s="302"/>
      <c r="AP113" s="302"/>
      <c r="AQ113" s="302"/>
      <c r="AR113" s="302"/>
      <c r="AS113" s="302"/>
      <c r="AT113" s="302"/>
      <c r="AU113" s="221"/>
      <c r="AV113" s="221"/>
      <c r="AW113" s="221"/>
      <c r="AX113" s="221"/>
      <c r="AY113" s="221"/>
      <c r="AZ113" s="221"/>
      <c r="BA113" s="221"/>
      <c r="BB113" s="221"/>
      <c r="BC113" s="222"/>
      <c r="BD113" s="104"/>
      <c r="BE113" s="104"/>
      <c r="BF113" s="104"/>
      <c r="BG113" s="104"/>
      <c r="BH113" s="104"/>
      <c r="BI113" s="104"/>
      <c r="BJ113" s="223"/>
      <c r="BK113" s="104"/>
      <c r="BL113" s="104"/>
    </row>
    <row r="114" ht="12.75" customHeight="1">
      <c r="A114" s="217"/>
      <c r="B114" s="217"/>
      <c r="C114" s="218" t="s">
        <v>233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64"/>
      <c r="N114" s="264"/>
      <c r="O114" s="264"/>
      <c r="P114" s="284"/>
      <c r="Q114" s="284"/>
      <c r="R114" s="284"/>
      <c r="S114" s="284"/>
      <c r="T114" s="220"/>
      <c r="U114" s="227"/>
      <c r="V114" s="227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64"/>
      <c r="AG114" s="264"/>
      <c r="AH114" s="284"/>
      <c r="AI114" s="284"/>
      <c r="AJ114" s="301"/>
      <c r="AK114" s="301"/>
      <c r="AL114" s="301"/>
      <c r="AM114" s="301"/>
      <c r="AN114" s="220"/>
      <c r="AO114" s="302"/>
      <c r="AP114" s="302"/>
      <c r="AQ114" s="302"/>
      <c r="AR114" s="302"/>
      <c r="AS114" s="302"/>
      <c r="AT114" s="302"/>
      <c r="AU114" s="221"/>
      <c r="AV114" s="221"/>
      <c r="AW114" s="221"/>
      <c r="AX114" s="221"/>
      <c r="AY114" s="221"/>
      <c r="AZ114" s="221"/>
      <c r="BA114" s="221"/>
      <c r="BB114" s="221"/>
      <c r="BC114" s="222"/>
      <c r="BD114" s="104"/>
      <c r="BE114" s="104"/>
      <c r="BF114" s="104"/>
      <c r="BG114" s="104"/>
      <c r="BH114" s="104"/>
      <c r="BI114" s="104"/>
      <c r="BJ114" s="223"/>
      <c r="BK114" s="104"/>
      <c r="BL114" s="104"/>
    </row>
    <row r="115" ht="12.75" customHeight="1">
      <c r="A115" s="250" t="str">
        <f>'[1]ТЕХНОЛОГИИЯ МАШИНОСТРОЕНИЯ'!A54</f>
        <v>#REF!</v>
      </c>
      <c r="B115" s="251" t="s">
        <v>236</v>
      </c>
      <c r="C115" s="252" t="s">
        <v>237</v>
      </c>
      <c r="D115" s="252">
        <f t="shared" ref="D115:T115" si="49">D117+D119+D121+D123</f>
        <v>4</v>
      </c>
      <c r="E115" s="252">
        <f t="shared" si="49"/>
        <v>5</v>
      </c>
      <c r="F115" s="252">
        <f t="shared" si="49"/>
        <v>5</v>
      </c>
      <c r="G115" s="252">
        <f t="shared" si="49"/>
        <v>5</v>
      </c>
      <c r="H115" s="252">
        <f t="shared" si="49"/>
        <v>5</v>
      </c>
      <c r="I115" s="252">
        <f t="shared" si="49"/>
        <v>5</v>
      </c>
      <c r="J115" s="252">
        <f t="shared" si="49"/>
        <v>5</v>
      </c>
      <c r="K115" s="252">
        <f t="shared" si="49"/>
        <v>5</v>
      </c>
      <c r="L115" s="252">
        <f t="shared" si="49"/>
        <v>5</v>
      </c>
      <c r="M115" s="264">
        <f t="shared" si="49"/>
        <v>0</v>
      </c>
      <c r="N115" s="264">
        <f t="shared" si="49"/>
        <v>0</v>
      </c>
      <c r="O115" s="264">
        <f t="shared" si="49"/>
        <v>0</v>
      </c>
      <c r="P115" s="284">
        <f t="shared" si="49"/>
        <v>0</v>
      </c>
      <c r="Q115" s="284">
        <f t="shared" si="49"/>
        <v>0</v>
      </c>
      <c r="R115" s="284">
        <f t="shared" si="49"/>
        <v>0</v>
      </c>
      <c r="S115" s="284">
        <f t="shared" si="49"/>
        <v>0</v>
      </c>
      <c r="T115" s="220">
        <f t="shared" si="49"/>
        <v>0</v>
      </c>
      <c r="U115" s="227"/>
      <c r="V115" s="227"/>
      <c r="W115" s="252">
        <f t="shared" ref="W115:AT115" si="50">W117+W119+W121+W123</f>
        <v>13</v>
      </c>
      <c r="X115" s="252">
        <f t="shared" si="50"/>
        <v>13</v>
      </c>
      <c r="Y115" s="252">
        <f t="shared" si="50"/>
        <v>13</v>
      </c>
      <c r="Z115" s="252">
        <f t="shared" si="50"/>
        <v>13</v>
      </c>
      <c r="AA115" s="252">
        <f t="shared" si="50"/>
        <v>13</v>
      </c>
      <c r="AB115" s="252">
        <f t="shared" si="50"/>
        <v>14</v>
      </c>
      <c r="AC115" s="252">
        <f t="shared" si="50"/>
        <v>14</v>
      </c>
      <c r="AD115" s="252">
        <f t="shared" si="50"/>
        <v>14</v>
      </c>
      <c r="AE115" s="252">
        <f t="shared" si="50"/>
        <v>14</v>
      </c>
      <c r="AF115" s="264">
        <f t="shared" si="50"/>
        <v>36</v>
      </c>
      <c r="AG115" s="264">
        <f t="shared" si="50"/>
        <v>0</v>
      </c>
      <c r="AH115" s="284">
        <f t="shared" si="50"/>
        <v>36</v>
      </c>
      <c r="AI115" s="284">
        <f t="shared" si="50"/>
        <v>0</v>
      </c>
      <c r="AJ115" s="301">
        <f t="shared" si="50"/>
        <v>0</v>
      </c>
      <c r="AK115" s="301">
        <f t="shared" si="50"/>
        <v>0</v>
      </c>
      <c r="AL115" s="301">
        <f t="shared" si="50"/>
        <v>0</v>
      </c>
      <c r="AM115" s="301">
        <f t="shared" si="50"/>
        <v>0</v>
      </c>
      <c r="AN115" s="220">
        <f t="shared" si="50"/>
        <v>0</v>
      </c>
      <c r="AO115" s="302">
        <f t="shared" si="50"/>
        <v>0</v>
      </c>
      <c r="AP115" s="302">
        <f t="shared" si="50"/>
        <v>0</v>
      </c>
      <c r="AQ115" s="302">
        <f t="shared" si="50"/>
        <v>0</v>
      </c>
      <c r="AR115" s="302">
        <f t="shared" si="50"/>
        <v>0</v>
      </c>
      <c r="AS115" s="302">
        <f t="shared" si="50"/>
        <v>0</v>
      </c>
      <c r="AT115" s="302">
        <f t="shared" si="50"/>
        <v>0</v>
      </c>
      <c r="AU115" s="221"/>
      <c r="AV115" s="221"/>
      <c r="AW115" s="221"/>
      <c r="AX115" s="221"/>
      <c r="AY115" s="221"/>
      <c r="AZ115" s="221"/>
      <c r="BA115" s="221"/>
      <c r="BB115" s="221"/>
      <c r="BC115" s="222"/>
      <c r="BD115" s="104"/>
      <c r="BE115" s="104"/>
      <c r="BF115" s="104"/>
      <c r="BG115" s="104"/>
      <c r="BH115" s="104"/>
      <c r="BI115" s="104"/>
      <c r="BJ115" s="223"/>
      <c r="BK115" s="104"/>
      <c r="BL115" s="104"/>
    </row>
    <row r="116" ht="12.75" customHeight="1">
      <c r="A116" s="232"/>
      <c r="B116" s="232"/>
      <c r="C116" s="225" t="s">
        <v>213</v>
      </c>
      <c r="D116" s="226">
        <f t="shared" ref="D116:T116" si="51">D118+D120</f>
        <v>0</v>
      </c>
      <c r="E116" s="226">
        <f t="shared" si="51"/>
        <v>0</v>
      </c>
      <c r="F116" s="226">
        <f t="shared" si="51"/>
        <v>0</v>
      </c>
      <c r="G116" s="226">
        <f t="shared" si="51"/>
        <v>0</v>
      </c>
      <c r="H116" s="226">
        <f t="shared" si="51"/>
        <v>0</v>
      </c>
      <c r="I116" s="226">
        <f t="shared" si="51"/>
        <v>0</v>
      </c>
      <c r="J116" s="226">
        <f t="shared" si="51"/>
        <v>0</v>
      </c>
      <c r="K116" s="226">
        <f t="shared" si="51"/>
        <v>0</v>
      </c>
      <c r="L116" s="226">
        <f t="shared" si="51"/>
        <v>0</v>
      </c>
      <c r="M116" s="265">
        <f t="shared" si="51"/>
        <v>0</v>
      </c>
      <c r="N116" s="265">
        <f t="shared" si="51"/>
        <v>0</v>
      </c>
      <c r="O116" s="265">
        <f t="shared" si="51"/>
        <v>0</v>
      </c>
      <c r="P116" s="285">
        <f t="shared" si="51"/>
        <v>0</v>
      </c>
      <c r="Q116" s="285">
        <f t="shared" si="51"/>
        <v>0</v>
      </c>
      <c r="R116" s="285">
        <f t="shared" si="51"/>
        <v>0</v>
      </c>
      <c r="S116" s="285">
        <f t="shared" si="51"/>
        <v>0</v>
      </c>
      <c r="T116" s="228">
        <f t="shared" si="51"/>
        <v>0</v>
      </c>
      <c r="U116" s="227"/>
      <c r="V116" s="227"/>
      <c r="W116" s="226">
        <f t="shared" ref="W116:AT116" si="52">W118+W120</f>
        <v>0</v>
      </c>
      <c r="X116" s="226">
        <f t="shared" si="52"/>
        <v>0</v>
      </c>
      <c r="Y116" s="226">
        <f t="shared" si="52"/>
        <v>0</v>
      </c>
      <c r="Z116" s="226">
        <f t="shared" si="52"/>
        <v>0</v>
      </c>
      <c r="AA116" s="226">
        <f t="shared" si="52"/>
        <v>0</v>
      </c>
      <c r="AB116" s="226">
        <f t="shared" si="52"/>
        <v>0</v>
      </c>
      <c r="AC116" s="226">
        <f t="shared" si="52"/>
        <v>0</v>
      </c>
      <c r="AD116" s="226">
        <f t="shared" si="52"/>
        <v>0</v>
      </c>
      <c r="AE116" s="226">
        <f t="shared" si="52"/>
        <v>0</v>
      </c>
      <c r="AF116" s="265">
        <f t="shared" si="52"/>
        <v>0</v>
      </c>
      <c r="AG116" s="265">
        <f t="shared" si="52"/>
        <v>0</v>
      </c>
      <c r="AH116" s="285">
        <f t="shared" si="52"/>
        <v>0</v>
      </c>
      <c r="AI116" s="285">
        <f t="shared" si="52"/>
        <v>0</v>
      </c>
      <c r="AJ116" s="303">
        <f t="shared" si="52"/>
        <v>0</v>
      </c>
      <c r="AK116" s="303">
        <f t="shared" si="52"/>
        <v>0</v>
      </c>
      <c r="AL116" s="303">
        <f t="shared" si="52"/>
        <v>0</v>
      </c>
      <c r="AM116" s="303">
        <f t="shared" si="52"/>
        <v>0</v>
      </c>
      <c r="AN116" s="228">
        <f t="shared" si="52"/>
        <v>0</v>
      </c>
      <c r="AO116" s="304">
        <f t="shared" si="52"/>
        <v>0</v>
      </c>
      <c r="AP116" s="304">
        <f t="shared" si="52"/>
        <v>0</v>
      </c>
      <c r="AQ116" s="304">
        <f t="shared" si="52"/>
        <v>0</v>
      </c>
      <c r="AR116" s="304">
        <f t="shared" si="52"/>
        <v>0</v>
      </c>
      <c r="AS116" s="304">
        <f t="shared" si="52"/>
        <v>0</v>
      </c>
      <c r="AT116" s="304">
        <f t="shared" si="52"/>
        <v>0</v>
      </c>
      <c r="AU116" s="227"/>
      <c r="AV116" s="227"/>
      <c r="AW116" s="227"/>
      <c r="AX116" s="227"/>
      <c r="AY116" s="227"/>
      <c r="AZ116" s="227"/>
      <c r="BA116" s="227"/>
      <c r="BB116" s="227"/>
      <c r="BC116" s="229"/>
      <c r="BD116" s="104"/>
      <c r="BE116" s="104"/>
      <c r="BF116" s="104"/>
      <c r="BG116" s="104"/>
      <c r="BH116" s="104"/>
      <c r="BI116" s="104"/>
      <c r="BJ116" s="223"/>
      <c r="BK116" s="104"/>
      <c r="BL116" s="104"/>
    </row>
    <row r="117" ht="12.75" customHeight="1">
      <c r="A117" s="254" t="str">
        <f>'[1]ТЕХНОЛОГИИЯ МАШИНОСТРОЕНИЯ'!A55</f>
        <v>#REF!</v>
      </c>
      <c r="B117" s="255" t="s">
        <v>151</v>
      </c>
      <c r="C117" s="256" t="s">
        <v>212</v>
      </c>
      <c r="D117" s="256">
        <v>2.0</v>
      </c>
      <c r="E117" s="256">
        <v>2.0</v>
      </c>
      <c r="F117" s="256">
        <v>2.0</v>
      </c>
      <c r="G117" s="256">
        <v>2.0</v>
      </c>
      <c r="H117" s="256">
        <v>2.0</v>
      </c>
      <c r="I117" s="256">
        <v>2.0</v>
      </c>
      <c r="J117" s="256">
        <v>2.0</v>
      </c>
      <c r="K117" s="256">
        <v>3.0</v>
      </c>
      <c r="L117" s="256">
        <v>3.0</v>
      </c>
      <c r="M117" s="264"/>
      <c r="N117" s="264"/>
      <c r="O117" s="264"/>
      <c r="P117" s="284"/>
      <c r="Q117" s="284"/>
      <c r="R117" s="284"/>
      <c r="S117" s="284"/>
      <c r="T117" s="220"/>
      <c r="U117" s="227"/>
      <c r="V117" s="227"/>
      <c r="W117" s="256">
        <v>6.0</v>
      </c>
      <c r="X117" s="256">
        <v>6.0</v>
      </c>
      <c r="Y117" s="256">
        <v>6.0</v>
      </c>
      <c r="Z117" s="256">
        <v>6.0</v>
      </c>
      <c r="AA117" s="256">
        <v>6.0</v>
      </c>
      <c r="AB117" s="256">
        <v>7.0</v>
      </c>
      <c r="AC117" s="256">
        <v>7.0</v>
      </c>
      <c r="AD117" s="256">
        <v>7.0</v>
      </c>
      <c r="AE117" s="256">
        <v>7.0</v>
      </c>
      <c r="AF117" s="264"/>
      <c r="AG117" s="264"/>
      <c r="AH117" s="284"/>
      <c r="AI117" s="284"/>
      <c r="AJ117" s="301"/>
      <c r="AK117" s="301"/>
      <c r="AL117" s="301"/>
      <c r="AM117" s="301"/>
      <c r="AN117" s="220"/>
      <c r="AO117" s="302"/>
      <c r="AP117" s="302"/>
      <c r="AQ117" s="302"/>
      <c r="AR117" s="302"/>
      <c r="AS117" s="302"/>
      <c r="AT117" s="302"/>
      <c r="AU117" s="227"/>
      <c r="AV117" s="227"/>
      <c r="AW117" s="227"/>
      <c r="AX117" s="227"/>
      <c r="AY117" s="227"/>
      <c r="AZ117" s="227"/>
      <c r="BA117" s="227"/>
      <c r="BB117" s="227"/>
      <c r="BC117" s="229"/>
      <c r="BD117" s="104"/>
      <c r="BE117" s="104"/>
      <c r="BF117" s="104"/>
      <c r="BG117" s="104"/>
      <c r="BH117" s="104"/>
      <c r="BI117" s="104"/>
      <c r="BJ117" s="223"/>
      <c r="BK117" s="104"/>
      <c r="BL117" s="104"/>
    </row>
    <row r="118" ht="12.75" customHeight="1">
      <c r="A118" s="217"/>
      <c r="B118" s="217"/>
      <c r="C118" s="218" t="s">
        <v>233</v>
      </c>
      <c r="D118" s="226"/>
      <c r="E118" s="226"/>
      <c r="F118" s="226"/>
      <c r="G118" s="226"/>
      <c r="H118" s="226"/>
      <c r="I118" s="226"/>
      <c r="J118" s="226"/>
      <c r="K118" s="226"/>
      <c r="L118" s="226"/>
      <c r="M118" s="265"/>
      <c r="N118" s="265"/>
      <c r="O118" s="265"/>
      <c r="P118" s="285"/>
      <c r="Q118" s="285"/>
      <c r="R118" s="285"/>
      <c r="S118" s="285"/>
      <c r="T118" s="228"/>
      <c r="U118" s="227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65"/>
      <c r="AG118" s="265"/>
      <c r="AH118" s="285"/>
      <c r="AI118" s="285"/>
      <c r="AJ118" s="303"/>
      <c r="AK118" s="303"/>
      <c r="AL118" s="303"/>
      <c r="AM118" s="303"/>
      <c r="AN118" s="228"/>
      <c r="AO118" s="304"/>
      <c r="AP118" s="304"/>
      <c r="AQ118" s="304"/>
      <c r="AR118" s="304"/>
      <c r="AS118" s="304"/>
      <c r="AT118" s="304"/>
      <c r="AU118" s="227"/>
      <c r="AV118" s="227"/>
      <c r="AW118" s="227"/>
      <c r="AX118" s="227"/>
      <c r="AY118" s="227"/>
      <c r="AZ118" s="227"/>
      <c r="BA118" s="227"/>
      <c r="BB118" s="227"/>
      <c r="BC118" s="229"/>
      <c r="BD118" s="104"/>
      <c r="BE118" s="104"/>
      <c r="BF118" s="104"/>
      <c r="BG118" s="104"/>
      <c r="BH118" s="230"/>
      <c r="BI118" s="104"/>
      <c r="BJ118" s="223"/>
      <c r="BK118" s="104"/>
      <c r="BL118" s="104"/>
    </row>
    <row r="119" ht="12.75" customHeight="1">
      <c r="A119" s="254" t="str">
        <f>'[1]ТЕХНОЛОГИИЯ МАШИНОСТРОЕНИЯ'!A56</f>
        <v>#REF!</v>
      </c>
      <c r="B119" s="255" t="s">
        <v>246</v>
      </c>
      <c r="C119" s="256" t="s">
        <v>212</v>
      </c>
      <c r="D119" s="256">
        <v>2.0</v>
      </c>
      <c r="E119" s="256">
        <v>3.0</v>
      </c>
      <c r="F119" s="256">
        <v>3.0</v>
      </c>
      <c r="G119" s="256">
        <v>3.0</v>
      </c>
      <c r="H119" s="256">
        <v>3.0</v>
      </c>
      <c r="I119" s="256">
        <v>3.0</v>
      </c>
      <c r="J119" s="256">
        <v>3.0</v>
      </c>
      <c r="K119" s="256">
        <v>2.0</v>
      </c>
      <c r="L119" s="256">
        <v>2.0</v>
      </c>
      <c r="M119" s="264"/>
      <c r="N119" s="264"/>
      <c r="O119" s="264"/>
      <c r="P119" s="284"/>
      <c r="Q119" s="284"/>
      <c r="R119" s="284"/>
      <c r="S119" s="284"/>
      <c r="T119" s="220"/>
      <c r="U119" s="227"/>
      <c r="V119" s="227"/>
      <c r="W119" s="256">
        <v>7.0</v>
      </c>
      <c r="X119" s="256">
        <v>7.0</v>
      </c>
      <c r="Y119" s="256">
        <v>7.0</v>
      </c>
      <c r="Z119" s="256">
        <v>7.0</v>
      </c>
      <c r="AA119" s="256">
        <v>7.0</v>
      </c>
      <c r="AB119" s="256">
        <v>7.0</v>
      </c>
      <c r="AC119" s="256">
        <v>7.0</v>
      </c>
      <c r="AD119" s="256">
        <v>7.0</v>
      </c>
      <c r="AE119" s="256">
        <v>7.0</v>
      </c>
      <c r="AF119" s="264"/>
      <c r="AG119" s="264"/>
      <c r="AH119" s="284"/>
      <c r="AI119" s="284"/>
      <c r="AJ119" s="301"/>
      <c r="AK119" s="301"/>
      <c r="AL119" s="301"/>
      <c r="AM119" s="301"/>
      <c r="AN119" s="220"/>
      <c r="AO119" s="302"/>
      <c r="AP119" s="302"/>
      <c r="AQ119" s="302"/>
      <c r="AR119" s="302"/>
      <c r="AS119" s="302"/>
      <c r="AT119" s="302"/>
      <c r="AU119" s="227"/>
      <c r="AV119" s="227"/>
      <c r="AW119" s="227"/>
      <c r="AX119" s="227"/>
      <c r="AY119" s="227"/>
      <c r="AZ119" s="227"/>
      <c r="BA119" s="227"/>
      <c r="BB119" s="227"/>
      <c r="BC119" s="229"/>
      <c r="BD119" s="104"/>
      <c r="BE119" s="104"/>
      <c r="BF119" s="104"/>
      <c r="BG119" s="104"/>
      <c r="BH119" s="104"/>
      <c r="BI119" s="104"/>
      <c r="BJ119" s="223"/>
      <c r="BK119" s="104"/>
      <c r="BL119" s="104"/>
    </row>
    <row r="120" ht="12.75" customHeight="1">
      <c r="A120" s="217"/>
      <c r="B120" s="217"/>
      <c r="C120" s="218" t="s">
        <v>233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65"/>
      <c r="N120" s="265"/>
      <c r="O120" s="265"/>
      <c r="P120" s="285"/>
      <c r="Q120" s="285"/>
      <c r="R120" s="285"/>
      <c r="S120" s="285"/>
      <c r="T120" s="220"/>
      <c r="U120" s="227"/>
      <c r="V120" s="227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65"/>
      <c r="AG120" s="265"/>
      <c r="AH120" s="285"/>
      <c r="AI120" s="285"/>
      <c r="AJ120" s="303"/>
      <c r="AK120" s="303"/>
      <c r="AL120" s="303"/>
      <c r="AM120" s="303"/>
      <c r="AN120" s="228"/>
      <c r="AO120" s="304"/>
      <c r="AP120" s="304"/>
      <c r="AQ120" s="304"/>
      <c r="AR120" s="304"/>
      <c r="AS120" s="304"/>
      <c r="AT120" s="304"/>
      <c r="AU120" s="227"/>
      <c r="AV120" s="227"/>
      <c r="AW120" s="227"/>
      <c r="AX120" s="227"/>
      <c r="AY120" s="227"/>
      <c r="AZ120" s="227"/>
      <c r="BA120" s="227"/>
      <c r="BB120" s="227"/>
      <c r="BC120" s="229"/>
      <c r="BD120" s="104"/>
      <c r="BE120" s="104"/>
      <c r="BF120" s="104"/>
      <c r="BG120" s="104"/>
      <c r="BH120" s="230"/>
      <c r="BI120" s="104"/>
      <c r="BJ120" s="223"/>
      <c r="BK120" s="104"/>
      <c r="BL120" s="104"/>
    </row>
    <row r="121" ht="12.75" customHeight="1">
      <c r="A121" s="263" t="s">
        <v>154</v>
      </c>
      <c r="B121" s="263" t="s">
        <v>135</v>
      </c>
      <c r="C121" s="264" t="s">
        <v>212</v>
      </c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85"/>
      <c r="Q121" s="285"/>
      <c r="R121" s="285"/>
      <c r="S121" s="285"/>
      <c r="T121" s="220"/>
      <c r="U121" s="227"/>
      <c r="V121" s="227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>
        <v>36.0</v>
      </c>
      <c r="AG121" s="265"/>
      <c r="AH121" s="285">
        <v>36.0</v>
      </c>
      <c r="AI121" s="285"/>
      <c r="AJ121" s="303"/>
      <c r="AK121" s="303"/>
      <c r="AL121" s="303"/>
      <c r="AM121" s="303"/>
      <c r="AN121" s="228"/>
      <c r="AO121" s="304"/>
      <c r="AP121" s="304"/>
      <c r="AQ121" s="304"/>
      <c r="AR121" s="304"/>
      <c r="AS121" s="304"/>
      <c r="AT121" s="304"/>
      <c r="AU121" s="227"/>
      <c r="AV121" s="227"/>
      <c r="AW121" s="227"/>
      <c r="AX121" s="227"/>
      <c r="AY121" s="227"/>
      <c r="AZ121" s="227"/>
      <c r="BA121" s="227"/>
      <c r="BB121" s="227"/>
      <c r="BC121" s="229"/>
      <c r="BD121" s="104"/>
      <c r="BE121" s="104"/>
      <c r="BF121" s="104"/>
      <c r="BG121" s="104"/>
      <c r="BH121" s="230"/>
      <c r="BI121" s="104"/>
      <c r="BJ121" s="223"/>
      <c r="BK121" s="104"/>
      <c r="BL121" s="104"/>
    </row>
    <row r="122" ht="12.75" customHeight="1">
      <c r="A122" s="217"/>
      <c r="B122" s="217"/>
      <c r="C122" s="218"/>
      <c r="D122" s="226"/>
      <c r="E122" s="226"/>
      <c r="F122" s="226"/>
      <c r="G122" s="226"/>
      <c r="H122" s="226"/>
      <c r="I122" s="226"/>
      <c r="J122" s="226"/>
      <c r="K122" s="226"/>
      <c r="L122" s="226"/>
      <c r="M122" s="265"/>
      <c r="N122" s="265"/>
      <c r="O122" s="265"/>
      <c r="P122" s="285"/>
      <c r="Q122" s="285"/>
      <c r="R122" s="285"/>
      <c r="S122" s="285"/>
      <c r="T122" s="220"/>
      <c r="U122" s="227"/>
      <c r="V122" s="227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65"/>
      <c r="AG122" s="265"/>
      <c r="AH122" s="285"/>
      <c r="AI122" s="285"/>
      <c r="AJ122" s="303"/>
      <c r="AK122" s="303"/>
      <c r="AL122" s="303"/>
      <c r="AM122" s="303"/>
      <c r="AN122" s="228"/>
      <c r="AO122" s="304"/>
      <c r="AP122" s="304"/>
      <c r="AQ122" s="304"/>
      <c r="AR122" s="304"/>
      <c r="AS122" s="304"/>
      <c r="AT122" s="304"/>
      <c r="AU122" s="227"/>
      <c r="AV122" s="227"/>
      <c r="AW122" s="227"/>
      <c r="AX122" s="227"/>
      <c r="AY122" s="227"/>
      <c r="AZ122" s="227"/>
      <c r="BA122" s="227"/>
      <c r="BB122" s="227"/>
      <c r="BC122" s="229"/>
      <c r="BD122" s="104"/>
      <c r="BE122" s="104"/>
      <c r="BF122" s="104"/>
      <c r="BG122" s="104"/>
      <c r="BH122" s="230"/>
      <c r="BI122" s="104"/>
      <c r="BJ122" s="223"/>
      <c r="BK122" s="104"/>
      <c r="BL122" s="104"/>
    </row>
    <row r="123" ht="19.5" customHeight="1">
      <c r="A123" s="261" t="str">
        <f>'[1]ТЕХНОЛОГИИЯ МАШИНОСТРОЕНИЯ'!A57</f>
        <v>#REF!</v>
      </c>
      <c r="B123" s="283" t="s">
        <v>164</v>
      </c>
      <c r="C123" s="233" t="s">
        <v>212</v>
      </c>
      <c r="D123" s="266"/>
      <c r="E123" s="266"/>
      <c r="F123" s="266"/>
      <c r="G123" s="266"/>
      <c r="H123" s="266"/>
      <c r="I123" s="266"/>
      <c r="J123" s="266"/>
      <c r="K123" s="266"/>
      <c r="L123" s="266"/>
      <c r="M123" s="282"/>
      <c r="N123" s="282"/>
      <c r="O123" s="282"/>
      <c r="P123" s="283"/>
      <c r="Q123" s="283"/>
      <c r="R123" s="283"/>
      <c r="S123" s="283"/>
      <c r="T123" s="211"/>
      <c r="U123" s="227"/>
      <c r="V123" s="22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87"/>
      <c r="AG123" s="287"/>
      <c r="AH123" s="288"/>
      <c r="AI123" s="288"/>
      <c r="AJ123" s="305"/>
      <c r="AK123" s="305"/>
      <c r="AL123" s="305"/>
      <c r="AM123" s="305"/>
      <c r="AN123" s="268"/>
      <c r="AO123" s="306"/>
      <c r="AP123" s="306"/>
      <c r="AQ123" s="306"/>
      <c r="AR123" s="306"/>
      <c r="AS123" s="306"/>
      <c r="AT123" s="306"/>
      <c r="AU123" s="227"/>
      <c r="AV123" s="227"/>
      <c r="AW123" s="227"/>
      <c r="AX123" s="227"/>
      <c r="AY123" s="227"/>
      <c r="AZ123" s="227"/>
      <c r="BA123" s="227"/>
      <c r="BB123" s="227"/>
      <c r="BC123" s="229"/>
      <c r="BD123" s="104"/>
      <c r="BE123" s="104"/>
      <c r="BF123" s="104"/>
      <c r="BG123" s="104"/>
      <c r="BH123" s="104"/>
      <c r="BI123" s="104"/>
      <c r="BJ123" s="223"/>
      <c r="BK123" s="104"/>
      <c r="BL123" s="104"/>
    </row>
    <row r="124" ht="12.75" customHeight="1">
      <c r="A124" s="269"/>
      <c r="B124" s="269"/>
      <c r="C124" s="270" t="s">
        <v>233</v>
      </c>
      <c r="D124" s="271"/>
      <c r="E124" s="271"/>
      <c r="F124" s="271"/>
      <c r="G124" s="271"/>
      <c r="H124" s="271"/>
      <c r="I124" s="271"/>
      <c r="J124" s="271"/>
      <c r="K124" s="271"/>
      <c r="L124" s="271"/>
      <c r="M124" s="290"/>
      <c r="N124" s="290"/>
      <c r="O124" s="290"/>
      <c r="P124" s="291"/>
      <c r="Q124" s="291"/>
      <c r="R124" s="291"/>
      <c r="S124" s="291"/>
      <c r="T124" s="296"/>
      <c r="U124" s="227"/>
      <c r="V124" s="227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90"/>
      <c r="AG124" s="290"/>
      <c r="AH124" s="291"/>
      <c r="AI124" s="291"/>
      <c r="AJ124" s="307"/>
      <c r="AK124" s="307"/>
      <c r="AL124" s="307"/>
      <c r="AM124" s="307"/>
      <c r="AN124" s="308"/>
      <c r="AO124" s="309"/>
      <c r="AP124" s="309"/>
      <c r="AQ124" s="309"/>
      <c r="AR124" s="309"/>
      <c r="AS124" s="302"/>
      <c r="AT124" s="304"/>
      <c r="AU124" s="227"/>
      <c r="AV124" s="227"/>
      <c r="AW124" s="227"/>
      <c r="AX124" s="227"/>
      <c r="AY124" s="227"/>
      <c r="AZ124" s="227"/>
      <c r="BA124" s="227"/>
      <c r="BB124" s="227"/>
      <c r="BC124" s="229"/>
      <c r="BD124" s="104"/>
      <c r="BE124" s="104"/>
      <c r="BF124" s="104"/>
      <c r="BG124" s="104"/>
      <c r="BH124" s="104"/>
      <c r="BI124" s="104"/>
      <c r="BJ124" s="223"/>
      <c r="BK124" s="104"/>
      <c r="BL124" s="104"/>
    </row>
    <row r="125" ht="43.5" customHeight="1">
      <c r="A125" s="250" t="str">
        <f>'[1]ТЕХНОЛОГИИЯ МАШИНОСТРОЕНИЯ'!A58</f>
        <v>#REF!</v>
      </c>
      <c r="B125" s="139" t="s">
        <v>239</v>
      </c>
      <c r="C125" s="252" t="s">
        <v>212</v>
      </c>
      <c r="D125" s="272">
        <f t="shared" ref="D125:T125" si="53">D127+D129+D131+D133</f>
        <v>9</v>
      </c>
      <c r="E125" s="272">
        <f t="shared" si="53"/>
        <v>8</v>
      </c>
      <c r="F125" s="272">
        <f t="shared" si="53"/>
        <v>8</v>
      </c>
      <c r="G125" s="272">
        <f t="shared" si="53"/>
        <v>8</v>
      </c>
      <c r="H125" s="272">
        <f t="shared" si="53"/>
        <v>8</v>
      </c>
      <c r="I125" s="272">
        <f t="shared" si="53"/>
        <v>9</v>
      </c>
      <c r="J125" s="272">
        <f t="shared" si="53"/>
        <v>8</v>
      </c>
      <c r="K125" s="272">
        <f t="shared" si="53"/>
        <v>8</v>
      </c>
      <c r="L125" s="272">
        <f t="shared" si="53"/>
        <v>8</v>
      </c>
      <c r="M125" s="265">
        <f t="shared" si="53"/>
        <v>0</v>
      </c>
      <c r="N125" s="265">
        <f t="shared" si="53"/>
        <v>0</v>
      </c>
      <c r="O125" s="265">
        <f t="shared" si="53"/>
        <v>0</v>
      </c>
      <c r="P125" s="285">
        <f t="shared" si="53"/>
        <v>0</v>
      </c>
      <c r="Q125" s="285">
        <f t="shared" si="53"/>
        <v>0</v>
      </c>
      <c r="R125" s="285">
        <f t="shared" si="53"/>
        <v>0</v>
      </c>
      <c r="S125" s="285">
        <f t="shared" si="53"/>
        <v>0</v>
      </c>
      <c r="T125" s="228">
        <f t="shared" si="53"/>
        <v>0</v>
      </c>
      <c r="U125" s="227"/>
      <c r="V125" s="227"/>
      <c r="W125" s="272">
        <f t="shared" ref="W125:AT125" si="54">W127+W129+W131+W133</f>
        <v>12</v>
      </c>
      <c r="X125" s="272">
        <f t="shared" si="54"/>
        <v>13</v>
      </c>
      <c r="Y125" s="272">
        <f t="shared" si="54"/>
        <v>13</v>
      </c>
      <c r="Z125" s="272">
        <f t="shared" si="54"/>
        <v>13</v>
      </c>
      <c r="AA125" s="272">
        <f t="shared" si="54"/>
        <v>13</v>
      </c>
      <c r="AB125" s="272">
        <f t="shared" si="54"/>
        <v>12</v>
      </c>
      <c r="AC125" s="272">
        <f t="shared" si="54"/>
        <v>12</v>
      </c>
      <c r="AD125" s="272">
        <f t="shared" si="54"/>
        <v>12</v>
      </c>
      <c r="AE125" s="272">
        <f t="shared" si="54"/>
        <v>12</v>
      </c>
      <c r="AF125" s="265">
        <f t="shared" si="54"/>
        <v>0</v>
      </c>
      <c r="AG125" s="265">
        <f t="shared" si="54"/>
        <v>36</v>
      </c>
      <c r="AH125" s="285">
        <f t="shared" si="54"/>
        <v>0</v>
      </c>
      <c r="AI125" s="285">
        <f t="shared" si="54"/>
        <v>36</v>
      </c>
      <c r="AJ125" s="303">
        <f t="shared" si="54"/>
        <v>0</v>
      </c>
      <c r="AK125" s="303">
        <f t="shared" si="54"/>
        <v>0</v>
      </c>
      <c r="AL125" s="303">
        <f t="shared" si="54"/>
        <v>0</v>
      </c>
      <c r="AM125" s="303">
        <f t="shared" si="54"/>
        <v>0</v>
      </c>
      <c r="AN125" s="228">
        <f t="shared" si="54"/>
        <v>0</v>
      </c>
      <c r="AO125" s="304">
        <f t="shared" si="54"/>
        <v>0</v>
      </c>
      <c r="AP125" s="304">
        <f t="shared" si="54"/>
        <v>0</v>
      </c>
      <c r="AQ125" s="304">
        <f t="shared" si="54"/>
        <v>0</v>
      </c>
      <c r="AR125" s="304">
        <f t="shared" si="54"/>
        <v>0</v>
      </c>
      <c r="AS125" s="304">
        <f t="shared" si="54"/>
        <v>0</v>
      </c>
      <c r="AT125" s="304">
        <f t="shared" si="54"/>
        <v>0</v>
      </c>
      <c r="AU125" s="227"/>
      <c r="AV125" s="227"/>
      <c r="AW125" s="227"/>
      <c r="AX125" s="227"/>
      <c r="AY125" s="227"/>
      <c r="AZ125" s="227"/>
      <c r="BA125" s="227"/>
      <c r="BB125" s="227"/>
      <c r="BC125" s="229"/>
      <c r="BD125" s="104"/>
      <c r="BE125" s="104"/>
      <c r="BF125" s="104"/>
      <c r="BG125" s="104"/>
      <c r="BH125" s="104"/>
      <c r="BI125" s="104"/>
      <c r="BJ125" s="223"/>
      <c r="BK125" s="104"/>
      <c r="BL125" s="104"/>
    </row>
    <row r="126" ht="12.75" customHeight="1">
      <c r="A126" s="273"/>
      <c r="B126" s="273"/>
      <c r="C126" s="274" t="s">
        <v>233</v>
      </c>
      <c r="D126" s="275">
        <f t="shared" ref="D126:T126" si="55">D128+D130</f>
        <v>0</v>
      </c>
      <c r="E126" s="275">
        <f t="shared" si="55"/>
        <v>0</v>
      </c>
      <c r="F126" s="275">
        <f t="shared" si="55"/>
        <v>0</v>
      </c>
      <c r="G126" s="275">
        <f t="shared" si="55"/>
        <v>0</v>
      </c>
      <c r="H126" s="275">
        <f t="shared" si="55"/>
        <v>0</v>
      </c>
      <c r="I126" s="275">
        <f t="shared" si="55"/>
        <v>0</v>
      </c>
      <c r="J126" s="275">
        <f t="shared" si="55"/>
        <v>0</v>
      </c>
      <c r="K126" s="275">
        <f t="shared" si="55"/>
        <v>0</v>
      </c>
      <c r="L126" s="275">
        <f t="shared" si="55"/>
        <v>0</v>
      </c>
      <c r="M126" s="292">
        <f t="shared" si="55"/>
        <v>0</v>
      </c>
      <c r="N126" s="292">
        <f t="shared" si="55"/>
        <v>0</v>
      </c>
      <c r="O126" s="292">
        <f t="shared" si="55"/>
        <v>0</v>
      </c>
      <c r="P126" s="293">
        <f t="shared" si="55"/>
        <v>0</v>
      </c>
      <c r="Q126" s="293">
        <f t="shared" si="55"/>
        <v>0</v>
      </c>
      <c r="R126" s="293">
        <f t="shared" si="55"/>
        <v>0</v>
      </c>
      <c r="S126" s="293">
        <f t="shared" si="55"/>
        <v>0</v>
      </c>
      <c r="T126" s="297">
        <f t="shared" si="55"/>
        <v>0</v>
      </c>
      <c r="U126" s="227"/>
      <c r="V126" s="227"/>
      <c r="W126" s="275">
        <f t="shared" ref="W126:AT126" si="56">W128+W130</f>
        <v>0</v>
      </c>
      <c r="X126" s="275">
        <f t="shared" si="56"/>
        <v>0</v>
      </c>
      <c r="Y126" s="275">
        <f t="shared" si="56"/>
        <v>0</v>
      </c>
      <c r="Z126" s="275">
        <f t="shared" si="56"/>
        <v>0</v>
      </c>
      <c r="AA126" s="275">
        <f t="shared" si="56"/>
        <v>0</v>
      </c>
      <c r="AB126" s="275">
        <f t="shared" si="56"/>
        <v>0</v>
      </c>
      <c r="AC126" s="275">
        <f t="shared" si="56"/>
        <v>0</v>
      </c>
      <c r="AD126" s="275">
        <f t="shared" si="56"/>
        <v>0</v>
      </c>
      <c r="AE126" s="275">
        <f t="shared" si="56"/>
        <v>0</v>
      </c>
      <c r="AF126" s="292">
        <f t="shared" si="56"/>
        <v>0</v>
      </c>
      <c r="AG126" s="292">
        <f t="shared" si="56"/>
        <v>0</v>
      </c>
      <c r="AH126" s="293">
        <f t="shared" si="56"/>
        <v>0</v>
      </c>
      <c r="AI126" s="293">
        <f t="shared" si="56"/>
        <v>0</v>
      </c>
      <c r="AJ126" s="310">
        <f t="shared" si="56"/>
        <v>0</v>
      </c>
      <c r="AK126" s="310">
        <f t="shared" si="56"/>
        <v>0</v>
      </c>
      <c r="AL126" s="310">
        <f t="shared" si="56"/>
        <v>0</v>
      </c>
      <c r="AM126" s="310">
        <f t="shared" si="56"/>
        <v>0</v>
      </c>
      <c r="AN126" s="297">
        <f t="shared" si="56"/>
        <v>0</v>
      </c>
      <c r="AO126" s="311">
        <f t="shared" si="56"/>
        <v>0</v>
      </c>
      <c r="AP126" s="311">
        <f t="shared" si="56"/>
        <v>0</v>
      </c>
      <c r="AQ126" s="311">
        <f t="shared" si="56"/>
        <v>0</v>
      </c>
      <c r="AR126" s="311">
        <f t="shared" si="56"/>
        <v>0</v>
      </c>
      <c r="AS126" s="304">
        <f t="shared" si="56"/>
        <v>0</v>
      </c>
      <c r="AT126" s="304">
        <f t="shared" si="56"/>
        <v>0</v>
      </c>
      <c r="AU126" s="227"/>
      <c r="AV126" s="227"/>
      <c r="AW126" s="227"/>
      <c r="AX126" s="227"/>
      <c r="AY126" s="227"/>
      <c r="AZ126" s="227"/>
      <c r="BA126" s="227"/>
      <c r="BB126" s="227"/>
      <c r="BC126" s="229"/>
      <c r="BD126" s="104"/>
      <c r="BE126" s="104"/>
      <c r="BF126" s="104"/>
      <c r="BG126" s="104"/>
      <c r="BH126" s="104"/>
      <c r="BI126" s="104"/>
      <c r="BJ126" s="223"/>
      <c r="BK126" s="104"/>
      <c r="BL126" s="104"/>
    </row>
    <row r="127" ht="45.75" customHeight="1">
      <c r="A127" s="254" t="str">
        <f>'[1]ТЕХНОЛОГИИЯ МАШИНОСТРОЕНИЯ'!A59</f>
        <v>#REF!</v>
      </c>
      <c r="B127" s="255" t="s">
        <v>159</v>
      </c>
      <c r="C127" s="256" t="s">
        <v>212</v>
      </c>
      <c r="D127" s="257">
        <v>5.0</v>
      </c>
      <c r="E127" s="257">
        <v>5.0</v>
      </c>
      <c r="F127" s="257">
        <v>5.0</v>
      </c>
      <c r="G127" s="257">
        <v>5.0</v>
      </c>
      <c r="H127" s="257">
        <v>5.0</v>
      </c>
      <c r="I127" s="257">
        <v>5.0</v>
      </c>
      <c r="J127" s="257">
        <v>5.0</v>
      </c>
      <c r="K127" s="257">
        <v>5.0</v>
      </c>
      <c r="L127" s="257">
        <v>4.0</v>
      </c>
      <c r="M127" s="265"/>
      <c r="N127" s="265"/>
      <c r="O127" s="265"/>
      <c r="P127" s="285"/>
      <c r="Q127" s="285"/>
      <c r="R127" s="285"/>
      <c r="S127" s="285"/>
      <c r="T127" s="220"/>
      <c r="U127" s="227"/>
      <c r="V127" s="227"/>
      <c r="W127" s="257">
        <v>6.0</v>
      </c>
      <c r="X127" s="257">
        <v>7.0</v>
      </c>
      <c r="Y127" s="257">
        <v>7.0</v>
      </c>
      <c r="Z127" s="257">
        <v>7.0</v>
      </c>
      <c r="AA127" s="257">
        <v>7.0</v>
      </c>
      <c r="AB127" s="257">
        <v>6.0</v>
      </c>
      <c r="AC127" s="257">
        <v>6.0</v>
      </c>
      <c r="AD127" s="257">
        <v>7.0</v>
      </c>
      <c r="AE127" s="257">
        <v>7.0</v>
      </c>
      <c r="AF127" s="265"/>
      <c r="AG127" s="265"/>
      <c r="AH127" s="285"/>
      <c r="AI127" s="285"/>
      <c r="AJ127" s="303"/>
      <c r="AK127" s="303"/>
      <c r="AL127" s="303"/>
      <c r="AM127" s="303"/>
      <c r="AN127" s="228"/>
      <c r="AO127" s="304"/>
      <c r="AP127" s="304"/>
      <c r="AQ127" s="304"/>
      <c r="AR127" s="304"/>
      <c r="AS127" s="302"/>
      <c r="AT127" s="304"/>
      <c r="AU127" s="227"/>
      <c r="AV127" s="227"/>
      <c r="AW127" s="227"/>
      <c r="AX127" s="227"/>
      <c r="AY127" s="227"/>
      <c r="AZ127" s="227"/>
      <c r="BA127" s="227"/>
      <c r="BB127" s="227"/>
      <c r="BC127" s="229"/>
      <c r="BD127" s="104"/>
      <c r="BE127" s="104"/>
      <c r="BF127" s="104"/>
      <c r="BG127" s="104"/>
      <c r="BH127" s="104"/>
      <c r="BI127" s="104"/>
      <c r="BJ127" s="223"/>
      <c r="BK127" s="104"/>
      <c r="BL127" s="104"/>
    </row>
    <row r="128" ht="12.75" customHeight="1">
      <c r="A128" s="217"/>
      <c r="B128" s="217"/>
      <c r="C128" s="218" t="s">
        <v>233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65"/>
      <c r="N128" s="265"/>
      <c r="O128" s="265"/>
      <c r="P128" s="285"/>
      <c r="Q128" s="285"/>
      <c r="R128" s="285"/>
      <c r="S128" s="285"/>
      <c r="T128" s="220"/>
      <c r="U128" s="227"/>
      <c r="V128" s="227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65"/>
      <c r="AG128" s="265"/>
      <c r="AH128" s="285"/>
      <c r="AI128" s="285"/>
      <c r="AJ128" s="303"/>
      <c r="AK128" s="303"/>
      <c r="AL128" s="303"/>
      <c r="AM128" s="303"/>
      <c r="AN128" s="228"/>
      <c r="AO128" s="304"/>
      <c r="AP128" s="304"/>
      <c r="AQ128" s="304"/>
      <c r="AR128" s="304"/>
      <c r="AS128" s="302"/>
      <c r="AT128" s="304"/>
      <c r="AU128" s="227"/>
      <c r="AV128" s="227"/>
      <c r="AW128" s="227"/>
      <c r="AX128" s="227"/>
      <c r="AY128" s="227"/>
      <c r="AZ128" s="227"/>
      <c r="BA128" s="227"/>
      <c r="BB128" s="227"/>
      <c r="BC128" s="229"/>
      <c r="BD128" s="104"/>
      <c r="BE128" s="104"/>
      <c r="BF128" s="104"/>
      <c r="BG128" s="104"/>
      <c r="BH128" s="230"/>
      <c r="BI128" s="104"/>
      <c r="BJ128" s="223"/>
      <c r="BK128" s="104"/>
      <c r="BL128" s="104"/>
    </row>
    <row r="129" ht="12.75" customHeight="1">
      <c r="A129" s="254" t="s">
        <v>160</v>
      </c>
      <c r="B129" s="255" t="s">
        <v>161</v>
      </c>
      <c r="C129" s="256" t="s">
        <v>212</v>
      </c>
      <c r="D129" s="257">
        <v>4.0</v>
      </c>
      <c r="E129" s="257">
        <v>3.0</v>
      </c>
      <c r="F129" s="257">
        <v>3.0</v>
      </c>
      <c r="G129" s="257">
        <v>3.0</v>
      </c>
      <c r="H129" s="257">
        <v>3.0</v>
      </c>
      <c r="I129" s="257">
        <v>4.0</v>
      </c>
      <c r="J129" s="257">
        <v>3.0</v>
      </c>
      <c r="K129" s="257">
        <v>3.0</v>
      </c>
      <c r="L129" s="257">
        <v>4.0</v>
      </c>
      <c r="M129" s="265"/>
      <c r="N129" s="265"/>
      <c r="O129" s="265"/>
      <c r="P129" s="285"/>
      <c r="Q129" s="285"/>
      <c r="R129" s="285"/>
      <c r="S129" s="285"/>
      <c r="T129" s="220"/>
      <c r="U129" s="227"/>
      <c r="V129" s="227"/>
      <c r="W129" s="257">
        <v>6.0</v>
      </c>
      <c r="X129" s="257">
        <v>6.0</v>
      </c>
      <c r="Y129" s="257">
        <v>6.0</v>
      </c>
      <c r="Z129" s="257">
        <v>6.0</v>
      </c>
      <c r="AA129" s="257">
        <v>6.0</v>
      </c>
      <c r="AB129" s="257">
        <v>6.0</v>
      </c>
      <c r="AC129" s="257">
        <v>6.0</v>
      </c>
      <c r="AD129" s="257">
        <v>5.0</v>
      </c>
      <c r="AE129" s="257">
        <v>5.0</v>
      </c>
      <c r="AF129" s="265"/>
      <c r="AG129" s="265"/>
      <c r="AH129" s="285"/>
      <c r="AI129" s="285"/>
      <c r="AJ129" s="303"/>
      <c r="AK129" s="303"/>
      <c r="AL129" s="303"/>
      <c r="AM129" s="303"/>
      <c r="AN129" s="228"/>
      <c r="AO129" s="304"/>
      <c r="AP129" s="304"/>
      <c r="AQ129" s="304"/>
      <c r="AR129" s="304"/>
      <c r="AS129" s="302"/>
      <c r="AT129" s="304"/>
      <c r="AU129" s="227"/>
      <c r="AV129" s="227"/>
      <c r="AW129" s="227"/>
      <c r="AX129" s="227"/>
      <c r="AY129" s="227"/>
      <c r="AZ129" s="227"/>
      <c r="BA129" s="227"/>
      <c r="BB129" s="227"/>
      <c r="BC129" s="229"/>
      <c r="BD129" s="104"/>
      <c r="BE129" s="104"/>
      <c r="BF129" s="104"/>
      <c r="BG129" s="104"/>
      <c r="BH129" s="104"/>
      <c r="BI129" s="104"/>
      <c r="BJ129" s="223"/>
      <c r="BK129" s="104"/>
      <c r="BL129" s="104"/>
    </row>
    <row r="130" ht="12.75" customHeight="1">
      <c r="A130" s="217"/>
      <c r="B130" s="217"/>
      <c r="C130" s="218" t="s">
        <v>233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65"/>
      <c r="N130" s="265"/>
      <c r="O130" s="265"/>
      <c r="P130" s="285"/>
      <c r="Q130" s="285"/>
      <c r="R130" s="285"/>
      <c r="S130" s="285"/>
      <c r="T130" s="220"/>
      <c r="U130" s="227"/>
      <c r="V130" s="227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65"/>
      <c r="AG130" s="265"/>
      <c r="AH130" s="285"/>
      <c r="AI130" s="285"/>
      <c r="AJ130" s="303"/>
      <c r="AK130" s="303"/>
      <c r="AL130" s="303"/>
      <c r="AM130" s="303"/>
      <c r="AN130" s="228"/>
      <c r="AO130" s="304"/>
      <c r="AP130" s="304"/>
      <c r="AQ130" s="304"/>
      <c r="AR130" s="304"/>
      <c r="AS130" s="302"/>
      <c r="AT130" s="304"/>
      <c r="AU130" s="227"/>
      <c r="AV130" s="227"/>
      <c r="AW130" s="227"/>
      <c r="AX130" s="227"/>
      <c r="AY130" s="227"/>
      <c r="AZ130" s="227"/>
      <c r="BA130" s="227"/>
      <c r="BB130" s="227"/>
      <c r="BC130" s="229"/>
      <c r="BD130" s="104"/>
      <c r="BE130" s="104"/>
      <c r="BF130" s="104"/>
      <c r="BG130" s="104"/>
      <c r="BH130" s="104"/>
      <c r="BI130" s="104"/>
      <c r="BJ130" s="223"/>
      <c r="BK130" s="104"/>
      <c r="BL130" s="104"/>
    </row>
    <row r="131" ht="12.75" customHeight="1">
      <c r="A131" s="263" t="s">
        <v>162</v>
      </c>
      <c r="B131" s="286" t="s">
        <v>135</v>
      </c>
      <c r="C131" s="264" t="s">
        <v>212</v>
      </c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85"/>
      <c r="Q131" s="285"/>
      <c r="R131" s="285"/>
      <c r="S131" s="285"/>
      <c r="T131" s="220"/>
      <c r="U131" s="227"/>
      <c r="V131" s="227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>
        <v>36.0</v>
      </c>
      <c r="AH131" s="285"/>
      <c r="AI131" s="285">
        <v>36.0</v>
      </c>
      <c r="AJ131" s="303"/>
      <c r="AK131" s="303"/>
      <c r="AL131" s="303"/>
      <c r="AM131" s="303"/>
      <c r="AN131" s="228"/>
      <c r="AO131" s="304"/>
      <c r="AP131" s="304"/>
      <c r="AQ131" s="304"/>
      <c r="AR131" s="304"/>
      <c r="AS131" s="302"/>
      <c r="AT131" s="304"/>
      <c r="AU131" s="227"/>
      <c r="AV131" s="227"/>
      <c r="AW131" s="227"/>
      <c r="AX131" s="227"/>
      <c r="AY131" s="227"/>
      <c r="AZ131" s="227"/>
      <c r="BA131" s="227"/>
      <c r="BB131" s="227"/>
      <c r="BC131" s="229"/>
      <c r="BD131" s="104"/>
      <c r="BE131" s="104"/>
      <c r="BF131" s="104"/>
      <c r="BG131" s="104"/>
      <c r="BH131" s="104"/>
      <c r="BI131" s="104"/>
      <c r="BJ131" s="223"/>
      <c r="BK131" s="104"/>
      <c r="BL131" s="104"/>
    </row>
    <row r="132" ht="12.75" customHeight="1">
      <c r="A132" s="217"/>
      <c r="B132" s="217"/>
      <c r="C132" s="218"/>
      <c r="D132" s="226"/>
      <c r="E132" s="226"/>
      <c r="F132" s="226"/>
      <c r="G132" s="226"/>
      <c r="H132" s="226"/>
      <c r="I132" s="226"/>
      <c r="J132" s="226"/>
      <c r="K132" s="226"/>
      <c r="L132" s="226"/>
      <c r="M132" s="265"/>
      <c r="N132" s="265"/>
      <c r="O132" s="265"/>
      <c r="P132" s="285"/>
      <c r="Q132" s="285"/>
      <c r="R132" s="285"/>
      <c r="S132" s="285"/>
      <c r="T132" s="220"/>
      <c r="U132" s="227"/>
      <c r="V132" s="227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65"/>
      <c r="AG132" s="265"/>
      <c r="AH132" s="285"/>
      <c r="AI132" s="285"/>
      <c r="AJ132" s="303"/>
      <c r="AK132" s="303"/>
      <c r="AL132" s="303"/>
      <c r="AM132" s="303"/>
      <c r="AN132" s="228"/>
      <c r="AO132" s="304"/>
      <c r="AP132" s="304"/>
      <c r="AQ132" s="304"/>
      <c r="AR132" s="304"/>
      <c r="AS132" s="302"/>
      <c r="AT132" s="304"/>
      <c r="AU132" s="227"/>
      <c r="AV132" s="227"/>
      <c r="AW132" s="227"/>
      <c r="AX132" s="227"/>
      <c r="AY132" s="227"/>
      <c r="AZ132" s="227"/>
      <c r="BA132" s="227"/>
      <c r="BB132" s="227"/>
      <c r="BC132" s="229"/>
      <c r="BD132" s="104"/>
      <c r="BE132" s="104"/>
      <c r="BF132" s="104"/>
      <c r="BG132" s="104"/>
      <c r="BH132" s="104"/>
      <c r="BI132" s="104"/>
      <c r="BJ132" s="223"/>
      <c r="BK132" s="104"/>
      <c r="BL132" s="104"/>
    </row>
    <row r="133" ht="12.75" customHeight="1">
      <c r="A133" s="261" t="s">
        <v>163</v>
      </c>
      <c r="B133" s="261" t="s">
        <v>137</v>
      </c>
      <c r="C133" s="233" t="s">
        <v>212</v>
      </c>
      <c r="D133" s="262"/>
      <c r="E133" s="262"/>
      <c r="F133" s="262"/>
      <c r="G133" s="262"/>
      <c r="H133" s="262"/>
      <c r="I133" s="262"/>
      <c r="J133" s="262"/>
      <c r="K133" s="262"/>
      <c r="L133" s="262"/>
      <c r="M133" s="265"/>
      <c r="N133" s="265"/>
      <c r="O133" s="265"/>
      <c r="P133" s="285"/>
      <c r="Q133" s="285"/>
      <c r="R133" s="285"/>
      <c r="S133" s="285"/>
      <c r="T133" s="220"/>
      <c r="U133" s="227"/>
      <c r="V133" s="227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5"/>
      <c r="AG133" s="265"/>
      <c r="AH133" s="285"/>
      <c r="AI133" s="285"/>
      <c r="AJ133" s="303"/>
      <c r="AK133" s="303"/>
      <c r="AL133" s="303"/>
      <c r="AM133" s="303"/>
      <c r="AN133" s="228"/>
      <c r="AO133" s="304"/>
      <c r="AP133" s="304"/>
      <c r="AQ133" s="304"/>
      <c r="AR133" s="304"/>
      <c r="AS133" s="302"/>
      <c r="AT133" s="304"/>
      <c r="AU133" s="227"/>
      <c r="AV133" s="227"/>
      <c r="AW133" s="227"/>
      <c r="AX133" s="227"/>
      <c r="AY133" s="227"/>
      <c r="AZ133" s="227"/>
      <c r="BA133" s="227"/>
      <c r="BB133" s="227"/>
      <c r="BC133" s="229"/>
      <c r="BD133" s="104"/>
      <c r="BE133" s="104"/>
      <c r="BF133" s="104"/>
      <c r="BG133" s="104"/>
      <c r="BH133" s="104"/>
      <c r="BI133" s="104"/>
      <c r="BJ133" s="223"/>
      <c r="BK133" s="104"/>
      <c r="BL133" s="104"/>
    </row>
    <row r="134" ht="12.75" customHeight="1">
      <c r="A134" s="217"/>
      <c r="B134" s="217"/>
      <c r="C134" s="218"/>
      <c r="D134" s="226"/>
      <c r="E134" s="226"/>
      <c r="F134" s="226"/>
      <c r="G134" s="226"/>
      <c r="H134" s="226"/>
      <c r="I134" s="226"/>
      <c r="J134" s="226"/>
      <c r="K134" s="226"/>
      <c r="L134" s="226"/>
      <c r="M134" s="265"/>
      <c r="N134" s="265"/>
      <c r="O134" s="265"/>
      <c r="P134" s="285"/>
      <c r="Q134" s="285"/>
      <c r="R134" s="285"/>
      <c r="S134" s="285"/>
      <c r="T134" s="220"/>
      <c r="U134" s="227"/>
      <c r="V134" s="227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65"/>
      <c r="AG134" s="265"/>
      <c r="AH134" s="285"/>
      <c r="AI134" s="285"/>
      <c r="AJ134" s="303"/>
      <c r="AK134" s="303"/>
      <c r="AL134" s="303"/>
      <c r="AM134" s="303"/>
      <c r="AN134" s="228"/>
      <c r="AO134" s="304"/>
      <c r="AP134" s="304"/>
      <c r="AQ134" s="304"/>
      <c r="AR134" s="304"/>
      <c r="AS134" s="302"/>
      <c r="AT134" s="304"/>
      <c r="AU134" s="227"/>
      <c r="AV134" s="227"/>
      <c r="AW134" s="227"/>
      <c r="AX134" s="227"/>
      <c r="AY134" s="227"/>
      <c r="AZ134" s="227"/>
      <c r="BA134" s="227"/>
      <c r="BB134" s="227"/>
      <c r="BC134" s="229"/>
      <c r="BD134" s="104"/>
      <c r="BE134" s="104"/>
      <c r="BF134" s="104"/>
      <c r="BG134" s="104"/>
      <c r="BH134" s="104"/>
      <c r="BI134" s="104"/>
      <c r="BJ134" s="223"/>
      <c r="BK134" s="104"/>
      <c r="BL134" s="104"/>
    </row>
    <row r="135" ht="12.75" customHeight="1">
      <c r="A135" s="250" t="s">
        <v>166</v>
      </c>
      <c r="B135" s="92" t="s">
        <v>167</v>
      </c>
      <c r="C135" s="252" t="s">
        <v>212</v>
      </c>
      <c r="D135" s="272">
        <f t="shared" ref="D135:S135" si="57">D137+D141</f>
        <v>0</v>
      </c>
      <c r="E135" s="272">
        <f t="shared" si="57"/>
        <v>0</v>
      </c>
      <c r="F135" s="272">
        <f t="shared" si="57"/>
        <v>0</v>
      </c>
      <c r="G135" s="272">
        <f t="shared" si="57"/>
        <v>0</v>
      </c>
      <c r="H135" s="272">
        <f t="shared" si="57"/>
        <v>0</v>
      </c>
      <c r="I135" s="272">
        <f t="shared" si="57"/>
        <v>0</v>
      </c>
      <c r="J135" s="272">
        <f t="shared" si="57"/>
        <v>0</v>
      </c>
      <c r="K135" s="272">
        <f t="shared" si="57"/>
        <v>0</v>
      </c>
      <c r="L135" s="272">
        <f t="shared" si="57"/>
        <v>0</v>
      </c>
      <c r="M135" s="265">
        <f t="shared" si="57"/>
        <v>0</v>
      </c>
      <c r="N135" s="265">
        <f t="shared" si="57"/>
        <v>0</v>
      </c>
      <c r="O135" s="265">
        <f t="shared" si="57"/>
        <v>0</v>
      </c>
      <c r="P135" s="285">
        <f t="shared" si="57"/>
        <v>0</v>
      </c>
      <c r="Q135" s="285">
        <f t="shared" si="57"/>
        <v>0</v>
      </c>
      <c r="R135" s="285">
        <f t="shared" si="57"/>
        <v>0</v>
      </c>
      <c r="S135" s="285">
        <f t="shared" si="57"/>
        <v>0</v>
      </c>
      <c r="T135" s="228">
        <f>T137+T141+T139</f>
        <v>0</v>
      </c>
      <c r="U135" s="227"/>
      <c r="V135" s="227"/>
      <c r="W135" s="272">
        <f t="shared" ref="W135:AT135" si="58">W137+W141+W139</f>
        <v>0</v>
      </c>
      <c r="X135" s="272">
        <f t="shared" si="58"/>
        <v>0</v>
      </c>
      <c r="Y135" s="272">
        <f t="shared" si="58"/>
        <v>0</v>
      </c>
      <c r="Z135" s="272">
        <f t="shared" si="58"/>
        <v>0</v>
      </c>
      <c r="AA135" s="272">
        <f t="shared" si="58"/>
        <v>0</v>
      </c>
      <c r="AB135" s="272">
        <f t="shared" si="58"/>
        <v>0</v>
      </c>
      <c r="AC135" s="272">
        <f t="shared" si="58"/>
        <v>0</v>
      </c>
      <c r="AD135" s="272">
        <f t="shared" si="58"/>
        <v>0</v>
      </c>
      <c r="AE135" s="272">
        <f t="shared" si="58"/>
        <v>0</v>
      </c>
      <c r="AF135" s="265">
        <f t="shared" si="58"/>
        <v>0</v>
      </c>
      <c r="AG135" s="265">
        <f t="shared" si="58"/>
        <v>0</v>
      </c>
      <c r="AH135" s="285">
        <f t="shared" si="58"/>
        <v>0</v>
      </c>
      <c r="AI135" s="285">
        <f t="shared" si="58"/>
        <v>0</v>
      </c>
      <c r="AJ135" s="303">
        <f t="shared" si="58"/>
        <v>0</v>
      </c>
      <c r="AK135" s="303">
        <f t="shared" si="58"/>
        <v>0</v>
      </c>
      <c r="AL135" s="303">
        <f t="shared" si="58"/>
        <v>0</v>
      </c>
      <c r="AM135" s="303">
        <f t="shared" si="58"/>
        <v>0</v>
      </c>
      <c r="AN135" s="228">
        <f t="shared" si="58"/>
        <v>0</v>
      </c>
      <c r="AO135" s="304">
        <f t="shared" si="58"/>
        <v>0</v>
      </c>
      <c r="AP135" s="304">
        <f t="shared" si="58"/>
        <v>0</v>
      </c>
      <c r="AQ135" s="304">
        <f t="shared" si="58"/>
        <v>0</v>
      </c>
      <c r="AR135" s="304">
        <f t="shared" si="58"/>
        <v>0</v>
      </c>
      <c r="AS135" s="304">
        <f t="shared" si="58"/>
        <v>0</v>
      </c>
      <c r="AT135" s="304">
        <f t="shared" si="58"/>
        <v>0</v>
      </c>
      <c r="AU135" s="227"/>
      <c r="AV135" s="227"/>
      <c r="AW135" s="227"/>
      <c r="AX135" s="227"/>
      <c r="AY135" s="227"/>
      <c r="AZ135" s="227"/>
      <c r="BA135" s="227"/>
      <c r="BB135" s="227"/>
      <c r="BC135" s="229"/>
      <c r="BD135" s="104"/>
      <c r="BE135" s="104"/>
      <c r="BF135" s="104"/>
      <c r="BG135" s="104"/>
      <c r="BH135" s="104"/>
      <c r="BI135" s="104"/>
      <c r="BJ135" s="223"/>
      <c r="BK135" s="104"/>
      <c r="BL135" s="104"/>
    </row>
    <row r="136" ht="12.75" customHeight="1">
      <c r="A136" s="217"/>
      <c r="B136" s="217"/>
      <c r="C136" s="218" t="s">
        <v>233</v>
      </c>
      <c r="D136" s="226" t="str">
        <f t="shared" ref="D136:T136" si="59">D138</f>
        <v/>
      </c>
      <c r="E136" s="226" t="str">
        <f t="shared" si="59"/>
        <v/>
      </c>
      <c r="F136" s="226" t="str">
        <f t="shared" si="59"/>
        <v/>
      </c>
      <c r="G136" s="226" t="str">
        <f t="shared" si="59"/>
        <v/>
      </c>
      <c r="H136" s="226" t="str">
        <f t="shared" si="59"/>
        <v/>
      </c>
      <c r="I136" s="226" t="str">
        <f t="shared" si="59"/>
        <v/>
      </c>
      <c r="J136" s="226" t="str">
        <f t="shared" si="59"/>
        <v/>
      </c>
      <c r="K136" s="226" t="str">
        <f t="shared" si="59"/>
        <v/>
      </c>
      <c r="L136" s="226" t="str">
        <f t="shared" si="59"/>
        <v/>
      </c>
      <c r="M136" s="265" t="str">
        <f t="shared" si="59"/>
        <v/>
      </c>
      <c r="N136" s="265" t="str">
        <f t="shared" si="59"/>
        <v/>
      </c>
      <c r="O136" s="265" t="str">
        <f t="shared" si="59"/>
        <v/>
      </c>
      <c r="P136" s="285" t="str">
        <f t="shared" si="59"/>
        <v/>
      </c>
      <c r="Q136" s="285" t="str">
        <f t="shared" si="59"/>
        <v/>
      </c>
      <c r="R136" s="285" t="str">
        <f t="shared" si="59"/>
        <v/>
      </c>
      <c r="S136" s="285" t="str">
        <f t="shared" si="59"/>
        <v/>
      </c>
      <c r="T136" s="228" t="str">
        <f t="shared" si="59"/>
        <v/>
      </c>
      <c r="U136" s="227"/>
      <c r="V136" s="227"/>
      <c r="W136" s="226" t="str">
        <f t="shared" ref="W136:AT136" si="60">W138</f>
        <v/>
      </c>
      <c r="X136" s="226" t="str">
        <f t="shared" si="60"/>
        <v/>
      </c>
      <c r="Y136" s="226" t="str">
        <f t="shared" si="60"/>
        <v/>
      </c>
      <c r="Z136" s="226" t="str">
        <f t="shared" si="60"/>
        <v/>
      </c>
      <c r="AA136" s="226" t="str">
        <f t="shared" si="60"/>
        <v/>
      </c>
      <c r="AB136" s="226" t="str">
        <f t="shared" si="60"/>
        <v/>
      </c>
      <c r="AC136" s="226" t="str">
        <f t="shared" si="60"/>
        <v/>
      </c>
      <c r="AD136" s="226" t="str">
        <f t="shared" si="60"/>
        <v/>
      </c>
      <c r="AE136" s="226" t="str">
        <f t="shared" si="60"/>
        <v/>
      </c>
      <c r="AF136" s="265" t="str">
        <f t="shared" si="60"/>
        <v/>
      </c>
      <c r="AG136" s="265" t="str">
        <f t="shared" si="60"/>
        <v/>
      </c>
      <c r="AH136" s="285" t="str">
        <f t="shared" si="60"/>
        <v/>
      </c>
      <c r="AI136" s="285" t="str">
        <f t="shared" si="60"/>
        <v/>
      </c>
      <c r="AJ136" s="303" t="str">
        <f t="shared" si="60"/>
        <v/>
      </c>
      <c r="AK136" s="303" t="str">
        <f t="shared" si="60"/>
        <v/>
      </c>
      <c r="AL136" s="303" t="str">
        <f t="shared" si="60"/>
        <v/>
      </c>
      <c r="AM136" s="303" t="str">
        <f t="shared" si="60"/>
        <v/>
      </c>
      <c r="AN136" s="228" t="str">
        <f t="shared" si="60"/>
        <v/>
      </c>
      <c r="AO136" s="304" t="str">
        <f t="shared" si="60"/>
        <v/>
      </c>
      <c r="AP136" s="304" t="str">
        <f t="shared" si="60"/>
        <v/>
      </c>
      <c r="AQ136" s="304" t="str">
        <f t="shared" si="60"/>
        <v/>
      </c>
      <c r="AR136" s="304" t="str">
        <f t="shared" si="60"/>
        <v/>
      </c>
      <c r="AS136" s="304" t="str">
        <f t="shared" si="60"/>
        <v/>
      </c>
      <c r="AT136" s="304" t="str">
        <f t="shared" si="60"/>
        <v/>
      </c>
      <c r="AU136" s="227"/>
      <c r="AV136" s="227"/>
      <c r="AW136" s="227"/>
      <c r="AX136" s="227"/>
      <c r="AY136" s="227"/>
      <c r="AZ136" s="227"/>
      <c r="BA136" s="227"/>
      <c r="BB136" s="227"/>
      <c r="BC136" s="229"/>
      <c r="BD136" s="104"/>
      <c r="BE136" s="104"/>
      <c r="BF136" s="104"/>
      <c r="BG136" s="104"/>
      <c r="BH136" s="104"/>
      <c r="BI136" s="104"/>
      <c r="BJ136" s="223"/>
      <c r="BK136" s="104"/>
      <c r="BL136" s="104"/>
    </row>
    <row r="137" ht="12.75" customHeight="1">
      <c r="A137" s="254" t="s">
        <v>168</v>
      </c>
      <c r="B137" s="255" t="s">
        <v>169</v>
      </c>
      <c r="C137" s="256" t="s">
        <v>212</v>
      </c>
      <c r="D137" s="257"/>
      <c r="E137" s="257"/>
      <c r="F137" s="257"/>
      <c r="G137" s="257"/>
      <c r="H137" s="257"/>
      <c r="I137" s="257"/>
      <c r="J137" s="257"/>
      <c r="K137" s="257"/>
      <c r="L137" s="257"/>
      <c r="M137" s="265"/>
      <c r="N137" s="265"/>
      <c r="O137" s="265"/>
      <c r="P137" s="285"/>
      <c r="Q137" s="285"/>
      <c r="R137" s="285"/>
      <c r="S137" s="285"/>
      <c r="T137" s="220"/>
      <c r="U137" s="227"/>
      <c r="V137" s="22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65"/>
      <c r="AG137" s="265"/>
      <c r="AH137" s="285"/>
      <c r="AI137" s="285"/>
      <c r="AJ137" s="303"/>
      <c r="AK137" s="303"/>
      <c r="AL137" s="303"/>
      <c r="AM137" s="303"/>
      <c r="AN137" s="228"/>
      <c r="AO137" s="304"/>
      <c r="AP137" s="304"/>
      <c r="AQ137" s="304"/>
      <c r="AR137" s="304"/>
      <c r="AS137" s="302"/>
      <c r="AT137" s="304"/>
      <c r="AU137" s="227"/>
      <c r="AV137" s="227"/>
      <c r="AW137" s="227"/>
      <c r="AX137" s="227"/>
      <c r="AY137" s="227"/>
      <c r="AZ137" s="227"/>
      <c r="BA137" s="227"/>
      <c r="BB137" s="227"/>
      <c r="BC137" s="229"/>
      <c r="BD137" s="104"/>
      <c r="BE137" s="104"/>
      <c r="BF137" s="104"/>
      <c r="BG137" s="104"/>
      <c r="BH137" s="104"/>
      <c r="BI137" s="104"/>
      <c r="BJ137" s="223"/>
      <c r="BK137" s="104"/>
      <c r="BL137" s="104"/>
    </row>
    <row r="138" ht="12.75" customHeight="1">
      <c r="A138" s="217"/>
      <c r="B138" s="217"/>
      <c r="C138" s="218" t="s">
        <v>233</v>
      </c>
      <c r="D138" s="226"/>
      <c r="E138" s="226"/>
      <c r="F138" s="226"/>
      <c r="G138" s="226"/>
      <c r="H138" s="226"/>
      <c r="I138" s="226"/>
      <c r="J138" s="226"/>
      <c r="K138" s="226"/>
      <c r="L138" s="226"/>
      <c r="M138" s="265"/>
      <c r="N138" s="265"/>
      <c r="O138" s="265"/>
      <c r="P138" s="285"/>
      <c r="Q138" s="285"/>
      <c r="R138" s="285"/>
      <c r="S138" s="285"/>
      <c r="T138" s="220"/>
      <c r="U138" s="227"/>
      <c r="V138" s="227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65"/>
      <c r="AG138" s="265"/>
      <c r="AH138" s="285"/>
      <c r="AI138" s="285"/>
      <c r="AJ138" s="303"/>
      <c r="AK138" s="303"/>
      <c r="AL138" s="303"/>
      <c r="AM138" s="303"/>
      <c r="AN138" s="228"/>
      <c r="AO138" s="304"/>
      <c r="AP138" s="304"/>
      <c r="AQ138" s="304"/>
      <c r="AR138" s="304"/>
      <c r="AS138" s="302"/>
      <c r="AT138" s="304"/>
      <c r="AU138" s="227"/>
      <c r="AV138" s="227"/>
      <c r="AW138" s="227"/>
      <c r="AX138" s="227"/>
      <c r="AY138" s="227"/>
      <c r="AZ138" s="227"/>
      <c r="BA138" s="227"/>
      <c r="BB138" s="227"/>
      <c r="BC138" s="229"/>
      <c r="BD138" s="104"/>
      <c r="BE138" s="104"/>
      <c r="BF138" s="104"/>
      <c r="BG138" s="104"/>
      <c r="BH138" s="104"/>
      <c r="BI138" s="104"/>
      <c r="BJ138" s="223"/>
      <c r="BK138" s="104"/>
      <c r="BL138" s="104"/>
    </row>
    <row r="139" ht="12.75" customHeight="1">
      <c r="A139" s="263" t="s">
        <v>170</v>
      </c>
      <c r="B139" s="263" t="s">
        <v>135</v>
      </c>
      <c r="C139" s="264" t="s">
        <v>212</v>
      </c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85"/>
      <c r="Q139" s="285"/>
      <c r="R139" s="285"/>
      <c r="S139" s="285"/>
      <c r="T139" s="220"/>
      <c r="U139" s="227"/>
      <c r="V139" s="227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85"/>
      <c r="AI139" s="285"/>
      <c r="AJ139" s="303"/>
      <c r="AK139" s="303"/>
      <c r="AL139" s="303"/>
      <c r="AM139" s="303"/>
      <c r="AN139" s="228"/>
      <c r="AO139" s="304"/>
      <c r="AP139" s="304"/>
      <c r="AQ139" s="304"/>
      <c r="AR139" s="304"/>
      <c r="AS139" s="302"/>
      <c r="AT139" s="304"/>
      <c r="AU139" s="227"/>
      <c r="AV139" s="227"/>
      <c r="AW139" s="227"/>
      <c r="AX139" s="227"/>
      <c r="AY139" s="227"/>
      <c r="AZ139" s="227"/>
      <c r="BA139" s="227"/>
      <c r="BB139" s="227"/>
      <c r="BC139" s="229"/>
      <c r="BD139" s="104"/>
      <c r="BE139" s="104"/>
      <c r="BF139" s="104"/>
      <c r="BG139" s="104"/>
      <c r="BH139" s="104"/>
      <c r="BI139" s="104"/>
      <c r="BJ139" s="223"/>
      <c r="BK139" s="104"/>
      <c r="BL139" s="104"/>
    </row>
    <row r="140" ht="12.75" customHeight="1">
      <c r="A140" s="217"/>
      <c r="B140" s="217"/>
      <c r="C140" s="218"/>
      <c r="D140" s="226"/>
      <c r="E140" s="226"/>
      <c r="F140" s="226"/>
      <c r="G140" s="226"/>
      <c r="H140" s="226"/>
      <c r="I140" s="226"/>
      <c r="J140" s="226"/>
      <c r="K140" s="226"/>
      <c r="L140" s="226"/>
      <c r="M140" s="265"/>
      <c r="N140" s="265"/>
      <c r="O140" s="265"/>
      <c r="P140" s="285"/>
      <c r="Q140" s="285"/>
      <c r="R140" s="285"/>
      <c r="S140" s="285"/>
      <c r="T140" s="220"/>
      <c r="U140" s="227"/>
      <c r="V140" s="227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65"/>
      <c r="AG140" s="265"/>
      <c r="AH140" s="285"/>
      <c r="AI140" s="285"/>
      <c r="AJ140" s="303"/>
      <c r="AK140" s="303"/>
      <c r="AL140" s="303"/>
      <c r="AM140" s="303"/>
      <c r="AN140" s="228"/>
      <c r="AO140" s="304"/>
      <c r="AP140" s="304"/>
      <c r="AQ140" s="304"/>
      <c r="AR140" s="304"/>
      <c r="AS140" s="302"/>
      <c r="AT140" s="304"/>
      <c r="AU140" s="227"/>
      <c r="AV140" s="227"/>
      <c r="AW140" s="227"/>
      <c r="AX140" s="227"/>
      <c r="AY140" s="227"/>
      <c r="AZ140" s="227"/>
      <c r="BA140" s="227"/>
      <c r="BB140" s="227"/>
      <c r="BC140" s="229"/>
      <c r="BD140" s="104"/>
      <c r="BE140" s="104"/>
      <c r="BF140" s="104"/>
      <c r="BG140" s="104"/>
      <c r="BH140" s="104"/>
      <c r="BI140" s="104"/>
      <c r="BJ140" s="223"/>
      <c r="BK140" s="104"/>
      <c r="BL140" s="104"/>
    </row>
    <row r="141" ht="12.75" customHeight="1">
      <c r="A141" s="261" t="s">
        <v>172</v>
      </c>
      <c r="B141" s="286" t="s">
        <v>137</v>
      </c>
      <c r="C141" s="233" t="s">
        <v>212</v>
      </c>
      <c r="D141" s="262"/>
      <c r="E141" s="262"/>
      <c r="F141" s="262"/>
      <c r="G141" s="262"/>
      <c r="H141" s="262"/>
      <c r="I141" s="262"/>
      <c r="J141" s="262"/>
      <c r="K141" s="262"/>
      <c r="L141" s="262"/>
      <c r="M141" s="265"/>
      <c r="N141" s="265"/>
      <c r="O141" s="265"/>
      <c r="P141" s="285"/>
      <c r="Q141" s="285"/>
      <c r="R141" s="285"/>
      <c r="S141" s="285"/>
      <c r="T141" s="220"/>
      <c r="U141" s="227"/>
      <c r="V141" s="227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5"/>
      <c r="AG141" s="265"/>
      <c r="AH141" s="285"/>
      <c r="AI141" s="285"/>
      <c r="AJ141" s="303"/>
      <c r="AK141" s="303"/>
      <c r="AL141" s="303"/>
      <c r="AM141" s="303"/>
      <c r="AN141" s="228"/>
      <c r="AO141" s="304"/>
      <c r="AP141" s="304"/>
      <c r="AQ141" s="304"/>
      <c r="AR141" s="304"/>
      <c r="AS141" s="302"/>
      <c r="AT141" s="304"/>
      <c r="AU141" s="227"/>
      <c r="AV141" s="227"/>
      <c r="AW141" s="227"/>
      <c r="AX141" s="227"/>
      <c r="AY141" s="227"/>
      <c r="AZ141" s="227"/>
      <c r="BA141" s="227"/>
      <c r="BB141" s="227"/>
      <c r="BC141" s="229"/>
      <c r="BD141" s="104"/>
      <c r="BE141" s="104"/>
      <c r="BF141" s="104"/>
      <c r="BG141" s="104"/>
      <c r="BH141" s="104"/>
      <c r="BI141" s="104"/>
      <c r="BJ141" s="223"/>
      <c r="BK141" s="104"/>
      <c r="BL141" s="104"/>
    </row>
    <row r="142" ht="12.75" customHeight="1">
      <c r="A142" s="217"/>
      <c r="B142" s="217"/>
      <c r="C142" s="218" t="s">
        <v>233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65"/>
      <c r="N142" s="265"/>
      <c r="O142" s="265"/>
      <c r="P142" s="285"/>
      <c r="Q142" s="285"/>
      <c r="R142" s="285"/>
      <c r="S142" s="285"/>
      <c r="T142" s="220"/>
      <c r="U142" s="227"/>
      <c r="V142" s="227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65"/>
      <c r="AG142" s="265"/>
      <c r="AH142" s="285"/>
      <c r="AI142" s="285"/>
      <c r="AJ142" s="303"/>
      <c r="AK142" s="303"/>
      <c r="AL142" s="303"/>
      <c r="AM142" s="303"/>
      <c r="AN142" s="228"/>
      <c r="AO142" s="304"/>
      <c r="AP142" s="304"/>
      <c r="AQ142" s="304"/>
      <c r="AR142" s="304"/>
      <c r="AS142" s="302"/>
      <c r="AT142" s="304"/>
      <c r="AU142" s="227"/>
      <c r="AV142" s="227"/>
      <c r="AW142" s="227"/>
      <c r="AX142" s="227"/>
      <c r="AY142" s="227"/>
      <c r="AZ142" s="227"/>
      <c r="BA142" s="227"/>
      <c r="BB142" s="227"/>
      <c r="BC142" s="229"/>
      <c r="BD142" s="104"/>
      <c r="BE142" s="104"/>
      <c r="BF142" s="104"/>
      <c r="BG142" s="104"/>
      <c r="BH142" s="104"/>
      <c r="BI142" s="104"/>
      <c r="BJ142" s="223"/>
      <c r="BK142" s="104"/>
      <c r="BL142" s="104"/>
    </row>
    <row r="143" ht="12.75" customHeight="1">
      <c r="A143" s="217"/>
      <c r="B143" s="312" t="s">
        <v>240</v>
      </c>
      <c r="C143" s="276"/>
      <c r="D143" s="226"/>
      <c r="E143" s="226"/>
      <c r="F143" s="226"/>
      <c r="G143" s="226"/>
      <c r="H143" s="226"/>
      <c r="I143" s="226"/>
      <c r="J143" s="226"/>
      <c r="K143" s="226"/>
      <c r="L143" s="226"/>
      <c r="M143" s="265"/>
      <c r="N143" s="265"/>
      <c r="O143" s="265"/>
      <c r="P143" s="285"/>
      <c r="Q143" s="285"/>
      <c r="R143" s="285"/>
      <c r="S143" s="285"/>
      <c r="T143" s="220"/>
      <c r="U143" s="227"/>
      <c r="V143" s="227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65"/>
      <c r="AG143" s="265"/>
      <c r="AH143" s="285"/>
      <c r="AI143" s="285"/>
      <c r="AJ143" s="303"/>
      <c r="AK143" s="303"/>
      <c r="AL143" s="303"/>
      <c r="AM143" s="303"/>
      <c r="AN143" s="228"/>
      <c r="AO143" s="304"/>
      <c r="AP143" s="304"/>
      <c r="AQ143" s="304"/>
      <c r="AR143" s="304"/>
      <c r="AS143" s="302"/>
      <c r="AT143" s="304"/>
      <c r="AU143" s="227"/>
      <c r="AV143" s="227"/>
      <c r="AW143" s="227"/>
      <c r="AX143" s="227"/>
      <c r="AY143" s="227"/>
      <c r="AZ143" s="227"/>
      <c r="BA143" s="227"/>
      <c r="BB143" s="227"/>
      <c r="BC143" s="229"/>
      <c r="BD143" s="104"/>
      <c r="BE143" s="104"/>
      <c r="BF143" s="104"/>
      <c r="BG143" s="104"/>
      <c r="BH143" s="104"/>
      <c r="BI143" s="104"/>
      <c r="BJ143" s="223"/>
      <c r="BK143" s="104"/>
      <c r="BL143" s="104"/>
    </row>
    <row r="144" ht="12.75" customHeight="1">
      <c r="A144" s="217"/>
      <c r="B144" s="298" t="s">
        <v>174</v>
      </c>
      <c r="C144" s="276"/>
      <c r="D144" s="226"/>
      <c r="E144" s="226"/>
      <c r="F144" s="226"/>
      <c r="G144" s="226"/>
      <c r="H144" s="226"/>
      <c r="I144" s="226"/>
      <c r="J144" s="226"/>
      <c r="K144" s="226"/>
      <c r="L144" s="226"/>
      <c r="M144" s="265"/>
      <c r="N144" s="265"/>
      <c r="O144" s="265"/>
      <c r="P144" s="285"/>
      <c r="Q144" s="285"/>
      <c r="R144" s="285"/>
      <c r="S144" s="285"/>
      <c r="T144" s="220"/>
      <c r="U144" s="227"/>
      <c r="V144" s="227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65"/>
      <c r="AG144" s="265"/>
      <c r="AH144" s="285"/>
      <c r="AI144" s="285"/>
      <c r="AJ144" s="303"/>
      <c r="AK144" s="303"/>
      <c r="AL144" s="303"/>
      <c r="AM144" s="303"/>
      <c r="AN144" s="228"/>
      <c r="AO144" s="304"/>
      <c r="AP144" s="304"/>
      <c r="AQ144" s="304"/>
      <c r="AR144" s="304"/>
      <c r="AS144" s="302"/>
      <c r="AT144" s="304"/>
      <c r="AU144" s="227"/>
      <c r="AV144" s="227"/>
      <c r="AW144" s="227"/>
      <c r="AX144" s="227"/>
      <c r="AY144" s="227"/>
      <c r="AZ144" s="227"/>
      <c r="BA144" s="227"/>
      <c r="BB144" s="227"/>
      <c r="BC144" s="229"/>
      <c r="BD144" s="104"/>
      <c r="BE144" s="104"/>
      <c r="BF144" s="104"/>
      <c r="BG144" s="104"/>
      <c r="BH144" s="104"/>
      <c r="BI144" s="104"/>
      <c r="BJ144" s="223"/>
      <c r="BK144" s="104"/>
      <c r="BL144" s="104"/>
    </row>
    <row r="145" ht="12.75" customHeight="1">
      <c r="A145" s="277" t="s">
        <v>241</v>
      </c>
      <c r="B145" s="6"/>
      <c r="C145" s="7"/>
      <c r="D145" s="278">
        <f t="shared" ref="D145:T145" si="61">D7+D33+D43+D55+D61</f>
        <v>36</v>
      </c>
      <c r="E145" s="278">
        <f t="shared" si="61"/>
        <v>36</v>
      </c>
      <c r="F145" s="278">
        <f t="shared" si="61"/>
        <v>36</v>
      </c>
      <c r="G145" s="278">
        <f t="shared" si="61"/>
        <v>36</v>
      </c>
      <c r="H145" s="278">
        <f t="shared" si="61"/>
        <v>36</v>
      </c>
      <c r="I145" s="278">
        <f t="shared" si="61"/>
        <v>36</v>
      </c>
      <c r="J145" s="278">
        <f t="shared" si="61"/>
        <v>36</v>
      </c>
      <c r="K145" s="278">
        <f t="shared" si="61"/>
        <v>36</v>
      </c>
      <c r="L145" s="278">
        <f t="shared" si="61"/>
        <v>36</v>
      </c>
      <c r="M145" s="294">
        <f t="shared" si="61"/>
        <v>36</v>
      </c>
      <c r="N145" s="294">
        <f t="shared" si="61"/>
        <v>36</v>
      </c>
      <c r="O145" s="294">
        <f t="shared" si="61"/>
        <v>36</v>
      </c>
      <c r="P145" s="295">
        <f t="shared" si="61"/>
        <v>36</v>
      </c>
      <c r="Q145" s="295">
        <f t="shared" si="61"/>
        <v>36</v>
      </c>
      <c r="R145" s="295">
        <f t="shared" si="61"/>
        <v>36</v>
      </c>
      <c r="S145" s="295">
        <f t="shared" si="61"/>
        <v>36</v>
      </c>
      <c r="T145" s="279">
        <f t="shared" si="61"/>
        <v>0</v>
      </c>
      <c r="U145" s="227"/>
      <c r="V145" s="227"/>
      <c r="W145" s="278">
        <f t="shared" ref="W145:AI145" si="62">W7+W33+W43+W55+W61</f>
        <v>36</v>
      </c>
      <c r="X145" s="278">
        <f t="shared" si="62"/>
        <v>36</v>
      </c>
      <c r="Y145" s="278">
        <f t="shared" si="62"/>
        <v>36</v>
      </c>
      <c r="Z145" s="278">
        <f t="shared" si="62"/>
        <v>36</v>
      </c>
      <c r="AA145" s="278">
        <f t="shared" si="62"/>
        <v>36</v>
      </c>
      <c r="AB145" s="278">
        <f t="shared" si="62"/>
        <v>36</v>
      </c>
      <c r="AC145" s="278">
        <f t="shared" si="62"/>
        <v>36</v>
      </c>
      <c r="AD145" s="278">
        <f t="shared" si="62"/>
        <v>36</v>
      </c>
      <c r="AE145" s="278">
        <f t="shared" si="62"/>
        <v>36</v>
      </c>
      <c r="AF145" s="294">
        <f t="shared" si="62"/>
        <v>36</v>
      </c>
      <c r="AG145" s="294">
        <f t="shared" si="62"/>
        <v>36</v>
      </c>
      <c r="AH145" s="295">
        <f t="shared" si="62"/>
        <v>36</v>
      </c>
      <c r="AI145" s="295">
        <f t="shared" si="62"/>
        <v>36</v>
      </c>
      <c r="AJ145" s="313">
        <v>36.0</v>
      </c>
      <c r="AK145" s="313">
        <v>36.0</v>
      </c>
      <c r="AL145" s="313">
        <v>36.0</v>
      </c>
      <c r="AM145" s="313">
        <v>36.0</v>
      </c>
      <c r="AN145" s="279">
        <v>36.0</v>
      </c>
      <c r="AO145" s="314">
        <v>36.0</v>
      </c>
      <c r="AP145" s="314">
        <v>36.0</v>
      </c>
      <c r="AQ145" s="314">
        <v>36.0</v>
      </c>
      <c r="AR145" s="314">
        <v>36.0</v>
      </c>
      <c r="AS145" s="314">
        <v>36.0</v>
      </c>
      <c r="AT145" s="314">
        <v>36.0</v>
      </c>
      <c r="AU145" s="280"/>
      <c r="AV145" s="280"/>
      <c r="AW145" s="280"/>
      <c r="AX145" s="280"/>
      <c r="AY145" s="280"/>
      <c r="AZ145" s="280"/>
      <c r="BA145" s="280"/>
      <c r="BB145" s="280"/>
      <c r="BC145" s="281"/>
      <c r="BD145" s="104"/>
      <c r="BE145" s="104"/>
      <c r="BF145" s="104"/>
      <c r="BG145" s="104"/>
      <c r="BH145" s="104"/>
      <c r="BI145" s="104"/>
      <c r="BJ145" s="104"/>
      <c r="BK145" s="104"/>
      <c r="BL145" s="104"/>
    </row>
    <row r="146" ht="12.75" customHeight="1">
      <c r="A146" s="277" t="s">
        <v>242</v>
      </c>
      <c r="B146" s="6"/>
      <c r="C146" s="7"/>
      <c r="D146" s="278">
        <f t="shared" ref="D146:T146" si="63">D8+D34+D44+D56+D62</f>
        <v>0</v>
      </c>
      <c r="E146" s="278">
        <f t="shared" si="63"/>
        <v>0</v>
      </c>
      <c r="F146" s="278">
        <f t="shared" si="63"/>
        <v>0</v>
      </c>
      <c r="G146" s="278">
        <f t="shared" si="63"/>
        <v>0</v>
      </c>
      <c r="H146" s="278">
        <f t="shared" si="63"/>
        <v>0</v>
      </c>
      <c r="I146" s="278">
        <f t="shared" si="63"/>
        <v>0</v>
      </c>
      <c r="J146" s="278">
        <f t="shared" si="63"/>
        <v>0</v>
      </c>
      <c r="K146" s="278">
        <f t="shared" si="63"/>
        <v>0</v>
      </c>
      <c r="L146" s="278">
        <f t="shared" si="63"/>
        <v>0</v>
      </c>
      <c r="M146" s="294">
        <f t="shared" si="63"/>
        <v>0</v>
      </c>
      <c r="N146" s="294">
        <f t="shared" si="63"/>
        <v>0</v>
      </c>
      <c r="O146" s="294">
        <f t="shared" si="63"/>
        <v>0</v>
      </c>
      <c r="P146" s="295">
        <f t="shared" si="63"/>
        <v>0</v>
      </c>
      <c r="Q146" s="295">
        <f t="shared" si="63"/>
        <v>0</v>
      </c>
      <c r="R146" s="295">
        <f t="shared" si="63"/>
        <v>0</v>
      </c>
      <c r="S146" s="295">
        <f t="shared" si="63"/>
        <v>0</v>
      </c>
      <c r="T146" s="279">
        <f t="shared" si="63"/>
        <v>0</v>
      </c>
      <c r="U146" s="227"/>
      <c r="V146" s="227"/>
      <c r="W146" s="278">
        <f t="shared" ref="W146:AT146" si="64">W8+W34+W44+W56+W62</f>
        <v>0</v>
      </c>
      <c r="X146" s="278">
        <f t="shared" si="64"/>
        <v>0</v>
      </c>
      <c r="Y146" s="278">
        <f t="shared" si="64"/>
        <v>0</v>
      </c>
      <c r="Z146" s="278">
        <f t="shared" si="64"/>
        <v>0</v>
      </c>
      <c r="AA146" s="278">
        <f t="shared" si="64"/>
        <v>0</v>
      </c>
      <c r="AB146" s="278">
        <f t="shared" si="64"/>
        <v>0</v>
      </c>
      <c r="AC146" s="278">
        <f t="shared" si="64"/>
        <v>0</v>
      </c>
      <c r="AD146" s="278">
        <f t="shared" si="64"/>
        <v>0</v>
      </c>
      <c r="AE146" s="278">
        <f t="shared" si="64"/>
        <v>0</v>
      </c>
      <c r="AF146" s="294">
        <f t="shared" si="64"/>
        <v>0</v>
      </c>
      <c r="AG146" s="294">
        <f t="shared" si="64"/>
        <v>0</v>
      </c>
      <c r="AH146" s="295">
        <f t="shared" si="64"/>
        <v>0</v>
      </c>
      <c r="AI146" s="295">
        <f t="shared" si="64"/>
        <v>0</v>
      </c>
      <c r="AJ146" s="313">
        <f t="shared" si="64"/>
        <v>0</v>
      </c>
      <c r="AK146" s="313">
        <f t="shared" si="64"/>
        <v>0</v>
      </c>
      <c r="AL146" s="313">
        <f t="shared" si="64"/>
        <v>0</v>
      </c>
      <c r="AM146" s="313">
        <f t="shared" si="64"/>
        <v>0</v>
      </c>
      <c r="AN146" s="279">
        <f t="shared" si="64"/>
        <v>0</v>
      </c>
      <c r="AO146" s="314">
        <f t="shared" si="64"/>
        <v>0</v>
      </c>
      <c r="AP146" s="314">
        <f t="shared" si="64"/>
        <v>0</v>
      </c>
      <c r="AQ146" s="314">
        <f t="shared" si="64"/>
        <v>0</v>
      </c>
      <c r="AR146" s="314">
        <f t="shared" si="64"/>
        <v>0</v>
      </c>
      <c r="AS146" s="314">
        <f t="shared" si="64"/>
        <v>0</v>
      </c>
      <c r="AT146" s="314">
        <f t="shared" si="64"/>
        <v>0</v>
      </c>
      <c r="AU146" s="280"/>
      <c r="AV146" s="280"/>
      <c r="AW146" s="280"/>
      <c r="AX146" s="280"/>
      <c r="AY146" s="280"/>
      <c r="AZ146" s="280"/>
      <c r="BA146" s="280"/>
      <c r="BB146" s="280"/>
      <c r="BC146" s="281"/>
      <c r="BD146" s="104"/>
      <c r="BE146" s="104"/>
      <c r="BF146" s="104"/>
      <c r="BG146" s="104"/>
      <c r="BH146" s="104"/>
      <c r="BI146" s="104"/>
      <c r="BJ146" s="104"/>
      <c r="BK146" s="104"/>
      <c r="BL146" s="104"/>
    </row>
    <row r="147" ht="12.75" customHeight="1">
      <c r="A147" s="277" t="s">
        <v>243</v>
      </c>
      <c r="B147" s="6"/>
      <c r="C147" s="7"/>
      <c r="D147" s="278">
        <f t="shared" ref="D147:T147" si="65">SUM(D145:D146)</f>
        <v>36</v>
      </c>
      <c r="E147" s="278">
        <f t="shared" si="65"/>
        <v>36</v>
      </c>
      <c r="F147" s="278">
        <f t="shared" si="65"/>
        <v>36</v>
      </c>
      <c r="G147" s="278">
        <f t="shared" si="65"/>
        <v>36</v>
      </c>
      <c r="H147" s="278">
        <f t="shared" si="65"/>
        <v>36</v>
      </c>
      <c r="I147" s="278">
        <f t="shared" si="65"/>
        <v>36</v>
      </c>
      <c r="J147" s="278">
        <f t="shared" si="65"/>
        <v>36</v>
      </c>
      <c r="K147" s="278">
        <f t="shared" si="65"/>
        <v>36</v>
      </c>
      <c r="L147" s="278">
        <f t="shared" si="65"/>
        <v>36</v>
      </c>
      <c r="M147" s="294">
        <f t="shared" si="65"/>
        <v>36</v>
      </c>
      <c r="N147" s="294">
        <f t="shared" si="65"/>
        <v>36</v>
      </c>
      <c r="O147" s="294">
        <f t="shared" si="65"/>
        <v>36</v>
      </c>
      <c r="P147" s="295">
        <f t="shared" si="65"/>
        <v>36</v>
      </c>
      <c r="Q147" s="295">
        <f t="shared" si="65"/>
        <v>36</v>
      </c>
      <c r="R147" s="295">
        <f t="shared" si="65"/>
        <v>36</v>
      </c>
      <c r="S147" s="295">
        <f t="shared" si="65"/>
        <v>36</v>
      </c>
      <c r="T147" s="279">
        <f t="shared" si="65"/>
        <v>0</v>
      </c>
      <c r="U147" s="227"/>
      <c r="V147" s="227"/>
      <c r="W147" s="278">
        <f t="shared" ref="W147:AT147" si="66">SUM(W145:W146)</f>
        <v>36</v>
      </c>
      <c r="X147" s="278">
        <f t="shared" si="66"/>
        <v>36</v>
      </c>
      <c r="Y147" s="278">
        <f t="shared" si="66"/>
        <v>36</v>
      </c>
      <c r="Z147" s="278">
        <f t="shared" si="66"/>
        <v>36</v>
      </c>
      <c r="AA147" s="278">
        <f t="shared" si="66"/>
        <v>36</v>
      </c>
      <c r="AB147" s="278">
        <f t="shared" si="66"/>
        <v>36</v>
      </c>
      <c r="AC147" s="278">
        <f t="shared" si="66"/>
        <v>36</v>
      </c>
      <c r="AD147" s="278">
        <f t="shared" si="66"/>
        <v>36</v>
      </c>
      <c r="AE147" s="278">
        <f t="shared" si="66"/>
        <v>36</v>
      </c>
      <c r="AF147" s="294">
        <f t="shared" si="66"/>
        <v>36</v>
      </c>
      <c r="AG147" s="294">
        <f t="shared" si="66"/>
        <v>36</v>
      </c>
      <c r="AH147" s="295">
        <f t="shared" si="66"/>
        <v>36</v>
      </c>
      <c r="AI147" s="295">
        <f t="shared" si="66"/>
        <v>36</v>
      </c>
      <c r="AJ147" s="313">
        <f t="shared" si="66"/>
        <v>36</v>
      </c>
      <c r="AK147" s="313">
        <f t="shared" si="66"/>
        <v>36</v>
      </c>
      <c r="AL147" s="313">
        <f t="shared" si="66"/>
        <v>36</v>
      </c>
      <c r="AM147" s="313">
        <f t="shared" si="66"/>
        <v>36</v>
      </c>
      <c r="AN147" s="279">
        <f t="shared" si="66"/>
        <v>36</v>
      </c>
      <c r="AO147" s="314">
        <f t="shared" si="66"/>
        <v>36</v>
      </c>
      <c r="AP147" s="314">
        <f t="shared" si="66"/>
        <v>36</v>
      </c>
      <c r="AQ147" s="314">
        <f t="shared" si="66"/>
        <v>36</v>
      </c>
      <c r="AR147" s="314">
        <f t="shared" si="66"/>
        <v>36</v>
      </c>
      <c r="AS147" s="314">
        <f t="shared" si="66"/>
        <v>36</v>
      </c>
      <c r="AT147" s="314">
        <f t="shared" si="66"/>
        <v>36</v>
      </c>
      <c r="AU147" s="280"/>
      <c r="AV147" s="280"/>
      <c r="AW147" s="280"/>
      <c r="AX147" s="280"/>
      <c r="AY147" s="280"/>
      <c r="AZ147" s="280"/>
      <c r="BA147" s="280"/>
      <c r="BB147" s="280"/>
      <c r="BC147" s="281"/>
      <c r="BD147" s="104"/>
      <c r="BE147" s="104"/>
      <c r="BF147" s="104"/>
      <c r="BG147" s="104"/>
      <c r="BH147" s="104"/>
      <c r="BI147" s="104"/>
      <c r="BJ147" s="104"/>
      <c r="BK147" s="104"/>
      <c r="BL147" s="104"/>
    </row>
    <row r="148" ht="12.7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</row>
    <row r="149" ht="12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</row>
    <row r="150" ht="12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</row>
    <row r="151" ht="12.7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</row>
    <row r="152" ht="12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</row>
    <row r="153" ht="12.7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</row>
    <row r="154" ht="12.7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</row>
    <row r="155" ht="12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</row>
    <row r="156" ht="12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</row>
    <row r="157" ht="12.7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</row>
    <row r="158" ht="12.7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</row>
    <row r="159" ht="12.7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</row>
    <row r="160" ht="12.7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</row>
    <row r="161" ht="12.7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</row>
    <row r="162" ht="12.7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</row>
    <row r="163" ht="12.7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</row>
    <row r="164" ht="12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</row>
    <row r="165" ht="12.7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</row>
    <row r="166" ht="12.7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</row>
    <row r="167" ht="12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</row>
    <row r="168" ht="12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</row>
    <row r="169" ht="12.7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</row>
    <row r="170" ht="12.7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</row>
    <row r="171" ht="12.7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</row>
    <row r="172" ht="12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</row>
    <row r="173" ht="12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</row>
    <row r="174" ht="12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</row>
    <row r="175" ht="12.7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</row>
    <row r="176" ht="12.7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</row>
    <row r="177" ht="12.7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</row>
    <row r="178" ht="12.7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</row>
    <row r="179" ht="12.7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</row>
    <row r="180" ht="12.7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</row>
    <row r="181" ht="12.7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</row>
    <row r="182" ht="12.7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</row>
    <row r="183" ht="12.7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</row>
    <row r="184" ht="12.7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</row>
    <row r="185" ht="12.7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</row>
    <row r="186" ht="12.7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</row>
    <row r="187" ht="12.7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</row>
    <row r="188" ht="12.7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</row>
    <row r="189" ht="12.7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</row>
    <row r="190" ht="12.7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</row>
    <row r="191" ht="12.7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</row>
    <row r="192" ht="12.7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</row>
    <row r="193" ht="12.7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</row>
    <row r="194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</row>
    <row r="195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</row>
    <row r="196" ht="12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</row>
    <row r="197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</row>
    <row r="198" ht="12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</row>
    <row r="199" ht="12.7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</row>
    <row r="200" ht="12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</row>
    <row r="201" ht="12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</row>
    <row r="202" ht="12.7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</row>
    <row r="203" ht="12.7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</row>
    <row r="204" ht="12.7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</row>
    <row r="205" ht="12.7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</row>
    <row r="206" ht="12.7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</row>
    <row r="207" ht="12.7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</row>
    <row r="208" ht="12.7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</row>
    <row r="209" ht="12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</row>
    <row r="210" ht="12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</row>
    <row r="211" ht="12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</row>
    <row r="212" ht="12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</row>
    <row r="213" ht="12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</row>
    <row r="214" ht="12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</row>
    <row r="215" ht="12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</row>
    <row r="216" ht="12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</row>
    <row r="217" ht="12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</row>
    <row r="218" ht="12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</row>
    <row r="219" ht="12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</row>
    <row r="220" ht="12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</row>
    <row r="221" ht="12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</row>
    <row r="222" ht="12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</row>
    <row r="223" ht="12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</row>
    <row r="224" ht="12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</row>
    <row r="225" ht="12.7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</row>
    <row r="226" ht="12.7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</row>
    <row r="227" ht="12.7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</row>
    <row r="228" ht="12.7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</row>
    <row r="229" ht="12.7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</row>
    <row r="230" ht="12.7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</row>
    <row r="231" ht="12.7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</row>
    <row r="232" ht="12.7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</row>
    <row r="233" ht="12.7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</row>
    <row r="234" ht="12.7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</row>
    <row r="235" ht="12.7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</row>
    <row r="236" ht="12.7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</row>
    <row r="237" ht="12.7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</row>
    <row r="238" ht="12.7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</row>
    <row r="239" ht="12.7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</row>
    <row r="240" ht="12.7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</row>
    <row r="241" ht="12.7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</row>
    <row r="242" ht="12.7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</row>
    <row r="243" ht="12.7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</row>
    <row r="244" ht="12.7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</row>
    <row r="245" ht="12.7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</row>
    <row r="246" ht="12.7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</row>
    <row r="247" ht="12.7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</row>
    <row r="248" ht="12.7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</row>
    <row r="249" ht="12.7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</row>
    <row r="250" ht="12.7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</row>
    <row r="251" ht="12.7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</row>
    <row r="252" ht="12.7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</row>
    <row r="253" ht="12.7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</row>
    <row r="254" ht="12.7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</row>
    <row r="255" ht="12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</row>
    <row r="256" ht="12.7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</row>
    <row r="257" ht="12.7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</row>
    <row r="258" ht="12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</row>
    <row r="259" ht="12.7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</row>
    <row r="260" ht="12.7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</row>
    <row r="261" ht="12.7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</row>
    <row r="262" ht="12.7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</row>
    <row r="263" ht="12.7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</row>
    <row r="264" ht="12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</row>
    <row r="265" ht="12.7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</row>
    <row r="266" ht="12.7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</row>
    <row r="267" ht="12.7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</row>
    <row r="268" ht="12.7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</row>
    <row r="269" ht="12.7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</row>
    <row r="270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</row>
    <row r="27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</row>
    <row r="272" ht="12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</row>
    <row r="273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</row>
    <row r="274" ht="12.7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</row>
    <row r="275" ht="12.7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</row>
    <row r="276" ht="12.7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</row>
    <row r="277" ht="12.7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</row>
    <row r="278" ht="12.7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</row>
    <row r="279" ht="12.7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</row>
    <row r="280" ht="12.7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</row>
    <row r="281" ht="12.7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</row>
    <row r="282" ht="12.7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</row>
    <row r="283" ht="12.7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</row>
    <row r="284" ht="12.7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</row>
    <row r="285" ht="12.7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</row>
    <row r="286" ht="12.7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</row>
    <row r="287" ht="12.7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</row>
    <row r="288" ht="12.7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</row>
    <row r="289" ht="12.7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</row>
    <row r="290" ht="12.7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</row>
    <row r="291" ht="12.7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</row>
    <row r="292" ht="12.7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</row>
    <row r="293" ht="12.7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</row>
    <row r="294" ht="12.7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</row>
    <row r="295" ht="12.7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</row>
    <row r="296" ht="12.7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</row>
    <row r="297" ht="12.7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</row>
    <row r="298" ht="12.7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</row>
    <row r="299" ht="12.7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</row>
    <row r="300" ht="12.7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</row>
    <row r="301" ht="12.7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</row>
    <row r="302" ht="12.7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</row>
    <row r="303" ht="12.7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</row>
    <row r="304" ht="12.7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</row>
    <row r="305" ht="12.7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</row>
    <row r="306" ht="12.7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</row>
    <row r="307" ht="12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</row>
    <row r="308" ht="12.7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</row>
    <row r="309" ht="12.7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</row>
    <row r="310" ht="12.7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</row>
    <row r="311" ht="12.7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</row>
    <row r="312" ht="12.7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</row>
    <row r="313" ht="12.7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</row>
    <row r="314" ht="12.7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</row>
    <row r="315" ht="12.7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</row>
    <row r="316" ht="12.7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</row>
    <row r="317" ht="12.7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</row>
    <row r="318" ht="12.7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</row>
    <row r="319" ht="12.7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</row>
    <row r="320" ht="12.7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</row>
    <row r="321" ht="12.7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</row>
    <row r="322" ht="12.7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</row>
    <row r="323" ht="12.7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</row>
    <row r="324" ht="12.7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</row>
    <row r="325" ht="12.7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</row>
    <row r="326" ht="12.7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</row>
    <row r="327" ht="12.7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</row>
    <row r="328" ht="12.7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</row>
    <row r="329" ht="12.7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</row>
    <row r="330" ht="12.7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</row>
    <row r="331" ht="12.7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</row>
    <row r="332" ht="12.7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</row>
    <row r="333" ht="12.7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</row>
    <row r="334" ht="12.7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</row>
    <row r="335" ht="12.7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</row>
    <row r="336" ht="12.7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</row>
    <row r="337" ht="12.7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</row>
    <row r="338" ht="12.7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</row>
    <row r="339" ht="12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</row>
    <row r="340" ht="12.7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</row>
    <row r="341" ht="12.7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</row>
    <row r="342" ht="12.7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</row>
    <row r="343" ht="12.7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</row>
    <row r="344" ht="12.7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</row>
    <row r="345" ht="12.7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</row>
    <row r="346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</row>
    <row r="347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</row>
    <row r="348" ht="12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</row>
    <row r="349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</row>
    <row r="350" ht="12.7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</row>
    <row r="351" ht="12.7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</row>
    <row r="352" ht="12.7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</row>
    <row r="353" ht="12.7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</row>
    <row r="354" ht="12.7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</row>
    <row r="355" ht="12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</row>
    <row r="356" ht="12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</row>
    <row r="357" ht="12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</row>
    <row r="358" ht="12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</row>
    <row r="359" ht="12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</row>
    <row r="360" ht="12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</row>
    <row r="361" ht="12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</row>
    <row r="362" ht="12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</row>
    <row r="363" ht="12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</row>
    <row r="364" ht="12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</row>
    <row r="365" ht="12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</row>
    <row r="366" ht="12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</row>
    <row r="367" ht="12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</row>
    <row r="368" ht="12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</row>
    <row r="369" ht="12.7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</row>
    <row r="370" ht="12.7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</row>
    <row r="371" ht="12.7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</row>
    <row r="372" ht="12.7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</row>
    <row r="373" ht="12.7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</row>
    <row r="374" ht="12.7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</row>
    <row r="375" ht="12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</row>
    <row r="376" ht="12.7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</row>
    <row r="377" ht="12.7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</row>
    <row r="378" ht="12.7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</row>
    <row r="379" ht="12.7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</row>
    <row r="380" ht="12.7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</row>
    <row r="381" ht="12.7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</row>
    <row r="382" ht="12.7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</row>
    <row r="383" ht="12.7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</row>
    <row r="384" ht="12.7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</row>
    <row r="385" ht="12.7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</row>
    <row r="386" ht="12.7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</row>
    <row r="387" ht="12.7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</row>
    <row r="388" ht="12.7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</row>
    <row r="389" ht="12.7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</row>
    <row r="390" ht="12.7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</row>
    <row r="391" ht="12.7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</row>
    <row r="392" ht="12.7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</row>
    <row r="393" ht="12.7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</row>
    <row r="394" ht="12.7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</row>
    <row r="395" ht="12.7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</row>
    <row r="396" ht="12.7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</row>
    <row r="397" ht="12.7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</row>
    <row r="398" ht="12.7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</row>
    <row r="399" ht="12.7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</row>
    <row r="400" ht="12.7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</row>
    <row r="401" ht="12.7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</row>
    <row r="402" ht="12.7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</row>
    <row r="403" ht="12.7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</row>
    <row r="404" ht="12.7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</row>
    <row r="405" ht="12.7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</row>
    <row r="406" ht="12.7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</row>
    <row r="407" ht="12.7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</row>
    <row r="408" ht="12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</row>
    <row r="409" ht="12.7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</row>
    <row r="410" ht="12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</row>
    <row r="411" ht="12.7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</row>
    <row r="412" ht="12.7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</row>
    <row r="413" ht="12.7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</row>
    <row r="414" ht="12.7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</row>
    <row r="415" ht="12.7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</row>
    <row r="416" ht="12.7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</row>
    <row r="417" ht="12.7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</row>
    <row r="418" ht="12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</row>
    <row r="419" ht="12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</row>
    <row r="420" ht="12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</row>
    <row r="421" ht="12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</row>
    <row r="422" ht="12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</row>
    <row r="423" ht="12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</row>
    <row r="424" ht="12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</row>
    <row r="425" ht="12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</row>
    <row r="426" ht="12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</row>
    <row r="427" ht="12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</row>
    <row r="428" ht="12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</row>
    <row r="429" ht="12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</row>
    <row r="430" ht="12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</row>
    <row r="431" ht="12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</row>
    <row r="432" ht="12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</row>
    <row r="433" ht="12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</row>
    <row r="434" ht="12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</row>
    <row r="435" ht="12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</row>
    <row r="436" ht="12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</row>
    <row r="437" ht="12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</row>
    <row r="438" ht="12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</row>
    <row r="439" ht="12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</row>
    <row r="440" ht="12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</row>
    <row r="441" ht="12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</row>
    <row r="442" ht="12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</row>
    <row r="443" ht="12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</row>
    <row r="444" ht="12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</row>
    <row r="445" ht="12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</row>
    <row r="446" ht="12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</row>
    <row r="447" ht="12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</row>
    <row r="448" ht="12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</row>
    <row r="449" ht="12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</row>
    <row r="450" ht="12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</row>
    <row r="451" ht="12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</row>
    <row r="452" ht="12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</row>
    <row r="453" ht="12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</row>
    <row r="454" ht="12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</row>
    <row r="455" ht="12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</row>
    <row r="456" ht="12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</row>
    <row r="457" ht="12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</row>
    <row r="458" ht="12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</row>
    <row r="459" ht="12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</row>
    <row r="460" ht="12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</row>
    <row r="461" ht="12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</row>
    <row r="462" ht="12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</row>
    <row r="463" ht="12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</row>
    <row r="464" ht="12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</row>
    <row r="465" ht="12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</row>
    <row r="466" ht="12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</row>
    <row r="467" ht="12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</row>
    <row r="468" ht="12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</row>
    <row r="469" ht="12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</row>
    <row r="470" ht="12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</row>
    <row r="471" ht="12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</row>
    <row r="472" ht="12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</row>
    <row r="473" ht="12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</row>
    <row r="474" ht="12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</row>
    <row r="475" ht="12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</row>
    <row r="476" ht="12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</row>
    <row r="477" ht="12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</row>
    <row r="478" ht="12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</row>
    <row r="479" ht="12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</row>
    <row r="480" ht="12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</row>
    <row r="481" ht="12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</row>
    <row r="482" ht="12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</row>
    <row r="483" ht="12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</row>
    <row r="484" ht="12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</row>
    <row r="485" ht="12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</row>
    <row r="486" ht="12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</row>
    <row r="487" ht="12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</row>
    <row r="488" ht="12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</row>
    <row r="489" ht="12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</row>
    <row r="490" ht="12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</row>
    <row r="491" ht="12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</row>
    <row r="492" ht="12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</row>
    <row r="493" ht="12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</row>
    <row r="494" ht="12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</row>
    <row r="495" ht="12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</row>
    <row r="496" ht="12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</row>
    <row r="497" ht="12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</row>
    <row r="498" ht="12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</row>
    <row r="499" ht="12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</row>
    <row r="500" ht="12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</row>
    <row r="501" ht="12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</row>
    <row r="502" ht="12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</row>
    <row r="503" ht="12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</row>
    <row r="504" ht="12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</row>
    <row r="505" ht="12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</row>
    <row r="506" ht="12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</row>
    <row r="507" ht="12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</row>
    <row r="508" ht="12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</row>
    <row r="509" ht="12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</row>
    <row r="510" ht="12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</row>
    <row r="511" ht="12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</row>
    <row r="512" ht="12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</row>
    <row r="513" ht="12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</row>
    <row r="514" ht="12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</row>
    <row r="515" ht="12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</row>
    <row r="516" ht="12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</row>
    <row r="517" ht="12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</row>
    <row r="518" ht="12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</row>
    <row r="519" ht="12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</row>
    <row r="520" ht="12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</row>
    <row r="521" ht="12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</row>
    <row r="522" ht="12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</row>
    <row r="523" ht="12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</row>
    <row r="524" ht="12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</row>
    <row r="525" ht="12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</row>
    <row r="526" ht="12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</row>
    <row r="527" ht="12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</row>
    <row r="528" ht="12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</row>
    <row r="529" ht="12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</row>
    <row r="530" ht="12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</row>
    <row r="531" ht="12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</row>
    <row r="532" ht="12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</row>
    <row r="533" ht="12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</row>
    <row r="534" ht="12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</row>
    <row r="535" ht="12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</row>
    <row r="536" ht="12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</row>
    <row r="537" ht="12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</row>
    <row r="538" ht="12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</row>
    <row r="539" ht="12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</row>
    <row r="540" ht="12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</row>
    <row r="541" ht="12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</row>
    <row r="542" ht="12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</row>
    <row r="543" ht="12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</row>
    <row r="544" ht="12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</row>
    <row r="545" ht="12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</row>
    <row r="546" ht="12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</row>
    <row r="547" ht="12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</row>
    <row r="548" ht="12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</row>
    <row r="549" ht="12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</row>
    <row r="550" ht="12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</row>
    <row r="551" ht="12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</row>
    <row r="552" ht="12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</row>
    <row r="553" ht="12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</row>
    <row r="554" ht="12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</row>
    <row r="555" ht="12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</row>
    <row r="556" ht="12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</row>
    <row r="557" ht="12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</row>
    <row r="558" ht="12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</row>
    <row r="559" ht="12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</row>
    <row r="560" ht="12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</row>
    <row r="561" ht="12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</row>
    <row r="562" ht="12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</row>
    <row r="563" ht="12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</row>
    <row r="564" ht="12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</row>
    <row r="565" ht="12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</row>
    <row r="566" ht="12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</row>
    <row r="567" ht="12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</row>
    <row r="568" ht="12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</row>
    <row r="569" ht="12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</row>
    <row r="570" ht="12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</row>
    <row r="571" ht="12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</row>
    <row r="572" ht="12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</row>
    <row r="573" ht="12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</row>
    <row r="574" ht="12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</row>
    <row r="575" ht="12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</row>
    <row r="576" ht="12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</row>
    <row r="577" ht="12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</row>
    <row r="578" ht="12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</row>
    <row r="579" ht="12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</row>
    <row r="580" ht="12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</row>
    <row r="581" ht="12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</row>
    <row r="582" ht="12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</row>
    <row r="583" ht="12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</row>
    <row r="584" ht="12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</row>
    <row r="585" ht="12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</row>
    <row r="586" ht="12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</row>
    <row r="587" ht="12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</row>
    <row r="588" ht="12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</row>
    <row r="589" ht="12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</row>
    <row r="590" ht="12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</row>
    <row r="591" ht="12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</row>
    <row r="592" ht="12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</row>
    <row r="593" ht="12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</row>
    <row r="594" ht="12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</row>
    <row r="595" ht="12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</row>
    <row r="596" ht="12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</row>
    <row r="597" ht="12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</row>
    <row r="598" ht="12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</row>
    <row r="599" ht="12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</row>
    <row r="600" ht="12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</row>
    <row r="601" ht="12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</row>
    <row r="602" ht="12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</row>
    <row r="603" ht="12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</row>
    <row r="604" ht="12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</row>
    <row r="605" ht="12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</row>
    <row r="606" ht="12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</row>
    <row r="607" ht="12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</row>
    <row r="608" ht="12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</row>
    <row r="609" ht="12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</row>
    <row r="610" ht="12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</row>
    <row r="611" ht="12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</row>
    <row r="612" ht="12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</row>
    <row r="613" ht="12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</row>
    <row r="614" ht="12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</row>
    <row r="615" ht="12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</row>
    <row r="616" ht="12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</row>
    <row r="617" ht="12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</row>
    <row r="618" ht="12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</row>
    <row r="619" ht="12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</row>
    <row r="620" ht="12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</row>
    <row r="621" ht="12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</row>
    <row r="622" ht="12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</row>
    <row r="623" ht="12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</row>
    <row r="624" ht="12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</row>
    <row r="625" ht="12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</row>
    <row r="626" ht="12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</row>
    <row r="627" ht="12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</row>
    <row r="628" ht="12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</row>
    <row r="629" ht="12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</row>
    <row r="630" ht="12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</row>
    <row r="631" ht="12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</row>
    <row r="632" ht="12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</row>
    <row r="633" ht="12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</row>
    <row r="634" ht="12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</row>
    <row r="635" ht="12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</row>
    <row r="636" ht="12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</row>
    <row r="637" ht="12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</row>
    <row r="638" ht="12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</row>
    <row r="639" ht="12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</row>
    <row r="640" ht="12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</row>
    <row r="641" ht="12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</row>
    <row r="642" ht="12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</row>
    <row r="643" ht="12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</row>
    <row r="644" ht="12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</row>
    <row r="645" ht="12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</row>
    <row r="646" ht="12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</row>
    <row r="647" ht="12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</row>
    <row r="648" ht="12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</row>
    <row r="649" ht="12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</row>
    <row r="650" ht="12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</row>
    <row r="651" ht="12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</row>
    <row r="652" ht="12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</row>
    <row r="653" ht="12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</row>
    <row r="654" ht="12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</row>
    <row r="655" ht="12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</row>
    <row r="656" ht="12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</row>
    <row r="657" ht="12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</row>
    <row r="658" ht="12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</row>
    <row r="659" ht="12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</row>
    <row r="660" ht="12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</row>
    <row r="661" ht="12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</row>
    <row r="662" ht="12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</row>
    <row r="663" ht="12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</row>
    <row r="664" ht="12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</row>
    <row r="665" ht="12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</row>
    <row r="666" ht="12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</row>
    <row r="667" ht="12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</row>
    <row r="668" ht="12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</row>
    <row r="669" ht="12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</row>
    <row r="670" ht="12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</row>
    <row r="671" ht="12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</row>
    <row r="672" ht="12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</row>
    <row r="673" ht="12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</row>
    <row r="674" ht="12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</row>
    <row r="675" ht="12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</row>
    <row r="676" ht="12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</row>
    <row r="677" ht="12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</row>
    <row r="678" ht="12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</row>
    <row r="679" ht="12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</row>
    <row r="680" ht="12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</row>
    <row r="681" ht="12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  <c r="BL681" s="104"/>
    </row>
    <row r="682" ht="12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</row>
    <row r="683" ht="12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</row>
    <row r="684" ht="12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</row>
    <row r="685" ht="12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</row>
    <row r="686" ht="12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</row>
    <row r="687" ht="12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</row>
    <row r="688" ht="12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</row>
    <row r="689" ht="12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  <c r="BL689" s="104"/>
    </row>
    <row r="690" ht="12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  <c r="BL690" s="104"/>
    </row>
    <row r="691" ht="12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  <c r="BL691" s="104"/>
    </row>
    <row r="692" ht="12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  <c r="BL692" s="104"/>
    </row>
    <row r="693" ht="12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</row>
    <row r="694" ht="12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  <c r="BL694" s="104"/>
    </row>
    <row r="695" ht="12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</row>
    <row r="696" ht="12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  <c r="BL696" s="104"/>
    </row>
    <row r="697" ht="12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  <c r="BL697" s="104"/>
    </row>
    <row r="698" ht="12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  <c r="BL698" s="104"/>
    </row>
    <row r="699" ht="12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</row>
    <row r="700" ht="12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  <c r="BL700" s="104"/>
    </row>
    <row r="701" ht="12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  <c r="BL701" s="104"/>
    </row>
    <row r="702" ht="12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  <c r="BL702" s="104"/>
    </row>
    <row r="703" ht="12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</row>
    <row r="704" ht="12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  <c r="BL704" s="104"/>
    </row>
    <row r="705" ht="12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</row>
    <row r="706" ht="12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  <c r="BL706" s="104"/>
    </row>
    <row r="707" ht="12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  <c r="BL707" s="104"/>
    </row>
    <row r="708" ht="12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</row>
    <row r="709" ht="12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  <c r="BL709" s="104"/>
    </row>
    <row r="710" ht="12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  <c r="BL710" s="104"/>
    </row>
    <row r="711" ht="12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  <c r="BL711" s="104"/>
    </row>
    <row r="712" ht="12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  <c r="BL712" s="104"/>
    </row>
    <row r="713" ht="12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  <c r="BL713" s="104"/>
    </row>
    <row r="714" ht="12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  <c r="BL714" s="104"/>
    </row>
    <row r="715" ht="12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  <c r="BL715" s="104"/>
    </row>
    <row r="716" ht="12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  <c r="BL716" s="104"/>
    </row>
    <row r="717" ht="12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  <c r="BL717" s="104"/>
    </row>
    <row r="718" ht="12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  <c r="BL718" s="104"/>
    </row>
    <row r="719" ht="12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  <c r="BL719" s="104"/>
    </row>
    <row r="720" ht="12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  <c r="BL720" s="104"/>
    </row>
    <row r="721" ht="12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  <c r="BL721" s="104"/>
    </row>
    <row r="722" ht="12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  <c r="BL722" s="104"/>
    </row>
    <row r="723" ht="12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  <c r="BL723" s="104"/>
    </row>
    <row r="724" ht="12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</row>
    <row r="725" ht="12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  <c r="BL725" s="104"/>
    </row>
    <row r="726" ht="12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  <c r="BL726" s="104"/>
    </row>
    <row r="727" ht="12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  <c r="BL727" s="104"/>
    </row>
    <row r="728" ht="12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  <c r="BL728" s="104"/>
    </row>
    <row r="729" ht="12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</row>
    <row r="730" ht="12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  <c r="BL730" s="104"/>
    </row>
    <row r="731" ht="12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  <c r="BL731" s="104"/>
    </row>
    <row r="732" ht="12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  <c r="BL732" s="104"/>
    </row>
    <row r="733" ht="12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</row>
    <row r="734" ht="12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  <c r="BL734" s="104"/>
    </row>
    <row r="735" ht="12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  <c r="BL735" s="104"/>
    </row>
    <row r="736" ht="12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  <c r="BL736" s="104"/>
    </row>
    <row r="737" ht="12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  <c r="BL737" s="104"/>
    </row>
    <row r="738" ht="12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  <c r="BL738" s="104"/>
    </row>
    <row r="739" ht="12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  <c r="BL739" s="104"/>
    </row>
    <row r="740" ht="12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  <c r="BL740" s="104"/>
    </row>
    <row r="741" ht="12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  <c r="BL741" s="104"/>
    </row>
    <row r="742" ht="12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  <c r="BL742" s="104"/>
    </row>
    <row r="743" ht="12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  <c r="BL743" s="104"/>
    </row>
    <row r="744" ht="12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  <c r="BL744" s="104"/>
    </row>
    <row r="745" ht="12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  <c r="BL745" s="104"/>
    </row>
    <row r="746" ht="12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</row>
    <row r="747" ht="12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  <c r="BK747" s="104"/>
      <c r="BL747" s="104"/>
    </row>
    <row r="748" ht="12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  <c r="BL748" s="104"/>
    </row>
    <row r="749" ht="12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</row>
    <row r="750" ht="12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</row>
    <row r="751" ht="12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  <c r="BL751" s="104"/>
    </row>
    <row r="752" ht="12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  <c r="BL752" s="104"/>
    </row>
    <row r="753" ht="12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  <c r="BL753" s="104"/>
    </row>
    <row r="754" ht="12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  <c r="BL754" s="104"/>
    </row>
    <row r="755" ht="12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  <c r="BL755" s="104"/>
    </row>
    <row r="756" ht="12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  <c r="BL756" s="104"/>
    </row>
    <row r="757" ht="12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  <c r="BL757" s="104"/>
    </row>
    <row r="758" ht="12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</row>
    <row r="759" ht="12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  <c r="BL759" s="104"/>
    </row>
    <row r="760" ht="12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  <c r="BK760" s="104"/>
      <c r="BL760" s="104"/>
    </row>
    <row r="761" ht="12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  <c r="BL761" s="104"/>
    </row>
    <row r="762" ht="12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  <c r="BL762" s="104"/>
    </row>
    <row r="763" ht="12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  <c r="BL763" s="104"/>
    </row>
    <row r="764" ht="12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  <c r="BL764" s="104"/>
    </row>
    <row r="765" ht="12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  <c r="BL765" s="104"/>
    </row>
    <row r="766" ht="12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  <c r="BL766" s="104"/>
    </row>
    <row r="767" ht="12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  <c r="BL767" s="104"/>
    </row>
    <row r="768" ht="12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  <c r="BL768" s="104"/>
    </row>
    <row r="769" ht="12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  <c r="BL769" s="104"/>
    </row>
    <row r="770" ht="12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  <c r="BL770" s="104"/>
    </row>
    <row r="771" ht="12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  <c r="BL771" s="104"/>
    </row>
    <row r="772" ht="12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  <c r="BL772" s="104"/>
    </row>
    <row r="773" ht="12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  <c r="BL773" s="104"/>
    </row>
    <row r="774" ht="12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  <c r="BL774" s="104"/>
    </row>
    <row r="775" ht="12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  <c r="BL775" s="104"/>
    </row>
    <row r="776" ht="12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</row>
    <row r="777" ht="12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  <c r="BL777" s="104"/>
    </row>
    <row r="778" ht="12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  <c r="BL778" s="104"/>
    </row>
    <row r="779" ht="12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  <c r="BL779" s="104"/>
    </row>
    <row r="780" ht="12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  <c r="BL780" s="104"/>
    </row>
    <row r="781" ht="12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  <c r="BL781" s="104"/>
    </row>
    <row r="782" ht="12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</row>
    <row r="783" ht="12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  <c r="BL783" s="104"/>
    </row>
    <row r="784" ht="12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  <c r="BL784" s="104"/>
    </row>
    <row r="785" ht="12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</row>
    <row r="786" ht="12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  <c r="BL786" s="104"/>
    </row>
    <row r="787" ht="12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  <c r="BL787" s="104"/>
    </row>
    <row r="788" ht="12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  <c r="BL788" s="104"/>
    </row>
    <row r="789" ht="12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  <c r="BL789" s="104"/>
    </row>
    <row r="790" ht="12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  <c r="BL790" s="104"/>
    </row>
    <row r="791" ht="12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  <c r="BL791" s="104"/>
    </row>
    <row r="792" ht="12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  <c r="BL792" s="104"/>
    </row>
    <row r="793" ht="12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  <c r="BL793" s="104"/>
    </row>
    <row r="794" ht="12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  <c r="BL794" s="104"/>
    </row>
    <row r="795" ht="12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  <c r="BL795" s="104"/>
    </row>
    <row r="796" ht="12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  <c r="BL796" s="104"/>
    </row>
    <row r="797" ht="12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  <c r="BL797" s="104"/>
    </row>
    <row r="798" ht="12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  <c r="BL798" s="104"/>
    </row>
    <row r="799" ht="12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  <c r="BL799" s="104"/>
    </row>
    <row r="800" ht="12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  <c r="BL800" s="104"/>
    </row>
    <row r="801" ht="12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  <c r="BL801" s="104"/>
    </row>
    <row r="802" ht="12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  <c r="BL802" s="104"/>
    </row>
    <row r="803" ht="12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  <c r="BL803" s="104"/>
    </row>
    <row r="804" ht="12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  <c r="BL804" s="104"/>
    </row>
    <row r="805" ht="12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  <c r="BL805" s="104"/>
    </row>
    <row r="806" ht="12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  <c r="BL806" s="104"/>
    </row>
    <row r="807" ht="12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  <c r="BL807" s="104"/>
    </row>
    <row r="808" ht="12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  <c r="BL808" s="104"/>
    </row>
    <row r="809" ht="12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  <c r="BL809" s="104"/>
    </row>
    <row r="810" ht="12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  <c r="BL810" s="104"/>
    </row>
    <row r="811" ht="12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  <c r="BL811" s="104"/>
    </row>
    <row r="812" ht="12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  <c r="BL812" s="104"/>
    </row>
    <row r="813" ht="12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  <c r="BL813" s="104"/>
    </row>
    <row r="814" ht="12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  <c r="BL814" s="104"/>
    </row>
    <row r="815" ht="12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  <c r="BL815" s="104"/>
    </row>
    <row r="816" ht="12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  <c r="BL816" s="104"/>
    </row>
    <row r="817" ht="12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  <c r="BL817" s="104"/>
    </row>
    <row r="818" ht="12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  <c r="BK818" s="104"/>
      <c r="BL818" s="104"/>
    </row>
    <row r="819" ht="12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  <c r="BL819" s="104"/>
    </row>
    <row r="820" ht="12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  <c r="BL820" s="104"/>
    </row>
    <row r="821" ht="12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  <c r="BL821" s="104"/>
    </row>
    <row r="822" ht="12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  <c r="BL822" s="104"/>
    </row>
    <row r="823" ht="12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  <c r="BL823" s="104"/>
    </row>
    <row r="824" ht="12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  <c r="BL824" s="104"/>
    </row>
    <row r="825" ht="12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</row>
    <row r="826" ht="12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  <c r="BL826" s="104"/>
    </row>
    <row r="827" ht="12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  <c r="BL827" s="104"/>
    </row>
    <row r="828" ht="12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  <c r="BL828" s="104"/>
    </row>
    <row r="829" ht="12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  <c r="BL829" s="104"/>
    </row>
    <row r="830" ht="12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</row>
    <row r="831" ht="12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</row>
    <row r="832" ht="12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</row>
    <row r="833" ht="12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</row>
    <row r="834" ht="12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</row>
    <row r="835" ht="12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</row>
    <row r="836" ht="12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</row>
    <row r="837" ht="12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</row>
    <row r="838" ht="12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</row>
    <row r="839" ht="12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</row>
    <row r="840" ht="12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</row>
    <row r="841" ht="12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</row>
    <row r="842" ht="12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</row>
    <row r="843" ht="12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</row>
    <row r="844" ht="12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</row>
    <row r="845" ht="12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</row>
    <row r="846" ht="12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</row>
    <row r="847" ht="12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</row>
    <row r="848" ht="12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</row>
    <row r="849" ht="12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</row>
    <row r="850" ht="12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  <c r="BL850" s="104"/>
    </row>
    <row r="851" ht="12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  <c r="BL851" s="104"/>
    </row>
    <row r="852" ht="12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  <c r="BL852" s="104"/>
    </row>
    <row r="853" ht="12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  <c r="BL853" s="104"/>
    </row>
    <row r="854" ht="12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  <c r="BL854" s="104"/>
    </row>
    <row r="855" ht="12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  <c r="BL855" s="104"/>
    </row>
    <row r="856" ht="12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  <c r="BL856" s="104"/>
    </row>
    <row r="857" ht="12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  <c r="BL857" s="104"/>
    </row>
    <row r="858" ht="12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  <c r="BL858" s="104"/>
    </row>
    <row r="859" ht="12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  <c r="BL859" s="104"/>
    </row>
    <row r="860" ht="12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  <c r="BL860" s="104"/>
    </row>
    <row r="861" ht="12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  <c r="BL861" s="104"/>
    </row>
    <row r="862" ht="12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</row>
    <row r="863" ht="12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  <c r="BL863" s="104"/>
    </row>
    <row r="864" ht="12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  <c r="BL864" s="104"/>
    </row>
    <row r="865" ht="12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  <c r="BL865" s="104"/>
    </row>
    <row r="866" ht="12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  <c r="BL866" s="104"/>
    </row>
    <row r="867" ht="12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  <c r="BL867" s="104"/>
    </row>
    <row r="868" ht="12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  <c r="BL868" s="104"/>
    </row>
    <row r="869" ht="12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  <c r="BL869" s="104"/>
    </row>
    <row r="870" ht="12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  <c r="BL870" s="104"/>
    </row>
    <row r="871" ht="12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  <c r="BL871" s="104"/>
    </row>
    <row r="872" ht="12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  <c r="BL872" s="104"/>
    </row>
    <row r="873" ht="12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  <c r="BL873" s="104"/>
    </row>
    <row r="874" ht="12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  <c r="BL874" s="104"/>
    </row>
    <row r="875" ht="12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  <c r="BL875" s="104"/>
    </row>
    <row r="876" ht="12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  <c r="BL876" s="104"/>
    </row>
    <row r="877" ht="12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  <c r="BL877" s="104"/>
    </row>
    <row r="878" ht="12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  <c r="BL878" s="104"/>
    </row>
    <row r="879" ht="12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  <c r="BL879" s="104"/>
    </row>
    <row r="880" ht="12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</row>
    <row r="881" ht="12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  <c r="BL881" s="104"/>
    </row>
    <row r="882" ht="12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  <c r="BL882" s="104"/>
    </row>
    <row r="883" ht="12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  <c r="BL883" s="104"/>
    </row>
    <row r="884" ht="12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  <c r="BK884" s="104"/>
      <c r="BL884" s="104"/>
    </row>
    <row r="885" ht="12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  <c r="BL885" s="104"/>
    </row>
    <row r="886" ht="12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  <c r="BL886" s="104"/>
    </row>
    <row r="887" ht="12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  <c r="BL887" s="104"/>
    </row>
    <row r="888" ht="12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  <c r="BL888" s="104"/>
    </row>
    <row r="889" ht="12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  <c r="BL889" s="104"/>
    </row>
    <row r="890" ht="12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  <c r="BL890" s="104"/>
    </row>
    <row r="891" ht="12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  <c r="BL891" s="104"/>
    </row>
    <row r="892" ht="12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  <c r="BL892" s="104"/>
    </row>
    <row r="893" ht="12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  <c r="BL893" s="104"/>
    </row>
    <row r="894" ht="12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  <c r="BL894" s="104"/>
    </row>
    <row r="895" ht="12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  <c r="BL895" s="104"/>
    </row>
    <row r="896" ht="12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  <c r="BL896" s="104"/>
    </row>
    <row r="897" ht="12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  <c r="BL897" s="104"/>
    </row>
    <row r="898" ht="12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  <c r="BL898" s="104"/>
    </row>
    <row r="899" ht="12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  <c r="BL899" s="104"/>
    </row>
    <row r="900" ht="12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  <c r="BL900" s="104"/>
    </row>
    <row r="901" ht="12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  <c r="BL901" s="104"/>
    </row>
    <row r="902" ht="12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  <c r="BL902" s="104"/>
    </row>
    <row r="903" ht="12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  <c r="BL903" s="104"/>
    </row>
    <row r="904" ht="12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  <c r="BL904" s="104"/>
    </row>
    <row r="905" ht="12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  <c r="BL905" s="104"/>
    </row>
    <row r="906" ht="12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  <c r="BL906" s="104"/>
    </row>
    <row r="907" ht="12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  <c r="BL907" s="104"/>
    </row>
    <row r="908" ht="12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  <c r="BL908" s="104"/>
    </row>
    <row r="909" ht="12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  <c r="BL909" s="104"/>
    </row>
    <row r="910" ht="12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  <c r="BL910" s="104"/>
    </row>
    <row r="911" ht="12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  <c r="BL911" s="104"/>
    </row>
    <row r="912" ht="12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  <c r="BL912" s="104"/>
    </row>
    <row r="913" ht="12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  <c r="BL913" s="104"/>
    </row>
    <row r="914" ht="12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  <c r="BL914" s="104"/>
    </row>
    <row r="915" ht="12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  <c r="BL915" s="104"/>
    </row>
    <row r="916" ht="12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  <c r="BL916" s="104"/>
    </row>
    <row r="917" ht="12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  <c r="BL917" s="104"/>
    </row>
    <row r="918" ht="12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  <c r="BL918" s="104"/>
    </row>
    <row r="919" ht="12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  <c r="BL919" s="104"/>
    </row>
    <row r="920" ht="12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  <c r="BL920" s="104"/>
    </row>
    <row r="921" ht="12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  <c r="BL921" s="104"/>
    </row>
    <row r="922" ht="12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  <c r="BL922" s="104"/>
    </row>
    <row r="923" ht="12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  <c r="BL923" s="104"/>
    </row>
    <row r="924" ht="12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  <c r="BL924" s="104"/>
    </row>
    <row r="925" ht="12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  <c r="BL925" s="104"/>
    </row>
    <row r="926" ht="12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  <c r="BL926" s="104"/>
    </row>
    <row r="927" ht="12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  <c r="BL927" s="104"/>
    </row>
    <row r="928" ht="12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  <c r="BL928" s="104"/>
    </row>
    <row r="929" ht="12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  <c r="BL929" s="104"/>
    </row>
    <row r="930" ht="12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  <c r="BL930" s="104"/>
    </row>
    <row r="931" ht="12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  <c r="BL931" s="104"/>
    </row>
    <row r="932" ht="12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</row>
    <row r="933" ht="12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  <c r="BL933" s="104"/>
    </row>
    <row r="934" ht="12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  <c r="BL934" s="104"/>
    </row>
    <row r="935" ht="12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  <c r="BL935" s="104"/>
    </row>
    <row r="936" ht="12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  <c r="BL936" s="104"/>
    </row>
    <row r="937" ht="12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  <c r="BL937" s="104"/>
    </row>
    <row r="938" ht="12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  <c r="BL938" s="104"/>
    </row>
    <row r="939" ht="12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  <c r="BL939" s="104"/>
    </row>
    <row r="940" ht="12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  <c r="BL940" s="104"/>
    </row>
    <row r="941" ht="12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  <c r="BL941" s="104"/>
    </row>
    <row r="942" ht="12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  <c r="BL942" s="104"/>
    </row>
    <row r="943" ht="12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  <c r="BL943" s="104"/>
    </row>
    <row r="944" ht="12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  <c r="BL944" s="104"/>
    </row>
    <row r="945" ht="12.7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  <c r="BL945" s="104"/>
    </row>
    <row r="946" ht="12.7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  <c r="BL946" s="104"/>
    </row>
    <row r="947" ht="12.7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  <c r="BL947" s="104"/>
    </row>
    <row r="948" ht="12.7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</row>
    <row r="949" ht="12.7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  <c r="BL949" s="104"/>
    </row>
    <row r="950" ht="12.7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</row>
    <row r="951" ht="12.7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  <c r="BL951" s="104"/>
    </row>
    <row r="952" ht="12.7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  <c r="BL952" s="104"/>
    </row>
    <row r="953" ht="12.7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  <c r="BL953" s="104"/>
    </row>
    <row r="954" ht="12.7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  <c r="BL954" s="104"/>
    </row>
    <row r="955" ht="12.7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  <c r="BL955" s="104"/>
    </row>
    <row r="956" ht="12.7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  <c r="BL956" s="104"/>
    </row>
    <row r="957" ht="12.7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  <c r="BL957" s="104"/>
    </row>
    <row r="958" ht="12.7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  <c r="BL958" s="104"/>
    </row>
    <row r="959" ht="12.7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  <c r="BL959" s="104"/>
    </row>
    <row r="960" ht="12.7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  <c r="BL960" s="104"/>
    </row>
    <row r="961" ht="12.7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  <c r="BL961" s="104"/>
    </row>
    <row r="962" ht="12.7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  <c r="BL962" s="104"/>
    </row>
    <row r="963" ht="12.7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  <c r="BL963" s="104"/>
    </row>
    <row r="964" ht="12.7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  <c r="BL964" s="104"/>
    </row>
    <row r="965" ht="12.7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  <c r="BL965" s="104"/>
    </row>
    <row r="966" ht="12.7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  <c r="BL966" s="104"/>
    </row>
    <row r="967" ht="12.7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  <c r="BL967" s="104"/>
    </row>
    <row r="968" ht="12.7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  <c r="BL968" s="104"/>
    </row>
    <row r="969" ht="12.7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  <c r="BL969" s="104"/>
    </row>
    <row r="970" ht="12.7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  <c r="BL970" s="104"/>
    </row>
    <row r="971" ht="12.7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  <c r="BL971" s="104"/>
    </row>
    <row r="972" ht="12.7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  <c r="BL972" s="104"/>
    </row>
    <row r="973" ht="12.7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  <c r="BL973" s="104"/>
    </row>
    <row r="974" ht="12.7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  <c r="BL974" s="104"/>
    </row>
    <row r="975" ht="12.7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  <c r="BL975" s="104"/>
    </row>
    <row r="976" ht="12.7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  <c r="BL976" s="104"/>
    </row>
    <row r="977" ht="12.7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  <c r="BL977" s="104"/>
    </row>
    <row r="978" ht="12.7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  <c r="BL978" s="104"/>
    </row>
    <row r="979" ht="12.7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  <c r="BL979" s="104"/>
    </row>
    <row r="980" ht="12.7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  <c r="BL980" s="104"/>
    </row>
    <row r="981" ht="12.7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  <c r="BL981" s="104"/>
    </row>
    <row r="982" ht="12.7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  <c r="BL982" s="104"/>
    </row>
    <row r="983" ht="12.7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  <c r="BL983" s="104"/>
    </row>
    <row r="984" ht="12.7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  <c r="BL984" s="104"/>
    </row>
    <row r="985" ht="12.7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  <c r="BL985" s="104"/>
    </row>
    <row r="986" ht="12.7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  <c r="BL986" s="104"/>
    </row>
    <row r="987" ht="12.7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  <c r="BL987" s="104"/>
    </row>
    <row r="988" ht="12.7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  <c r="BL988" s="104"/>
    </row>
    <row r="989" ht="12.7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  <c r="BK989" s="104"/>
      <c r="BL989" s="104"/>
    </row>
    <row r="990" ht="12.7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  <c r="BL990" s="104"/>
    </row>
    <row r="991" ht="12.7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  <c r="BL991" s="104"/>
    </row>
    <row r="992" ht="12.7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  <c r="BL992" s="104"/>
    </row>
    <row r="993" ht="12.7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  <c r="BL993" s="104"/>
    </row>
    <row r="994" ht="12.7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  <c r="BL994" s="104"/>
    </row>
    <row r="995" ht="12.7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  <c r="BL995" s="104"/>
    </row>
    <row r="996" ht="12.7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  <c r="BL996" s="104"/>
    </row>
    <row r="997" ht="12.7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  <c r="BL997" s="104"/>
    </row>
    <row r="998" ht="12.7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  <c r="BL998" s="104"/>
    </row>
    <row r="999" ht="12.7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  <c r="BL999" s="104"/>
    </row>
    <row r="1000" ht="12.7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  <c r="BL1000" s="104"/>
    </row>
  </sheetData>
  <mergeCells count="26">
    <mergeCell ref="AM2:AP2"/>
    <mergeCell ref="AQ2:AQ4"/>
    <mergeCell ref="A145:C145"/>
    <mergeCell ref="A146:C146"/>
    <mergeCell ref="A147:C147"/>
    <mergeCell ref="B1:BC1"/>
    <mergeCell ref="A2:A6"/>
    <mergeCell ref="B2:B6"/>
    <mergeCell ref="C2:C6"/>
    <mergeCell ref="D2:G2"/>
    <mergeCell ref="H2:H4"/>
    <mergeCell ref="L2:L4"/>
    <mergeCell ref="I2:K2"/>
    <mergeCell ref="M2:P2"/>
    <mergeCell ref="Q2:T2"/>
    <mergeCell ref="U2:U4"/>
    <mergeCell ref="V2:Y2"/>
    <mergeCell ref="Z2:AC2"/>
    <mergeCell ref="AD2:AG2"/>
    <mergeCell ref="AH2:AH4"/>
    <mergeCell ref="AI2:AK2"/>
    <mergeCell ref="AL2:AL4"/>
    <mergeCell ref="AR2:AT2"/>
    <mergeCell ref="AU2:AU4"/>
    <mergeCell ref="AV2:AY2"/>
    <mergeCell ref="AZ2:BC2"/>
  </mergeCells>
  <printOptions/>
  <pageMargins bottom="0.75" footer="0.0" header="0.0" left="0.25" right="0.25" top="0.75"/>
  <pageSetup fitToHeight="0" paperSize="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86"/>
    <col customWidth="1" min="3" max="3" width="5.14"/>
    <col customWidth="1" min="4" max="4" width="4.57"/>
    <col customWidth="1" min="5" max="5" width="4.14"/>
    <col customWidth="1" min="6" max="6" width="4.57"/>
    <col customWidth="1" min="7" max="7" width="3.14"/>
    <col customWidth="1" min="8" max="8" width="4.43"/>
    <col customWidth="1" min="9" max="9" width="3.57"/>
    <col customWidth="1" min="10" max="10" width="3.86"/>
    <col customWidth="1" min="11" max="11" width="4.71"/>
    <col customWidth="1" min="12" max="12" width="5.29"/>
    <col customWidth="1" min="13" max="13" width="4.86"/>
    <col customWidth="1" min="14" max="14" width="4.57"/>
    <col customWidth="1" min="15" max="15" width="3.71"/>
    <col customWidth="1" min="16" max="16" width="5.29"/>
    <col customWidth="1" min="17" max="17" width="5.0"/>
    <col customWidth="1" min="18" max="18" width="5.86"/>
    <col customWidth="1" min="19" max="19" width="3.86"/>
    <col customWidth="1" min="20" max="20" width="4.0"/>
    <col customWidth="1" min="21" max="21" width="4.71"/>
    <col customWidth="1" min="22" max="22" width="4.29"/>
    <col customWidth="1" min="23" max="23" width="3.71"/>
    <col customWidth="1" min="24" max="24" width="4.14"/>
    <col customWidth="1" min="25" max="25" width="4.43"/>
    <col customWidth="1" min="26" max="29" width="4.14"/>
    <col customWidth="1" min="30" max="30" width="4.71"/>
    <col customWidth="1" min="31" max="31" width="4.86"/>
    <col customWidth="1" min="32" max="32" width="5.0"/>
    <col customWidth="1" min="33" max="35" width="5.86"/>
    <col customWidth="1" min="36" max="36" width="5.71"/>
    <col customWidth="1" min="37" max="37" width="5.14"/>
    <col customWidth="1" min="38" max="38" width="6.14"/>
    <col customWidth="1" min="39" max="39" width="5.14"/>
    <col customWidth="1" min="40" max="40" width="4.57"/>
    <col customWidth="1" min="41" max="41" width="4.71"/>
    <col customWidth="1" min="42" max="42" width="5.14"/>
    <col customWidth="1" min="43" max="43" width="5.43"/>
    <col customWidth="1" min="44" max="44" width="4.43"/>
    <col customWidth="1" min="45" max="45" width="3.86"/>
    <col customWidth="1" min="46" max="46" width="4.29"/>
    <col customWidth="1" min="47" max="47" width="4.43"/>
    <col customWidth="1" min="48" max="48" width="4.29"/>
    <col customWidth="1" min="49" max="49" width="4.86"/>
    <col customWidth="1" min="50" max="50" width="4.43"/>
    <col customWidth="1" min="51" max="51" width="5.29"/>
    <col customWidth="1" min="52" max="52" width="4.86"/>
    <col customWidth="1" min="53" max="53" width="4.71"/>
  </cols>
  <sheetData>
    <row r="1">
      <c r="A1" s="315" t="s">
        <v>247</v>
      </c>
      <c r="B1" s="176" t="s">
        <v>248</v>
      </c>
      <c r="C1" s="172"/>
      <c r="D1" s="172"/>
      <c r="E1" s="173"/>
      <c r="F1" s="316" t="s">
        <v>249</v>
      </c>
      <c r="G1" s="176" t="s">
        <v>250</v>
      </c>
      <c r="H1" s="172"/>
      <c r="I1" s="173"/>
      <c r="J1" s="316" t="s">
        <v>251</v>
      </c>
      <c r="K1" s="317" t="s">
        <v>252</v>
      </c>
      <c r="L1" s="172"/>
      <c r="M1" s="172"/>
      <c r="N1" s="173"/>
      <c r="O1" s="176" t="s">
        <v>253</v>
      </c>
      <c r="P1" s="172"/>
      <c r="Q1" s="172"/>
      <c r="R1" s="173"/>
      <c r="S1" s="316" t="s">
        <v>254</v>
      </c>
      <c r="T1" s="176" t="s">
        <v>255</v>
      </c>
      <c r="U1" s="172"/>
      <c r="V1" s="173"/>
      <c r="W1" s="316" t="s">
        <v>256</v>
      </c>
      <c r="X1" s="176" t="s">
        <v>257</v>
      </c>
      <c r="Y1" s="172"/>
      <c r="Z1" s="173"/>
      <c r="AA1" s="316" t="s">
        <v>258</v>
      </c>
      <c r="AB1" s="176" t="s">
        <v>259</v>
      </c>
      <c r="AC1" s="172"/>
      <c r="AD1" s="172"/>
      <c r="AE1" s="173"/>
      <c r="AF1" s="316" t="s">
        <v>260</v>
      </c>
      <c r="AG1" s="176" t="s">
        <v>261</v>
      </c>
      <c r="AH1" s="172"/>
      <c r="AI1" s="173"/>
      <c r="AJ1" s="316" t="s">
        <v>262</v>
      </c>
      <c r="AK1" s="176" t="s">
        <v>263</v>
      </c>
      <c r="AL1" s="172"/>
      <c r="AM1" s="172"/>
      <c r="AN1" s="173"/>
      <c r="AO1" s="176" t="s">
        <v>264</v>
      </c>
      <c r="AP1" s="172"/>
      <c r="AQ1" s="172"/>
      <c r="AR1" s="173"/>
      <c r="AS1" s="316" t="s">
        <v>265</v>
      </c>
      <c r="AT1" s="176" t="s">
        <v>266</v>
      </c>
      <c r="AU1" s="172"/>
      <c r="AV1" s="173"/>
      <c r="AW1" s="316" t="s">
        <v>267</v>
      </c>
      <c r="AX1" s="176" t="s">
        <v>268</v>
      </c>
      <c r="AY1" s="172"/>
      <c r="AZ1" s="172"/>
      <c r="BA1" s="318"/>
    </row>
    <row r="2" ht="72.0" customHeight="1">
      <c r="A2" s="319"/>
      <c r="B2" s="320" t="s">
        <v>269</v>
      </c>
      <c r="C2" s="320" t="s">
        <v>270</v>
      </c>
      <c r="D2" s="320" t="s">
        <v>271</v>
      </c>
      <c r="E2" s="320" t="s">
        <v>272</v>
      </c>
      <c r="F2" s="19"/>
      <c r="G2" s="320" t="s">
        <v>273</v>
      </c>
      <c r="H2" s="320" t="s">
        <v>274</v>
      </c>
      <c r="I2" s="320" t="s">
        <v>275</v>
      </c>
      <c r="J2" s="19"/>
      <c r="K2" s="320" t="s">
        <v>276</v>
      </c>
      <c r="L2" s="320" t="s">
        <v>277</v>
      </c>
      <c r="M2" s="320" t="s">
        <v>278</v>
      </c>
      <c r="N2" s="320" t="s">
        <v>279</v>
      </c>
      <c r="O2" s="320" t="s">
        <v>269</v>
      </c>
      <c r="P2" s="320" t="s">
        <v>270</v>
      </c>
      <c r="Q2" s="320" t="s">
        <v>271</v>
      </c>
      <c r="R2" s="320" t="s">
        <v>272</v>
      </c>
      <c r="S2" s="19"/>
      <c r="T2" s="320" t="s">
        <v>280</v>
      </c>
      <c r="U2" s="320" t="s">
        <v>281</v>
      </c>
      <c r="V2" s="320" t="s">
        <v>282</v>
      </c>
      <c r="W2" s="19"/>
      <c r="X2" s="320" t="s">
        <v>283</v>
      </c>
      <c r="Y2" s="320" t="s">
        <v>284</v>
      </c>
      <c r="Z2" s="320" t="s">
        <v>285</v>
      </c>
      <c r="AA2" s="19"/>
      <c r="AB2" s="320" t="s">
        <v>283</v>
      </c>
      <c r="AC2" s="320" t="s">
        <v>284</v>
      </c>
      <c r="AD2" s="320" t="s">
        <v>285</v>
      </c>
      <c r="AE2" s="320" t="s">
        <v>286</v>
      </c>
      <c r="AF2" s="19"/>
      <c r="AG2" s="320" t="s">
        <v>273</v>
      </c>
      <c r="AH2" s="320" t="s">
        <v>274</v>
      </c>
      <c r="AI2" s="320" t="s">
        <v>275</v>
      </c>
      <c r="AJ2" s="19"/>
      <c r="AK2" s="320" t="s">
        <v>287</v>
      </c>
      <c r="AL2" s="320" t="s">
        <v>288</v>
      </c>
      <c r="AM2" s="320" t="s">
        <v>289</v>
      </c>
      <c r="AN2" s="320" t="s">
        <v>290</v>
      </c>
      <c r="AO2" s="320" t="s">
        <v>269</v>
      </c>
      <c r="AP2" s="320" t="s">
        <v>270</v>
      </c>
      <c r="AQ2" s="320" t="s">
        <v>271</v>
      </c>
      <c r="AR2" s="320" t="s">
        <v>272</v>
      </c>
      <c r="AS2" s="19"/>
      <c r="AT2" s="320" t="s">
        <v>273</v>
      </c>
      <c r="AU2" s="320" t="s">
        <v>274</v>
      </c>
      <c r="AV2" s="320" t="s">
        <v>275</v>
      </c>
      <c r="AW2" s="19"/>
      <c r="AX2" s="320" t="s">
        <v>276</v>
      </c>
      <c r="AY2" s="320" t="s">
        <v>277</v>
      </c>
      <c r="AZ2" s="320" t="s">
        <v>278</v>
      </c>
      <c r="BA2" s="321" t="s">
        <v>291</v>
      </c>
    </row>
    <row r="3" ht="15.0" customHeight="1">
      <c r="A3" s="322"/>
      <c r="B3" s="57" t="s">
        <v>292</v>
      </c>
      <c r="C3" s="57" t="s">
        <v>293</v>
      </c>
      <c r="D3" s="57" t="s">
        <v>294</v>
      </c>
      <c r="E3" s="57" t="s">
        <v>295</v>
      </c>
      <c r="F3" s="57" t="s">
        <v>296</v>
      </c>
      <c r="G3" s="57" t="s">
        <v>297</v>
      </c>
      <c r="H3" s="57" t="s">
        <v>298</v>
      </c>
      <c r="I3" s="57" t="s">
        <v>299</v>
      </c>
      <c r="J3" s="57" t="s">
        <v>300</v>
      </c>
      <c r="K3" s="57" t="s">
        <v>301</v>
      </c>
      <c r="L3" s="57" t="s">
        <v>302</v>
      </c>
      <c r="M3" s="57" t="s">
        <v>303</v>
      </c>
      <c r="N3" s="57" t="s">
        <v>304</v>
      </c>
      <c r="O3" s="57" t="s">
        <v>305</v>
      </c>
      <c r="P3" s="57" t="s">
        <v>306</v>
      </c>
      <c r="Q3" s="57" t="s">
        <v>307</v>
      </c>
      <c r="R3" s="57" t="s">
        <v>308</v>
      </c>
      <c r="S3" s="48" t="s">
        <v>309</v>
      </c>
      <c r="T3" s="48" t="s">
        <v>310</v>
      </c>
      <c r="U3" s="48" t="s">
        <v>311</v>
      </c>
      <c r="V3" s="48" t="s">
        <v>312</v>
      </c>
      <c r="W3" s="48" t="s">
        <v>313</v>
      </c>
      <c r="X3" s="48" t="s">
        <v>314</v>
      </c>
      <c r="Y3" s="48" t="s">
        <v>315</v>
      </c>
      <c r="Z3" s="48" t="s">
        <v>316</v>
      </c>
      <c r="AA3" s="48" t="s">
        <v>317</v>
      </c>
      <c r="AB3" s="48" t="s">
        <v>318</v>
      </c>
      <c r="AC3" s="48" t="s">
        <v>319</v>
      </c>
      <c r="AD3" s="48" t="s">
        <v>320</v>
      </c>
      <c r="AE3" s="48" t="s">
        <v>321</v>
      </c>
      <c r="AF3" s="48" t="s">
        <v>322</v>
      </c>
      <c r="AG3" s="48" t="s">
        <v>323</v>
      </c>
      <c r="AH3" s="48" t="s">
        <v>324</v>
      </c>
      <c r="AI3" s="48" t="s">
        <v>325</v>
      </c>
      <c r="AJ3" s="48" t="s">
        <v>326</v>
      </c>
      <c r="AK3" s="48" t="s">
        <v>327</v>
      </c>
      <c r="AL3" s="48" t="s">
        <v>328</v>
      </c>
      <c r="AM3" s="48" t="s">
        <v>329</v>
      </c>
      <c r="AN3" s="48" t="s">
        <v>330</v>
      </c>
      <c r="AO3" s="48" t="s">
        <v>331</v>
      </c>
      <c r="AP3" s="48" t="s">
        <v>332</v>
      </c>
      <c r="AQ3" s="48" t="s">
        <v>333</v>
      </c>
      <c r="AR3" s="48" t="s">
        <v>334</v>
      </c>
      <c r="AS3" s="48" t="s">
        <v>335</v>
      </c>
      <c r="AT3" s="48" t="s">
        <v>336</v>
      </c>
      <c r="AU3" s="48" t="s">
        <v>337</v>
      </c>
      <c r="AV3" s="48" t="s">
        <v>338</v>
      </c>
      <c r="AW3" s="48" t="s">
        <v>339</v>
      </c>
      <c r="AX3" s="48" t="s">
        <v>340</v>
      </c>
      <c r="AY3" s="48" t="s">
        <v>341</v>
      </c>
      <c r="AZ3" s="48" t="s">
        <v>342</v>
      </c>
      <c r="BA3" s="179" t="s">
        <v>343</v>
      </c>
    </row>
    <row r="4">
      <c r="A4" s="32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>
        <v>1.0</v>
      </c>
      <c r="V4" s="57">
        <v>2.0</v>
      </c>
      <c r="W4" s="57">
        <v>3.0</v>
      </c>
      <c r="X4" s="57">
        <v>4.0</v>
      </c>
      <c r="Y4" s="57">
        <v>5.0</v>
      </c>
      <c r="Z4" s="57">
        <v>6.0</v>
      </c>
      <c r="AA4" s="57">
        <v>7.0</v>
      </c>
      <c r="AB4" s="57">
        <v>8.0</v>
      </c>
      <c r="AC4" s="57">
        <v>9.0</v>
      </c>
      <c r="AD4" s="57">
        <v>10.0</v>
      </c>
      <c r="AE4" s="57">
        <v>11.0</v>
      </c>
      <c r="AF4" s="57">
        <v>12.0</v>
      </c>
      <c r="AG4" s="57">
        <v>13.0</v>
      </c>
      <c r="AH4" s="57">
        <v>14.0</v>
      </c>
      <c r="AI4" s="57">
        <v>15.0</v>
      </c>
      <c r="AJ4" s="57">
        <v>16.0</v>
      </c>
      <c r="AK4" s="57">
        <v>17.0</v>
      </c>
      <c r="AL4" s="57">
        <v>18.0</v>
      </c>
      <c r="AM4" s="57">
        <v>19.0</v>
      </c>
      <c r="AN4" s="57">
        <v>20.0</v>
      </c>
      <c r="AO4" s="57">
        <v>21.0</v>
      </c>
      <c r="AP4" s="57">
        <v>22.0</v>
      </c>
      <c r="AQ4" s="57">
        <v>23.0</v>
      </c>
      <c r="AR4" s="57">
        <v>24.0</v>
      </c>
      <c r="AS4" s="48"/>
      <c r="AT4" s="48"/>
      <c r="AU4" s="48"/>
      <c r="AV4" s="48"/>
      <c r="AW4" s="48"/>
      <c r="AX4" s="48"/>
      <c r="AY4" s="48"/>
      <c r="AZ4" s="48"/>
      <c r="BA4" s="179"/>
    </row>
    <row r="5">
      <c r="A5" s="32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325"/>
    </row>
    <row r="6">
      <c r="A6" s="326" t="s">
        <v>344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327"/>
      <c r="T6" s="327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328" t="s">
        <v>345</v>
      </c>
      <c r="AR6" s="328" t="s">
        <v>345</v>
      </c>
      <c r="AS6" s="327"/>
      <c r="AT6" s="327"/>
      <c r="AU6" s="327"/>
      <c r="AV6" s="327"/>
      <c r="AW6" s="327"/>
      <c r="AX6" s="327"/>
      <c r="AY6" s="327"/>
      <c r="AZ6" s="327"/>
      <c r="BA6" s="329"/>
    </row>
    <row r="7">
      <c r="A7" s="3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330"/>
    </row>
    <row r="8">
      <c r="A8" s="323"/>
      <c r="B8" s="5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325"/>
    </row>
    <row r="9">
      <c r="A9" s="326" t="s">
        <v>346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331" t="s">
        <v>347</v>
      </c>
      <c r="S9" s="327"/>
      <c r="T9" s="327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332" t="s">
        <v>348</v>
      </c>
      <c r="AK9" s="333" t="s">
        <v>348</v>
      </c>
      <c r="AL9" s="334" t="s">
        <v>347</v>
      </c>
      <c r="AM9" s="334" t="s">
        <v>347</v>
      </c>
      <c r="AN9" s="334" t="s">
        <v>347</v>
      </c>
      <c r="AO9" s="334" t="s">
        <v>347</v>
      </c>
      <c r="AP9" s="335" t="s">
        <v>349</v>
      </c>
      <c r="AQ9" s="335" t="s">
        <v>349</v>
      </c>
      <c r="AR9" s="336" t="s">
        <v>345</v>
      </c>
      <c r="AS9" s="327"/>
      <c r="AT9" s="327"/>
      <c r="AU9" s="327"/>
      <c r="AV9" s="327"/>
      <c r="AW9" s="327"/>
      <c r="AX9" s="327"/>
      <c r="AY9" s="327"/>
      <c r="AZ9" s="327"/>
      <c r="BA9" s="329"/>
    </row>
    <row r="10">
      <c r="A10" s="3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332"/>
      <c r="AK10" s="19"/>
      <c r="AL10" s="19"/>
      <c r="AM10" s="19"/>
      <c r="AN10" s="19"/>
      <c r="AO10" s="19"/>
      <c r="AP10" s="19"/>
      <c r="AQ10" s="19"/>
      <c r="AR10" s="336"/>
      <c r="AS10" s="19"/>
      <c r="AT10" s="19"/>
      <c r="AU10" s="19"/>
      <c r="AV10" s="19"/>
      <c r="AW10" s="19"/>
      <c r="AX10" s="19"/>
      <c r="AY10" s="19"/>
      <c r="AZ10" s="19"/>
      <c r="BA10" s="330"/>
    </row>
    <row r="11">
      <c r="A11" s="323"/>
      <c r="B11" s="5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325"/>
    </row>
    <row r="12">
      <c r="A12" s="326" t="s">
        <v>350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331" t="s">
        <v>348</v>
      </c>
      <c r="Q12" s="331" t="s">
        <v>348</v>
      </c>
      <c r="R12" s="336" t="s">
        <v>345</v>
      </c>
      <c r="S12" s="327"/>
      <c r="T12" s="327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31" t="s">
        <v>348</v>
      </c>
      <c r="AH12" s="331" t="s">
        <v>348</v>
      </c>
      <c r="AI12" s="331" t="s">
        <v>348</v>
      </c>
      <c r="AJ12" s="331" t="s">
        <v>348</v>
      </c>
      <c r="AK12" s="331" t="s">
        <v>351</v>
      </c>
      <c r="AL12" s="331" t="s">
        <v>351</v>
      </c>
      <c r="AM12" s="335" t="s">
        <v>352</v>
      </c>
      <c r="AN12" s="335" t="s">
        <v>352</v>
      </c>
      <c r="AO12" s="335" t="s">
        <v>352</v>
      </c>
      <c r="AP12" s="335" t="s">
        <v>352</v>
      </c>
      <c r="AQ12" s="335" t="s">
        <v>352</v>
      </c>
      <c r="AR12" s="335" t="s">
        <v>352</v>
      </c>
      <c r="AS12" s="337" t="s">
        <v>345</v>
      </c>
      <c r="AT12" s="327"/>
      <c r="AU12" s="327"/>
      <c r="AV12" s="327"/>
      <c r="AW12" s="327"/>
      <c r="AX12" s="327"/>
      <c r="AY12" s="327"/>
      <c r="AZ12" s="327"/>
      <c r="BA12" s="329"/>
    </row>
    <row r="13">
      <c r="A13" s="32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36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330"/>
    </row>
    <row r="14">
      <c r="A14" s="323"/>
      <c r="B14" s="5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325"/>
    </row>
    <row r="15">
      <c r="A15" s="326" t="s">
        <v>353</v>
      </c>
      <c r="B15" s="54"/>
      <c r="C15" s="54"/>
      <c r="D15" s="54"/>
      <c r="E15" s="54"/>
      <c r="F15" s="54"/>
      <c r="G15" s="54"/>
      <c r="H15" s="54"/>
      <c r="I15" s="54"/>
      <c r="J15" s="54"/>
      <c r="K15" s="331" t="s">
        <v>351</v>
      </c>
      <c r="L15" s="331" t="s">
        <v>351</v>
      </c>
      <c r="M15" s="331" t="s">
        <v>351</v>
      </c>
      <c r="N15" s="338" t="s">
        <v>354</v>
      </c>
      <c r="O15" s="338" t="s">
        <v>354</v>
      </c>
      <c r="P15" s="338" t="s">
        <v>354</v>
      </c>
      <c r="Q15" s="338" t="s">
        <v>354</v>
      </c>
      <c r="R15" s="339"/>
      <c r="S15" s="327"/>
      <c r="T15" s="327"/>
      <c r="U15" s="54"/>
      <c r="V15" s="54"/>
      <c r="W15" s="54"/>
      <c r="X15" s="54"/>
      <c r="Y15" s="54"/>
      <c r="Z15" s="54"/>
      <c r="AA15" s="54"/>
      <c r="AB15" s="54"/>
      <c r="AC15" s="54"/>
      <c r="AD15" s="331" t="s">
        <v>355</v>
      </c>
      <c r="AE15" s="334" t="s">
        <v>356</v>
      </c>
      <c r="AF15" s="335" t="s">
        <v>357</v>
      </c>
      <c r="AG15" s="335" t="s">
        <v>358</v>
      </c>
      <c r="AH15" s="339" t="s">
        <v>345</v>
      </c>
      <c r="AI15" s="340" t="s">
        <v>359</v>
      </c>
      <c r="AJ15" s="340" t="s">
        <v>359</v>
      </c>
      <c r="AK15" s="341" t="s">
        <v>359</v>
      </c>
      <c r="AL15" s="341" t="s">
        <v>359</v>
      </c>
      <c r="AM15" s="342"/>
      <c r="AN15" s="342"/>
      <c r="AO15" s="342"/>
      <c r="AP15" s="342"/>
      <c r="AQ15" s="342"/>
      <c r="AR15" s="342"/>
      <c r="AS15" s="54"/>
      <c r="AT15" s="54"/>
      <c r="AU15" s="54"/>
      <c r="AV15" s="54"/>
      <c r="AW15" s="54"/>
      <c r="AX15" s="54"/>
      <c r="AY15" s="54"/>
      <c r="AZ15" s="54"/>
      <c r="BA15" s="343"/>
    </row>
    <row r="16">
      <c r="A16" s="344"/>
      <c r="B16" s="345"/>
      <c r="C16" s="345"/>
      <c r="D16" s="345"/>
      <c r="E16" s="345"/>
      <c r="F16" s="345"/>
      <c r="G16" s="345"/>
      <c r="H16" s="345"/>
      <c r="I16" s="345"/>
      <c r="J16" s="345"/>
      <c r="K16" s="19"/>
      <c r="L16" s="19"/>
      <c r="M16" s="19"/>
      <c r="N16" s="19"/>
      <c r="O16" s="19"/>
      <c r="P16" s="19"/>
      <c r="Q16" s="19"/>
      <c r="R16" s="19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19"/>
      <c r="AF16" s="19"/>
      <c r="AG16" s="19"/>
      <c r="AH16" s="19"/>
      <c r="AI16" s="19"/>
      <c r="AJ16" s="19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</row>
    <row r="19">
      <c r="D19" s="347"/>
      <c r="F19" s="348" t="s">
        <v>360</v>
      </c>
      <c r="M19" s="332"/>
      <c r="O19" s="348" t="s">
        <v>361</v>
      </c>
    </row>
    <row r="21" ht="15.75" customHeight="1">
      <c r="D21" s="336"/>
      <c r="F21" s="348" t="s">
        <v>362</v>
      </c>
      <c r="M21" s="349"/>
      <c r="O21" s="348" t="s">
        <v>363</v>
      </c>
    </row>
    <row r="22" ht="15.75" customHeight="1"/>
    <row r="23" ht="15.75" customHeight="1">
      <c r="D23" s="350"/>
      <c r="F23" s="348" t="s">
        <v>364</v>
      </c>
      <c r="M23" s="351"/>
      <c r="O23" s="348" t="s">
        <v>365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5">
    <mergeCell ref="H9:H10"/>
    <mergeCell ref="I9:I10"/>
    <mergeCell ref="J9:J10"/>
    <mergeCell ref="K9:K10"/>
    <mergeCell ref="L9:L10"/>
    <mergeCell ref="M9:M10"/>
    <mergeCell ref="N9:N10"/>
    <mergeCell ref="O9:O10"/>
    <mergeCell ref="O12:O13"/>
    <mergeCell ref="P12:P13"/>
    <mergeCell ref="Q12:Q13"/>
    <mergeCell ref="P9:P10"/>
    <mergeCell ref="Q9:Q10"/>
    <mergeCell ref="F9:F10"/>
    <mergeCell ref="G9:G10"/>
    <mergeCell ref="A12:A13"/>
    <mergeCell ref="B12:B13"/>
    <mergeCell ref="C12:C13"/>
    <mergeCell ref="D12:D13"/>
    <mergeCell ref="E12:E13"/>
    <mergeCell ref="R9:R10"/>
    <mergeCell ref="S9:S10"/>
    <mergeCell ref="S12:S13"/>
    <mergeCell ref="T12:T13"/>
    <mergeCell ref="U12:U13"/>
    <mergeCell ref="V12:V13"/>
    <mergeCell ref="W12:W13"/>
    <mergeCell ref="AJ15:AJ16"/>
    <mergeCell ref="AK15:AK16"/>
    <mergeCell ref="AL15:AL16"/>
    <mergeCell ref="AM15:AM16"/>
    <mergeCell ref="AN15:AN16"/>
    <mergeCell ref="AO15:AO16"/>
    <mergeCell ref="AP15:AP16"/>
    <mergeCell ref="AX15:AX16"/>
    <mergeCell ref="AY15:AY16"/>
    <mergeCell ref="AZ15:AZ16"/>
    <mergeCell ref="BA15:BA16"/>
    <mergeCell ref="AQ15:AQ16"/>
    <mergeCell ref="AR15:AR16"/>
    <mergeCell ref="AS15:AS16"/>
    <mergeCell ref="AT15:AT16"/>
    <mergeCell ref="AU15:AU16"/>
    <mergeCell ref="AV15:AV16"/>
    <mergeCell ref="AW15:AW16"/>
    <mergeCell ref="M12:M13"/>
    <mergeCell ref="N12:N13"/>
    <mergeCell ref="F12:F13"/>
    <mergeCell ref="G12:G13"/>
    <mergeCell ref="H12:H13"/>
    <mergeCell ref="I12:I13"/>
    <mergeCell ref="J12:J13"/>
    <mergeCell ref="K12:K13"/>
    <mergeCell ref="L12:L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I6:AI7"/>
    <mergeCell ref="AJ6:AJ7"/>
    <mergeCell ref="AB6:AB7"/>
    <mergeCell ref="AC6:AC7"/>
    <mergeCell ref="AD6:AD7"/>
    <mergeCell ref="AE6:AE7"/>
    <mergeCell ref="AF6:AF7"/>
    <mergeCell ref="AG6:AG7"/>
    <mergeCell ref="AH6:AH7"/>
    <mergeCell ref="AR6:AR7"/>
    <mergeCell ref="AS6:AS7"/>
    <mergeCell ref="AK6:AK7"/>
    <mergeCell ref="AL6:AL7"/>
    <mergeCell ref="AM6:AM7"/>
    <mergeCell ref="AN6:AN7"/>
    <mergeCell ref="AO6:AO7"/>
    <mergeCell ref="AP6:AP7"/>
    <mergeCell ref="AQ6:AQ7"/>
    <mergeCell ref="AG1:AI1"/>
    <mergeCell ref="AJ1:AJ2"/>
    <mergeCell ref="AK1:AN1"/>
    <mergeCell ref="AO1:AR1"/>
    <mergeCell ref="AS1:AS2"/>
    <mergeCell ref="AT1:AV1"/>
    <mergeCell ref="AW1:AW2"/>
    <mergeCell ref="AX1:BA1"/>
    <mergeCell ref="O1:R1"/>
    <mergeCell ref="T1:V1"/>
    <mergeCell ref="W1:W2"/>
    <mergeCell ref="X1:Z1"/>
    <mergeCell ref="AA1:AA2"/>
    <mergeCell ref="AB1:AE1"/>
    <mergeCell ref="AF1:AF2"/>
    <mergeCell ref="B1:E1"/>
    <mergeCell ref="F1:F2"/>
    <mergeCell ref="G1:I1"/>
    <mergeCell ref="J1:J2"/>
    <mergeCell ref="K1:N1"/>
    <mergeCell ref="S1:S2"/>
    <mergeCell ref="A5:BA5"/>
    <mergeCell ref="A1:A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T6:AT7"/>
    <mergeCell ref="AU6:AU7"/>
    <mergeCell ref="AV6:AV7"/>
    <mergeCell ref="AW6:AW7"/>
    <mergeCell ref="AX6:AX7"/>
    <mergeCell ref="AY6:AY7"/>
    <mergeCell ref="AZ6:AZ7"/>
    <mergeCell ref="AX9:AX10"/>
    <mergeCell ref="AY9:AY10"/>
    <mergeCell ref="AZ9:AZ10"/>
    <mergeCell ref="BA9:BA10"/>
    <mergeCell ref="BA6:BA7"/>
    <mergeCell ref="B8:BA8"/>
    <mergeCell ref="A9:A10"/>
    <mergeCell ref="B9:B10"/>
    <mergeCell ref="C9:C10"/>
    <mergeCell ref="D9:D10"/>
    <mergeCell ref="E9:E10"/>
    <mergeCell ref="B11:BA11"/>
    <mergeCell ref="AH9:AH10"/>
    <mergeCell ref="AI9:AI10"/>
    <mergeCell ref="AK9:AK10"/>
    <mergeCell ref="AL9:AL10"/>
    <mergeCell ref="AM9:AM10"/>
    <mergeCell ref="AN9:AN10"/>
    <mergeCell ref="AO9:AO10"/>
    <mergeCell ref="AP9:AP10"/>
    <mergeCell ref="AQ9:AQ10"/>
    <mergeCell ref="AS9:AS10"/>
    <mergeCell ref="AT9:AT10"/>
    <mergeCell ref="AU9:AU10"/>
    <mergeCell ref="AV9:AV10"/>
    <mergeCell ref="AW9:AW10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Z12:AZ13"/>
    <mergeCell ref="BA12:BA13"/>
    <mergeCell ref="AS12:AS13"/>
    <mergeCell ref="AT12:AT13"/>
    <mergeCell ref="AU12:AU13"/>
    <mergeCell ref="AV12:AV13"/>
    <mergeCell ref="AW12:AW13"/>
    <mergeCell ref="AX12:AX13"/>
    <mergeCell ref="AY12:AY13"/>
    <mergeCell ref="B14:BA14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2018-04-12T05:09:20Z</dcterms:created>
  <dc:creator>1</dc:creator>
</cp:coreProperties>
</file>